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'2008'!$A$1:$O$36</definedName>
    <definedName name="_xlnm.Print_Area" localSheetId="14">'2009'!$A$1:$O$35</definedName>
    <definedName name="_xlnm.Print_Area" localSheetId="13">'2010'!$A$1:$O$35</definedName>
    <definedName name="_xlnm.Print_Area" localSheetId="12">'2011'!$A$1:$O$34</definedName>
    <definedName name="_xlnm.Print_Area" localSheetId="11">'2012'!$A$1:$O$34</definedName>
    <definedName name="_xlnm.Print_Area" localSheetId="10">'2013'!$A$1:$O$34</definedName>
    <definedName name="_xlnm.Print_Area" localSheetId="9">'2014'!$A$1:$O$34</definedName>
    <definedName name="_xlnm.Print_Area" localSheetId="8">'2015'!$A$1:$O$33</definedName>
    <definedName name="_xlnm.Print_Area" localSheetId="7">'2016'!$A$1:$O$33</definedName>
    <definedName name="_xlnm.Print_Area" localSheetId="6">'2017'!$A$1:$O$32</definedName>
    <definedName name="_xlnm.Print_Area" localSheetId="5">'2018'!$A$1:$O$35</definedName>
    <definedName name="_xlnm.Print_Area" localSheetId="4">'2019'!$A$1:$O$35</definedName>
    <definedName name="_xlnm.Print_Area" localSheetId="3">'2020'!$A$1:$O$31</definedName>
    <definedName name="_xlnm.Print_Area" localSheetId="2">'2021'!$A$1:$P$32</definedName>
    <definedName name="_xlnm.Print_Area" localSheetId="1">'2022'!$A$1:$P$37</definedName>
    <definedName name="_xlnm.Print_Area" localSheetId="0">'2023'!$A$1:$P$38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4" i="49" l="1"/>
  <c r="F34" i="49"/>
  <c r="G34" i="49"/>
  <c r="H34" i="49"/>
  <c r="I34" i="49"/>
  <c r="J34" i="49"/>
  <c r="K34" i="49"/>
  <c r="L34" i="49"/>
  <c r="M34" i="49"/>
  <c r="N34" i="49"/>
  <c r="D34" i="49"/>
  <c r="O33" i="49" l="1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9" i="49" l="1"/>
  <c r="P19" i="49" s="1"/>
  <c r="O32" i="49"/>
  <c r="P32" i="49" s="1"/>
  <c r="O29" i="49"/>
  <c r="P29" i="49" s="1"/>
  <c r="O26" i="49"/>
  <c r="P26" i="49" s="1"/>
  <c r="O14" i="49"/>
  <c r="P14" i="49" s="1"/>
  <c r="O5" i="49"/>
  <c r="P5" i="49" s="1"/>
  <c r="E33" i="48"/>
  <c r="F33" i="48"/>
  <c r="G33" i="48"/>
  <c r="H33" i="48"/>
  <c r="I33" i="48"/>
  <c r="J33" i="48"/>
  <c r="K33" i="48"/>
  <c r="L33" i="48"/>
  <c r="M33" i="48"/>
  <c r="N33" i="48"/>
  <c r="D33" i="48"/>
  <c r="O34" i="49" l="1"/>
  <c r="P34" i="49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1" i="48" l="1"/>
  <c r="P31" i="48" s="1"/>
  <c r="O28" i="48"/>
  <c r="P28" i="48" s="1"/>
  <c r="O25" i="48"/>
  <c r="P25" i="48" s="1"/>
  <c r="O18" i="48"/>
  <c r="P18" i="48" s="1"/>
  <c r="O14" i="48"/>
  <c r="P14" i="48" s="1"/>
  <c r="O5" i="48"/>
  <c r="P5" i="48" s="1"/>
  <c r="L28" i="47"/>
  <c r="M28" i="47"/>
  <c r="N28" i="47"/>
  <c r="O27" i="47"/>
  <c r="P27" i="47" s="1"/>
  <c r="N26" i="47"/>
  <c r="M26" i="47"/>
  <c r="L26" i="47"/>
  <c r="K26" i="47"/>
  <c r="J26" i="47"/>
  <c r="I26" i="47"/>
  <c r="H26" i="47"/>
  <c r="G26" i="47"/>
  <c r="O26" i="47" s="1"/>
  <c r="P26" i="47" s="1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O24" i="47" s="1"/>
  <c r="P24" i="47" s="1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O22" i="47" s="1"/>
  <c r="P22" i="47" s="1"/>
  <c r="H22" i="47"/>
  <c r="G22" i="47"/>
  <c r="F22" i="47"/>
  <c r="E22" i="47"/>
  <c r="D22" i="47"/>
  <c r="O21" i="47"/>
  <c r="P21" i="47" s="1"/>
  <c r="O20" i="47"/>
  <c r="P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7" i="47" s="1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O13" i="47" s="1"/>
  <c r="P13" i="47" s="1"/>
  <c r="H13" i="47"/>
  <c r="G13" i="47"/>
  <c r="F13" i="47"/>
  <c r="E13" i="47"/>
  <c r="D13" i="47"/>
  <c r="O12" i="47"/>
  <c r="P12" i="47"/>
  <c r="O11" i="47"/>
  <c r="P11" i="47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K28" i="47" s="1"/>
  <c r="J5" i="47"/>
  <c r="O5" i="47" s="1"/>
  <c r="P5" i="47" s="1"/>
  <c r="I5" i="47"/>
  <c r="I28" i="47" s="1"/>
  <c r="H5" i="47"/>
  <c r="H28" i="47" s="1"/>
  <c r="G5" i="47"/>
  <c r="G28" i="47" s="1"/>
  <c r="F5" i="47"/>
  <c r="F28" i="47" s="1"/>
  <c r="E5" i="47"/>
  <c r="E28" i="47" s="1"/>
  <c r="D5" i="47"/>
  <c r="N26" i="46"/>
  <c r="O26" i="46" s="1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D27" i="46" s="1"/>
  <c r="N20" i="46"/>
  <c r="O20" i="46"/>
  <c r="N19" i="46"/>
  <c r="O19" i="46" s="1"/>
  <c r="N18" i="46"/>
  <c r="O18" i="46" s="1"/>
  <c r="N17" i="46"/>
  <c r="O17" i="46" s="1"/>
  <c r="M16" i="46"/>
  <c r="L16" i="46"/>
  <c r="K16" i="46"/>
  <c r="J16" i="46"/>
  <c r="J27" i="46" s="1"/>
  <c r="I16" i="46"/>
  <c r="I27" i="46" s="1"/>
  <c r="H16" i="46"/>
  <c r="H27" i="46" s="1"/>
  <c r="G16" i="46"/>
  <c r="F16" i="46"/>
  <c r="E16" i="46"/>
  <c r="D16" i="46"/>
  <c r="N15" i="46"/>
  <c r="O15" i="46" s="1"/>
  <c r="N14" i="46"/>
  <c r="O14" i="46"/>
  <c r="N13" i="46"/>
  <c r="O13" i="46"/>
  <c r="M12" i="46"/>
  <c r="L12" i="46"/>
  <c r="N12" i="46" s="1"/>
  <c r="O12" i="46" s="1"/>
  <c r="K12" i="46"/>
  <c r="J12" i="46"/>
  <c r="I12" i="46"/>
  <c r="H12" i="46"/>
  <c r="G12" i="46"/>
  <c r="F12" i="46"/>
  <c r="E12" i="46"/>
  <c r="D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M27" i="46" s="1"/>
  <c r="L5" i="46"/>
  <c r="K5" i="46"/>
  <c r="N5" i="46" s="1"/>
  <c r="O5" i="46" s="1"/>
  <c r="K27" i="46"/>
  <c r="J5" i="46"/>
  <c r="I5" i="46"/>
  <c r="H5" i="46"/>
  <c r="G5" i="46"/>
  <c r="F5" i="46"/>
  <c r="E5" i="46"/>
  <c r="D5" i="46"/>
  <c r="H31" i="45"/>
  <c r="N30" i="45"/>
  <c r="O30" i="45" s="1"/>
  <c r="M29" i="45"/>
  <c r="L29" i="45"/>
  <c r="K29" i="45"/>
  <c r="J29" i="45"/>
  <c r="I29" i="45"/>
  <c r="I31" i="45" s="1"/>
  <c r="H29" i="45"/>
  <c r="G29" i="45"/>
  <c r="F29" i="45"/>
  <c r="E29" i="45"/>
  <c r="D29" i="45"/>
  <c r="N28" i="45"/>
  <c r="O28" i="45" s="1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/>
  <c r="M24" i="45"/>
  <c r="L24" i="45"/>
  <c r="K24" i="45"/>
  <c r="N24" i="45" s="1"/>
  <c r="O24" i="45" s="1"/>
  <c r="J24" i="45"/>
  <c r="I24" i="45"/>
  <c r="H24" i="45"/>
  <c r="G24" i="45"/>
  <c r="F24" i="45"/>
  <c r="E24" i="45"/>
  <c r="D24" i="45"/>
  <c r="N23" i="45"/>
  <c r="O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G31" i="45" s="1"/>
  <c r="F19" i="45"/>
  <c r="F31" i="45" s="1"/>
  <c r="E19" i="45"/>
  <c r="N19" i="45" s="1"/>
  <c r="O19" i="45" s="1"/>
  <c r="D19" i="45"/>
  <c r="N18" i="45"/>
  <c r="O18" i="45" s="1"/>
  <c r="N17" i="45"/>
  <c r="O17" i="45"/>
  <c r="N16" i="45"/>
  <c r="O16" i="45" s="1"/>
  <c r="N15" i="45"/>
  <c r="O15" i="45"/>
  <c r="M14" i="45"/>
  <c r="L14" i="45"/>
  <c r="K14" i="45"/>
  <c r="N14" i="45" s="1"/>
  <c r="O14" i="45" s="1"/>
  <c r="J14" i="45"/>
  <c r="J31" i="45" s="1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M31" i="45" s="1"/>
  <c r="L5" i="45"/>
  <c r="L31" i="45" s="1"/>
  <c r="K5" i="45"/>
  <c r="K31" i="45" s="1"/>
  <c r="J5" i="45"/>
  <c r="I5" i="45"/>
  <c r="H5" i="45"/>
  <c r="G5" i="45"/>
  <c r="F5" i="45"/>
  <c r="E5" i="45"/>
  <c r="E31" i="45" s="1"/>
  <c r="D5" i="45"/>
  <c r="D31" i="45" s="1"/>
  <c r="F31" i="44"/>
  <c r="G31" i="44"/>
  <c r="N30" i="44"/>
  <c r="O30" i="44"/>
  <c r="M29" i="44"/>
  <c r="L29" i="44"/>
  <c r="K29" i="44"/>
  <c r="N29" i="44" s="1"/>
  <c r="O29" i="44" s="1"/>
  <c r="J29" i="44"/>
  <c r="I29" i="44"/>
  <c r="H29" i="44"/>
  <c r="G29" i="44"/>
  <c r="F29" i="44"/>
  <c r="E29" i="44"/>
  <c r="D29" i="44"/>
  <c r="N28" i="44"/>
  <c r="O28" i="44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N24" i="44" s="1"/>
  <c r="O24" i="44" s="1"/>
  <c r="L24" i="44"/>
  <c r="K24" i="44"/>
  <c r="J24" i="44"/>
  <c r="I24" i="44"/>
  <c r="H24" i="44"/>
  <c r="G24" i="44"/>
  <c r="F24" i="44"/>
  <c r="E24" i="44"/>
  <c r="D24" i="44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I31" i="44" s="1"/>
  <c r="H19" i="44"/>
  <c r="H31" i="44" s="1"/>
  <c r="G19" i="44"/>
  <c r="N19" i="44" s="1"/>
  <c r="O19" i="44" s="1"/>
  <c r="F19" i="44"/>
  <c r="E19" i="44"/>
  <c r="D19" i="44"/>
  <c r="N18" i="44"/>
  <c r="O18" i="44" s="1"/>
  <c r="N17" i="44"/>
  <c r="O17" i="44" s="1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M31" i="44" s="1"/>
  <c r="L5" i="44"/>
  <c r="L31" i="44" s="1"/>
  <c r="K5" i="44"/>
  <c r="K31" i="44" s="1"/>
  <c r="J5" i="44"/>
  <c r="J31" i="44" s="1"/>
  <c r="I5" i="44"/>
  <c r="H5" i="44"/>
  <c r="G5" i="44"/>
  <c r="F5" i="44"/>
  <c r="E5" i="44"/>
  <c r="E31" i="44" s="1"/>
  <c r="D5" i="44"/>
  <c r="N5" i="44" s="1"/>
  <c r="O5" i="44" s="1"/>
  <c r="E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6" i="43" s="1"/>
  <c r="O26" i="43" s="1"/>
  <c r="N25" i="43"/>
  <c r="O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M21" i="43"/>
  <c r="L21" i="43"/>
  <c r="K21" i="43"/>
  <c r="J21" i="43"/>
  <c r="I21" i="43"/>
  <c r="H21" i="43"/>
  <c r="G21" i="43"/>
  <c r="F21" i="43"/>
  <c r="F28" i="43" s="1"/>
  <c r="E21" i="43"/>
  <c r="D21" i="43"/>
  <c r="N21" i="43" s="1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G28" i="43" s="1"/>
  <c r="F16" i="43"/>
  <c r="E16" i="43"/>
  <c r="D16" i="43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M28" i="43" s="1"/>
  <c r="L5" i="43"/>
  <c r="L28" i="43" s="1"/>
  <c r="K5" i="43"/>
  <c r="N5" i="43" s="1"/>
  <c r="O5" i="43" s="1"/>
  <c r="J5" i="43"/>
  <c r="J28" i="43" s="1"/>
  <c r="I5" i="43"/>
  <c r="I28" i="43" s="1"/>
  <c r="H5" i="43"/>
  <c r="H28" i="43" s="1"/>
  <c r="G5" i="43"/>
  <c r="F5" i="43"/>
  <c r="E5" i="43"/>
  <c r="D5" i="43"/>
  <c r="F29" i="42"/>
  <c r="G29" i="42"/>
  <c r="H29" i="42"/>
  <c r="N28" i="42"/>
  <c r="O28" i="42" s="1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N25" i="42" s="1"/>
  <c r="O25" i="42" s="1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N23" i="42" s="1"/>
  <c r="O23" i="42" s="1"/>
  <c r="H23" i="42"/>
  <c r="G23" i="42"/>
  <c r="F23" i="42"/>
  <c r="E23" i="42"/>
  <c r="D23" i="42"/>
  <c r="N22" i="42"/>
  <c r="O22" i="42" s="1"/>
  <c r="N21" i="42"/>
  <c r="O21" i="42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8" i="42" s="1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M29" i="42" s="1"/>
  <c r="L5" i="42"/>
  <c r="L29" i="42" s="1"/>
  <c r="K5" i="42"/>
  <c r="K29" i="42" s="1"/>
  <c r="J5" i="42"/>
  <c r="J29" i="42" s="1"/>
  <c r="I5" i="42"/>
  <c r="I29" i="42" s="1"/>
  <c r="H5" i="42"/>
  <c r="G5" i="42"/>
  <c r="F5" i="42"/>
  <c r="E5" i="42"/>
  <c r="E29" i="42" s="1"/>
  <c r="D5" i="42"/>
  <c r="D29" i="42" s="1"/>
  <c r="N10" i="41"/>
  <c r="O10" i="41" s="1"/>
  <c r="N28" i="41"/>
  <c r="O28" i="41" s="1"/>
  <c r="N27" i="41"/>
  <c r="O27" i="4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/>
  <c r="M24" i="41"/>
  <c r="L24" i="41"/>
  <c r="K24" i="41"/>
  <c r="N24" i="41" s="1"/>
  <c r="O24" i="41" s="1"/>
  <c r="J24" i="41"/>
  <c r="I24" i="41"/>
  <c r="H24" i="41"/>
  <c r="G24" i="41"/>
  <c r="F24" i="41"/>
  <c r="E24" i="41"/>
  <c r="D24" i="41"/>
  <c r="N23" i="41"/>
  <c r="O23" i="4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 s="1"/>
  <c r="M13" i="41"/>
  <c r="L13" i="41"/>
  <c r="L29" i="41" s="1"/>
  <c r="K13" i="41"/>
  <c r="J13" i="41"/>
  <c r="J29" i="41" s="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/>
  <c r="N9" i="41"/>
  <c r="O9" i="41"/>
  <c r="N8" i="41"/>
  <c r="O8" i="41" s="1"/>
  <c r="N7" i="41"/>
  <c r="O7" i="41" s="1"/>
  <c r="N6" i="41"/>
  <c r="O6" i="41" s="1"/>
  <c r="M5" i="41"/>
  <c r="M29" i="41" s="1"/>
  <c r="L5" i="41"/>
  <c r="K5" i="41"/>
  <c r="J5" i="41"/>
  <c r="I5" i="41"/>
  <c r="I29" i="41" s="1"/>
  <c r="H5" i="41"/>
  <c r="H29" i="41" s="1"/>
  <c r="G5" i="41"/>
  <c r="G29" i="41" s="1"/>
  <c r="F5" i="41"/>
  <c r="F29" i="41" s="1"/>
  <c r="E5" i="41"/>
  <c r="E29" i="41" s="1"/>
  <c r="D5" i="41"/>
  <c r="D29" i="41" s="1"/>
  <c r="N28" i="40"/>
  <c r="O28" i="40" s="1"/>
  <c r="M27" i="40"/>
  <c r="L27" i="40"/>
  <c r="K27" i="40"/>
  <c r="J27" i="40"/>
  <c r="I27" i="40"/>
  <c r="H27" i="40"/>
  <c r="G27" i="40"/>
  <c r="N27" i="40" s="1"/>
  <c r="O27" i="40" s="1"/>
  <c r="F27" i="40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M23" i="40"/>
  <c r="L23" i="40"/>
  <c r="K23" i="40"/>
  <c r="J23" i="40"/>
  <c r="I23" i="40"/>
  <c r="H23" i="40"/>
  <c r="H29" i="40" s="1"/>
  <c r="G23" i="40"/>
  <c r="N23" i="40" s="1"/>
  <c r="O23" i="40" s="1"/>
  <c r="F23" i="40"/>
  <c r="E23" i="40"/>
  <c r="D23" i="40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F29" i="40"/>
  <c r="E18" i="40"/>
  <c r="N18" i="40" s="1"/>
  <c r="O18" i="40" s="1"/>
  <c r="D18" i="40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N5" i="40" s="1"/>
  <c r="O5" i="40" s="1"/>
  <c r="L5" i="40"/>
  <c r="L29" i="40" s="1"/>
  <c r="K5" i="40"/>
  <c r="K29" i="40" s="1"/>
  <c r="J5" i="40"/>
  <c r="J29" i="40" s="1"/>
  <c r="I5" i="40"/>
  <c r="I29" i="40" s="1"/>
  <c r="H5" i="40"/>
  <c r="G5" i="40"/>
  <c r="G29" i="40"/>
  <c r="F5" i="40"/>
  <c r="E5" i="40"/>
  <c r="E29" i="40" s="1"/>
  <c r="D5" i="40"/>
  <c r="D29" i="40" s="1"/>
  <c r="N29" i="39"/>
  <c r="O29" i="39"/>
  <c r="N28" i="39"/>
  <c r="O28" i="39"/>
  <c r="M27" i="39"/>
  <c r="M30" i="39" s="1"/>
  <c r="L27" i="39"/>
  <c r="K27" i="39"/>
  <c r="J27" i="39"/>
  <c r="I27" i="39"/>
  <c r="H27" i="39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D30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K30" i="39" s="1"/>
  <c r="J18" i="39"/>
  <c r="J30" i="39" s="1"/>
  <c r="I18" i="39"/>
  <c r="H18" i="39"/>
  <c r="G18" i="39"/>
  <c r="F18" i="39"/>
  <c r="E18" i="39"/>
  <c r="D18" i="39"/>
  <c r="N18" i="39" s="1"/>
  <c r="O18" i="39" s="1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N13" i="39" s="1"/>
  <c r="O13" i="39" s="1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L30" i="39" s="1"/>
  <c r="K5" i="39"/>
  <c r="J5" i="39"/>
  <c r="I5" i="39"/>
  <c r="N5" i="39" s="1"/>
  <c r="O5" i="39" s="1"/>
  <c r="H5" i="39"/>
  <c r="H30" i="39" s="1"/>
  <c r="G5" i="39"/>
  <c r="G30" i="39" s="1"/>
  <c r="F5" i="39"/>
  <c r="F30" i="39" s="1"/>
  <c r="E5" i="39"/>
  <c r="E30" i="39" s="1"/>
  <c r="D5" i="39"/>
  <c r="N29" i="38"/>
  <c r="O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K23" i="38"/>
  <c r="J23" i="38"/>
  <c r="I23" i="38"/>
  <c r="H23" i="38"/>
  <c r="H30" i="38"/>
  <c r="G23" i="38"/>
  <c r="G30" i="38" s="1"/>
  <c r="F23" i="38"/>
  <c r="E23" i="38"/>
  <c r="D23" i="38"/>
  <c r="N22" i="38"/>
  <c r="O22" i="38" s="1"/>
  <c r="N21" i="38"/>
  <c r="O21" i="38" s="1"/>
  <c r="N20" i="38"/>
  <c r="O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N13" i="38" s="1"/>
  <c r="O13" i="38" s="1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/>
  <c r="M5" i="38"/>
  <c r="M30" i="38"/>
  <c r="L5" i="38"/>
  <c r="L30" i="38" s="1"/>
  <c r="K5" i="38"/>
  <c r="K30" i="38" s="1"/>
  <c r="J5" i="38"/>
  <c r="J30" i="38" s="1"/>
  <c r="I5" i="38"/>
  <c r="I30" i="38" s="1"/>
  <c r="H5" i="38"/>
  <c r="G5" i="38"/>
  <c r="F5" i="38"/>
  <c r="F30" i="38" s="1"/>
  <c r="E5" i="38"/>
  <c r="E30" i="38"/>
  <c r="D5" i="38"/>
  <c r="N31" i="37"/>
  <c r="O31" i="37" s="1"/>
  <c r="N30" i="37"/>
  <c r="O30" i="37" s="1"/>
  <c r="M29" i="37"/>
  <c r="L29" i="37"/>
  <c r="K29" i="37"/>
  <c r="J29" i="37"/>
  <c r="I29" i="37"/>
  <c r="H29" i="37"/>
  <c r="G29" i="37"/>
  <c r="N29" i="37" s="1"/>
  <c r="O29" i="37" s="1"/>
  <c r="F29" i="37"/>
  <c r="E29" i="37"/>
  <c r="D29" i="37"/>
  <c r="N28" i="37"/>
  <c r="O28" i="37" s="1"/>
  <c r="M27" i="37"/>
  <c r="L27" i="37"/>
  <c r="K27" i="37"/>
  <c r="J27" i="37"/>
  <c r="N27" i="37" s="1"/>
  <c r="O27" i="37" s="1"/>
  <c r="I27" i="37"/>
  <c r="H27" i="37"/>
  <c r="G27" i="37"/>
  <c r="F27" i="37"/>
  <c r="E27" i="37"/>
  <c r="D27" i="37"/>
  <c r="N26" i="37"/>
  <c r="O26" i="37"/>
  <c r="M25" i="37"/>
  <c r="M32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N22" i="37"/>
  <c r="O22" i="37"/>
  <c r="N21" i="37"/>
  <c r="O21" i="37" s="1"/>
  <c r="N20" i="37"/>
  <c r="O20" i="37" s="1"/>
  <c r="N19" i="37"/>
  <c r="O19" i="37"/>
  <c r="M18" i="37"/>
  <c r="L18" i="37"/>
  <c r="N18" i="37" s="1"/>
  <c r="O18" i="37" s="1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/>
  <c r="N14" i="37"/>
  <c r="O14" i="37" s="1"/>
  <c r="M13" i="37"/>
  <c r="L13" i="37"/>
  <c r="K13" i="37"/>
  <c r="J13" i="37"/>
  <c r="J32" i="37" s="1"/>
  <c r="I13" i="37"/>
  <c r="H13" i="37"/>
  <c r="H32" i="37" s="1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K32" i="37" s="1"/>
  <c r="J5" i="37"/>
  <c r="I5" i="37"/>
  <c r="I32" i="37" s="1"/>
  <c r="H5" i="37"/>
  <c r="G5" i="37"/>
  <c r="G32" i="37" s="1"/>
  <c r="F5" i="37"/>
  <c r="E5" i="37"/>
  <c r="E32" i="37" s="1"/>
  <c r="D5" i="37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E30" i="36" s="1"/>
  <c r="D27" i="36"/>
  <c r="N27" i="36" s="1"/>
  <c r="O27" i="36" s="1"/>
  <c r="N26" i="36"/>
  <c r="O26" i="36" s="1"/>
  <c r="M25" i="36"/>
  <c r="L25" i="36"/>
  <c r="K25" i="36"/>
  <c r="J25" i="36"/>
  <c r="I25" i="36"/>
  <c r="H25" i="36"/>
  <c r="H30" i="36" s="1"/>
  <c r="G25" i="36"/>
  <c r="N25" i="36" s="1"/>
  <c r="O25" i="36" s="1"/>
  <c r="F25" i="36"/>
  <c r="E25" i="36"/>
  <c r="D25" i="36"/>
  <c r="N24" i="36"/>
  <c r="O24" i="36" s="1"/>
  <c r="M23" i="36"/>
  <c r="L23" i="36"/>
  <c r="K23" i="36"/>
  <c r="K30" i="36" s="1"/>
  <c r="J23" i="36"/>
  <c r="I23" i="36"/>
  <c r="N23" i="36" s="1"/>
  <c r="O23" i="36" s="1"/>
  <c r="H23" i="36"/>
  <c r="G23" i="36"/>
  <c r="F23" i="36"/>
  <c r="E23" i="36"/>
  <c r="D23" i="36"/>
  <c r="N22" i="36"/>
  <c r="O22" i="36" s="1"/>
  <c r="N21" i="36"/>
  <c r="O21" i="36"/>
  <c r="N20" i="36"/>
  <c r="O20" i="36"/>
  <c r="N19" i="36"/>
  <c r="O19" i="36" s="1"/>
  <c r="N18" i="36"/>
  <c r="O18" i="36" s="1"/>
  <c r="M17" i="36"/>
  <c r="L17" i="36"/>
  <c r="K17" i="36"/>
  <c r="J17" i="36"/>
  <c r="I17" i="36"/>
  <c r="I30" i="36" s="1"/>
  <c r="H17" i="36"/>
  <c r="G17" i="36"/>
  <c r="F17" i="36"/>
  <c r="E17" i="36"/>
  <c r="D17" i="36"/>
  <c r="N17" i="36" s="1"/>
  <c r="O17" i="36" s="1"/>
  <c r="N16" i="36"/>
  <c r="O16" i="36" s="1"/>
  <c r="N15" i="36"/>
  <c r="O15" i="36" s="1"/>
  <c r="N14" i="36"/>
  <c r="O14" i="36"/>
  <c r="M13" i="36"/>
  <c r="L13" i="36"/>
  <c r="N13" i="36" s="1"/>
  <c r="O13" i="36" s="1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30" i="36" s="1"/>
  <c r="L5" i="36"/>
  <c r="L30" i="36" s="1"/>
  <c r="K5" i="36"/>
  <c r="J5" i="36"/>
  <c r="J30" i="36" s="1"/>
  <c r="I5" i="36"/>
  <c r="H5" i="36"/>
  <c r="G5" i="36"/>
  <c r="G30" i="36" s="1"/>
  <c r="F5" i="36"/>
  <c r="N5" i="36" s="1"/>
  <c r="O5" i="36" s="1"/>
  <c r="E5" i="36"/>
  <c r="D5" i="36"/>
  <c r="N29" i="35"/>
  <c r="O29" i="35" s="1"/>
  <c r="M28" i="35"/>
  <c r="L28" i="35"/>
  <c r="K28" i="35"/>
  <c r="J28" i="35"/>
  <c r="I28" i="35"/>
  <c r="H28" i="35"/>
  <c r="G28" i="35"/>
  <c r="G30" i="35" s="1"/>
  <c r="F28" i="35"/>
  <c r="N28" i="35" s="1"/>
  <c r="O28" i="35" s="1"/>
  <c r="E28" i="35"/>
  <c r="D28" i="35"/>
  <c r="N27" i="35"/>
  <c r="O27" i="35" s="1"/>
  <c r="M26" i="35"/>
  <c r="L26" i="35"/>
  <c r="K26" i="35"/>
  <c r="J26" i="35"/>
  <c r="I26" i="35"/>
  <c r="H26" i="35"/>
  <c r="N26" i="35"/>
  <c r="O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N22" i="35"/>
  <c r="O22" i="35"/>
  <c r="N21" i="35"/>
  <c r="O21" i="35"/>
  <c r="N20" i="35"/>
  <c r="O20" i="35" s="1"/>
  <c r="N19" i="35"/>
  <c r="O19" i="35" s="1"/>
  <c r="N18" i="35"/>
  <c r="O18" i="35" s="1"/>
  <c r="M17" i="35"/>
  <c r="L17" i="35"/>
  <c r="K17" i="35"/>
  <c r="K30" i="35" s="1"/>
  <c r="J17" i="35"/>
  <c r="J30" i="35" s="1"/>
  <c r="I17" i="35"/>
  <c r="I30" i="35" s="1"/>
  <c r="H17" i="35"/>
  <c r="N17" i="35" s="1"/>
  <c r="O17" i="35" s="1"/>
  <c r="G17" i="35"/>
  <c r="F17" i="35"/>
  <c r="E17" i="35"/>
  <c r="D17" i="35"/>
  <c r="N16" i="35"/>
  <c r="O16" i="35" s="1"/>
  <c r="N15" i="35"/>
  <c r="O15" i="35"/>
  <c r="N14" i="35"/>
  <c r="O14" i="35"/>
  <c r="M13" i="35"/>
  <c r="L13" i="35"/>
  <c r="N13" i="35" s="1"/>
  <c r="O13" i="35" s="1"/>
  <c r="K13" i="35"/>
  <c r="J13" i="35"/>
  <c r="I13" i="35"/>
  <c r="H13" i="35"/>
  <c r="G13" i="35"/>
  <c r="F13" i="35"/>
  <c r="E13" i="35"/>
  <c r="D13" i="35"/>
  <c r="D30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M30" i="35" s="1"/>
  <c r="L5" i="35"/>
  <c r="L30" i="35" s="1"/>
  <c r="K5" i="35"/>
  <c r="J5" i="35"/>
  <c r="I5" i="35"/>
  <c r="H5" i="35"/>
  <c r="G5" i="35"/>
  <c r="F5" i="35"/>
  <c r="F30" i="35" s="1"/>
  <c r="E5" i="35"/>
  <c r="N5" i="35" s="1"/>
  <c r="O5" i="35" s="1"/>
  <c r="D5" i="35"/>
  <c r="N30" i="34"/>
  <c r="O30" i="34" s="1"/>
  <c r="M29" i="34"/>
  <c r="L29" i="34"/>
  <c r="K29" i="34"/>
  <c r="J29" i="34"/>
  <c r="I29" i="34"/>
  <c r="H29" i="34"/>
  <c r="G29" i="34"/>
  <c r="F29" i="34"/>
  <c r="F31" i="34" s="1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/>
  <c r="M25" i="34"/>
  <c r="L25" i="34"/>
  <c r="K25" i="34"/>
  <c r="J25" i="34"/>
  <c r="N25" i="34" s="1"/>
  <c r="O25" i="34" s="1"/>
  <c r="I25" i="34"/>
  <c r="H25" i="34"/>
  <c r="G25" i="34"/>
  <c r="F25" i="34"/>
  <c r="E25" i="34"/>
  <c r="D25" i="34"/>
  <c r="N24" i="34"/>
  <c r="O24" i="34"/>
  <c r="N23" i="34"/>
  <c r="O23" i="34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N18" i="34" s="1"/>
  <c r="O18" i="34" s="1"/>
  <c r="I18" i="34"/>
  <c r="H18" i="34"/>
  <c r="G18" i="34"/>
  <c r="F18" i="34"/>
  <c r="E18" i="34"/>
  <c r="D18" i="34"/>
  <c r="N17" i="34"/>
  <c r="O17" i="34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N13" i="34" s="1"/>
  <c r="O13" i="34" s="1"/>
  <c r="G31" i="34"/>
  <c r="F13" i="34"/>
  <c r="E13" i="34"/>
  <c r="D13" i="34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M31" i="34" s="1"/>
  <c r="L5" i="34"/>
  <c r="L31" i="34" s="1"/>
  <c r="K5" i="34"/>
  <c r="K31" i="34" s="1"/>
  <c r="J5" i="34"/>
  <c r="J31" i="34" s="1"/>
  <c r="I5" i="34"/>
  <c r="I31" i="34" s="1"/>
  <c r="H5" i="34"/>
  <c r="N5" i="34" s="1"/>
  <c r="O5" i="34" s="1"/>
  <c r="G5" i="34"/>
  <c r="F5" i="34"/>
  <c r="E5" i="34"/>
  <c r="E31" i="34" s="1"/>
  <c r="D5" i="34"/>
  <c r="E29" i="33"/>
  <c r="F29" i="33"/>
  <c r="G29" i="33"/>
  <c r="H29" i="33"/>
  <c r="I29" i="33"/>
  <c r="J29" i="33"/>
  <c r="K29" i="33"/>
  <c r="L29" i="33"/>
  <c r="M29" i="33"/>
  <c r="D29" i="33"/>
  <c r="E27" i="33"/>
  <c r="F27" i="33"/>
  <c r="G27" i="33"/>
  <c r="H27" i="33"/>
  <c r="I27" i="33"/>
  <c r="J27" i="33"/>
  <c r="K27" i="33"/>
  <c r="N27" i="33" s="1"/>
  <c r="O27" i="33" s="1"/>
  <c r="L27" i="33"/>
  <c r="M27" i="33"/>
  <c r="E25" i="33"/>
  <c r="F25" i="33"/>
  <c r="G25" i="33"/>
  <c r="H25" i="33"/>
  <c r="I25" i="33"/>
  <c r="J25" i="33"/>
  <c r="J31" i="33" s="1"/>
  <c r="K25" i="33"/>
  <c r="K31" i="33" s="1"/>
  <c r="L25" i="33"/>
  <c r="L31" i="33" s="1"/>
  <c r="M25" i="33"/>
  <c r="E18" i="33"/>
  <c r="F18" i="33"/>
  <c r="G18" i="33"/>
  <c r="H18" i="33"/>
  <c r="I18" i="33"/>
  <c r="J18" i="33"/>
  <c r="K18" i="33"/>
  <c r="L18" i="33"/>
  <c r="M18" i="33"/>
  <c r="M31" i="33" s="1"/>
  <c r="E13" i="33"/>
  <c r="E31" i="33" s="1"/>
  <c r="F13" i="33"/>
  <c r="F31" i="33" s="1"/>
  <c r="G13" i="33"/>
  <c r="H13" i="33"/>
  <c r="I13" i="33"/>
  <c r="J13" i="33"/>
  <c r="K13" i="33"/>
  <c r="L13" i="33"/>
  <c r="M13" i="33"/>
  <c r="E5" i="33"/>
  <c r="F5" i="33"/>
  <c r="N5" i="33" s="1"/>
  <c r="O5" i="33" s="1"/>
  <c r="G5" i="33"/>
  <c r="G31" i="33" s="1"/>
  <c r="H5" i="33"/>
  <c r="H31" i="33" s="1"/>
  <c r="I5" i="33"/>
  <c r="I31" i="33" s="1"/>
  <c r="J5" i="33"/>
  <c r="K5" i="33"/>
  <c r="L5" i="33"/>
  <c r="M5" i="33"/>
  <c r="D27" i="33"/>
  <c r="D25" i="33"/>
  <c r="N25" i="33" s="1"/>
  <c r="O25" i="33" s="1"/>
  <c r="D18" i="33"/>
  <c r="N18" i="33" s="1"/>
  <c r="O18" i="33" s="1"/>
  <c r="D13" i="33"/>
  <c r="D5" i="33"/>
  <c r="N30" i="33"/>
  <c r="O30" i="33" s="1"/>
  <c r="N28" i="33"/>
  <c r="O28" i="33"/>
  <c r="N26" i="33"/>
  <c r="O26" i="33"/>
  <c r="N15" i="33"/>
  <c r="O15" i="33"/>
  <c r="N16" i="33"/>
  <c r="O16" i="33" s="1"/>
  <c r="N17" i="33"/>
  <c r="O17" i="33"/>
  <c r="N7" i="33"/>
  <c r="O7" i="33" s="1"/>
  <c r="N8" i="33"/>
  <c r="O8" i="33"/>
  <c r="N9" i="33"/>
  <c r="O9" i="33"/>
  <c r="N10" i="33"/>
  <c r="O10" i="33"/>
  <c r="N11" i="33"/>
  <c r="O11" i="33" s="1"/>
  <c r="N12" i="33"/>
  <c r="O12" i="33"/>
  <c r="N6" i="33"/>
  <c r="O6" i="33" s="1"/>
  <c r="N19" i="33"/>
  <c r="O19" i="33"/>
  <c r="N20" i="33"/>
  <c r="O20" i="33"/>
  <c r="N21" i="33"/>
  <c r="O21" i="33"/>
  <c r="N22" i="33"/>
  <c r="O22" i="33" s="1"/>
  <c r="N23" i="33"/>
  <c r="O23" i="33"/>
  <c r="N24" i="33"/>
  <c r="O24" i="33" s="1"/>
  <c r="N14" i="33"/>
  <c r="O14" i="33"/>
  <c r="D30" i="36"/>
  <c r="N5" i="38"/>
  <c r="O5" i="38" s="1"/>
  <c r="D31" i="34"/>
  <c r="N25" i="39"/>
  <c r="O25" i="39"/>
  <c r="D32" i="37"/>
  <c r="N29" i="33"/>
  <c r="O29" i="33" s="1"/>
  <c r="F32" i="37"/>
  <c r="D30" i="38"/>
  <c r="N30" i="38" s="1"/>
  <c r="O30" i="38" s="1"/>
  <c r="N5" i="41"/>
  <c r="O5" i="41" s="1"/>
  <c r="N13" i="42"/>
  <c r="O13" i="42" s="1"/>
  <c r="N16" i="43"/>
  <c r="O16" i="43" s="1"/>
  <c r="N26" i="44"/>
  <c r="O26" i="44" s="1"/>
  <c r="N26" i="45"/>
  <c r="O26" i="45" s="1"/>
  <c r="N23" i="46"/>
  <c r="O23" i="46" s="1"/>
  <c r="G27" i="46"/>
  <c r="E27" i="46"/>
  <c r="F27" i="46"/>
  <c r="O33" i="48" l="1"/>
  <c r="P33" i="48" s="1"/>
  <c r="N27" i="46"/>
  <c r="O27" i="46" s="1"/>
  <c r="N29" i="40"/>
  <c r="O29" i="40" s="1"/>
  <c r="N31" i="45"/>
  <c r="O31" i="45" s="1"/>
  <c r="N29" i="42"/>
  <c r="O29" i="42" s="1"/>
  <c r="L27" i="46"/>
  <c r="D28" i="43"/>
  <c r="N16" i="46"/>
  <c r="O16" i="46" s="1"/>
  <c r="N23" i="38"/>
  <c r="O23" i="38" s="1"/>
  <c r="D31" i="33"/>
  <c r="N31" i="33" s="1"/>
  <c r="O31" i="33" s="1"/>
  <c r="N29" i="34"/>
  <c r="O29" i="34" s="1"/>
  <c r="N27" i="39"/>
  <c r="O27" i="39" s="1"/>
  <c r="J28" i="47"/>
  <c r="N29" i="45"/>
  <c r="O29" i="45" s="1"/>
  <c r="N5" i="42"/>
  <c r="O5" i="42" s="1"/>
  <c r="N23" i="39"/>
  <c r="O23" i="39" s="1"/>
  <c r="I30" i="39"/>
  <c r="N30" i="39" s="1"/>
  <c r="O30" i="39" s="1"/>
  <c r="D28" i="47"/>
  <c r="O28" i="47" s="1"/>
  <c r="P28" i="47" s="1"/>
  <c r="N5" i="37"/>
  <c r="O5" i="37" s="1"/>
  <c r="H31" i="34"/>
  <c r="N31" i="34" s="1"/>
  <c r="O31" i="34" s="1"/>
  <c r="F30" i="36"/>
  <c r="N30" i="36" s="1"/>
  <c r="O30" i="36" s="1"/>
  <c r="M29" i="40"/>
  <c r="L32" i="37"/>
  <c r="N32" i="37" s="1"/>
  <c r="O32" i="37" s="1"/>
  <c r="H30" i="35"/>
  <c r="N21" i="46"/>
  <c r="O21" i="46" s="1"/>
  <c r="K29" i="41"/>
  <c r="N29" i="41" s="1"/>
  <c r="O29" i="41" s="1"/>
  <c r="E30" i="35"/>
  <c r="N30" i="35" s="1"/>
  <c r="O30" i="35" s="1"/>
  <c r="D31" i="44"/>
  <c r="N31" i="44" s="1"/>
  <c r="O31" i="44" s="1"/>
  <c r="N13" i="33"/>
  <c r="O13" i="33" s="1"/>
  <c r="K28" i="43"/>
  <c r="N5" i="45"/>
  <c r="O5" i="45" s="1"/>
  <c r="N28" i="43" l="1"/>
  <c r="O28" i="43" s="1"/>
</calcChain>
</file>

<file path=xl/sharedStrings.xml><?xml version="1.0" encoding="utf-8"?>
<sst xmlns="http://schemas.openxmlformats.org/spreadsheetml/2006/main" count="788" uniqueCount="98">
  <si>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</si>
  <si>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</si>
  <si>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</si>
  <si>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</si>
  <si>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</si>
  <si>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</si>
  <si>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</si>
  <si>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</si>
  <si>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</si>
  <si>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</si>
  <si>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</si>
  <si>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</si>
  <si>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</si>
  <si>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</si>
  <si>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</si>
  <si>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</si>
  <si>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</si>
  <si>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</si>
  <si>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</si>
  <si>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</si>
  <si>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</si>
  <si>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</si>
  <si>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</si>
  <si>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</si>
  <si>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</si>
  <si>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</si>
  <si>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</si>
  <si>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</si>
  <si>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</si>
  <si>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</si>
  <si>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</si>
  <si>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</si>
  <si>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</si>
  <si>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</si>
  <si>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</si>
  <si>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</si>
  <si>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</si>
  <si>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</si>
  <si>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</si>
  <si>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</si>
  <si>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</si>
  <si>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</si>
  <si>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</si>
  <si>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</si>
  <si>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</si>
  <si>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Ocoee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</si>
  <si>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</si>
  <si>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</si>
  <si>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</si>
  <si>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</si>
  <si>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</si>
  <si>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</si>
  <si>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Payment to Refunded Bond Escrow Agent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</si>
  <si>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</si>
  <si>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</si>
  <si>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</si>
  <si>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</si>
  <si>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</si>
  <si>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</si>
  <si>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</si>
  <si>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</si>
  <si>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</si>
  <si>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</si>
  <si>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</si>
  <si>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</si>
  <si>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</si>
  <si>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</si>
  <si>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</si>
  <si>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</si>
  <si>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</si>
  <si>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</si>
  <si>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Special Items (Loss)</t>
  </si>
  <si>
    <t>2015 Municipal Population:</t>
  </si>
  <si>
    <t>Local Fiscal Year Ended September 30, 2016</t>
  </si>
  <si>
    <t>2016 Municipal Population:</t>
  </si>
  <si>
    <t>Local Fiscal Year Ended September 30, 2017</t>
  </si>
  <si>
    <t>Special Events</t>
  </si>
  <si>
    <t>2017 Municipal Population:</t>
  </si>
  <si>
    <t>Local Fiscal Year Ended September 30, 2018</t>
  </si>
  <si>
    <t>Non-Court Information Systems</t>
  </si>
  <si>
    <t>Debt Service Payments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</si>
  <si>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</si>
  <si>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</si>
  <si>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</si>
  <si>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</si>
  <si>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</si>
  <si>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</si>
  <si>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</si>
  <si>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</si>
  <si>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</si>
  <si>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</si>
  <si>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</si>
  <si>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</si>
  <si>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Other Transportation Systems / Services</t>
  </si>
  <si>
    <t>2022 Municipal Population:</t>
  </si>
  <si>
    <t>Local Fiscal Year Ended September 30, 2023</t>
  </si>
  <si>
    <t>Emergency and Disaster Relief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</si>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</sst>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SUM(D6:D13)</f>
        <v>16943120</v>
      </c>
      <c r="E5" s="24">
        <f>SUM(E6:E13)</f>
        <v>2188781</v>
      </c>
      <c r="F5" s="24">
        <f>SUM(F6:F13)</f>
        <v>3084988</v>
      </c>
      <c r="G5" s="24">
        <f>SUM(G6:G13)</f>
        <v>2007686</v>
      </c>
      <c r="H5" s="24">
        <f>SUM(H6:H13)</f>
        <v>0</v>
      </c>
      <c r="I5" s="24">
        <f>SUM(I6:I13)</f>
        <v>0</v>
      </c>
      <c r="J5" s="24">
        <f>SUM(J6:J13)</f>
        <v>11795611</v>
      </c>
      <c r="K5" s="24">
        <f>SUM(K6:K13)</f>
        <v>3311361</v>
      </c>
      <c r="L5" s="24">
        <f>SUM(L6:L13)</f>
        <v>0</v>
      </c>
      <c r="M5" s="24">
        <f>SUM(M6:M13)</f>
        <v>0</v>
      </c>
      <c r="N5" s="24">
        <f>SUM(N6:N13)</f>
        <v>0</v>
      </c>
      <c r="O5" s="25">
        <f>SUM(D5:N5)</f>
        <v>39331547</v>
      </c>
      <c r="P5" s="30">
        <f>(O5/P$36)</f>
        <v>791.20409969624427</v>
      </c>
      <c r="Q5" s="6"/>
    </row>
    <row r="6" spans="1:134">
      <c r="A6" s="12"/>
      <c r="B6" s="42">
        <v>511</v>
      </c>
      <c r="C6" s="19" t="s">
        <v>19</v>
      </c>
      <c r="D6" s="43">
        <v>156009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2500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158509</v>
      </c>
      <c r="P6" s="44">
        <f>(O6/P$36)</f>
        <v>3.1886101667638953</v>
      </c>
      <c r="Q6" s="9"/>
    </row>
    <row r="7" spans="1:134">
      <c r="A7" s="12"/>
      <c r="B7" s="42">
        <v>512</v>
      </c>
      <c r="C7" s="19" t="s">
        <v>20</v>
      </c>
      <c r="D7" s="43">
        <v>984988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2364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0">SUM(D7:N7)</f>
        <v>987352</v>
      </c>
      <c r="P7" s="44">
        <f>(O7/P$36)</f>
        <v>19.861841443543682</v>
      </c>
      <c r="Q7" s="9"/>
    </row>
    <row r="8" spans="1:134">
      <c r="A8" s="12"/>
      <c r="B8" s="42">
        <v>513</v>
      </c>
      <c r="C8" s="19" t="s">
        <v>21</v>
      </c>
      <c r="D8" s="43">
        <v>1700389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8952</v>
      </c>
      <c r="K8" s="43">
        <v>3311361</v>
      </c>
      <c r="L8" s="43">
        <v>0</v>
      </c>
      <c r="M8" s="43">
        <v>0</v>
      </c>
      <c r="N8" s="43">
        <v>0</v>
      </c>
      <c r="O8" s="43">
        <f t="shared" si="0"/>
        <v>5020702</v>
      </c>
      <c r="P8" s="44">
        <f>(O8/P$36)</f>
        <v>100.99780732634628</v>
      </c>
      <c r="Q8" s="9"/>
    </row>
    <row r="9" spans="1:134">
      <c r="A9" s="12"/>
      <c r="B9" s="42">
        <v>514</v>
      </c>
      <c r="C9" s="19" t="s">
        <v>22</v>
      </c>
      <c r="D9" s="43">
        <v>314153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314153</v>
      </c>
      <c r="P9" s="44">
        <f>(O9/P$36)</f>
        <v>6.3195872140974831</v>
      </c>
      <c r="Q9" s="9"/>
    </row>
    <row r="10" spans="1:134">
      <c r="A10" s="12"/>
      <c r="B10" s="42">
        <v>515</v>
      </c>
      <c r="C10" s="19" t="s">
        <v>23</v>
      </c>
      <c r="D10" s="43">
        <v>792852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5414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798266</v>
      </c>
      <c r="P10" s="44">
        <f>(O10/P$36)</f>
        <v>16.058136026231619</v>
      </c>
      <c r="Q10" s="9"/>
    </row>
    <row r="11" spans="1:134">
      <c r="A11" s="12"/>
      <c r="B11" s="42">
        <v>516</v>
      </c>
      <c r="C11" s="19" t="s">
        <v>79</v>
      </c>
      <c r="D11" s="43">
        <v>10368502</v>
      </c>
      <c r="E11" s="43">
        <v>2188781</v>
      </c>
      <c r="F11" s="43">
        <v>0</v>
      </c>
      <c r="G11" s="43">
        <v>1561513</v>
      </c>
      <c r="H11" s="43">
        <v>0</v>
      </c>
      <c r="I11" s="43">
        <v>0</v>
      </c>
      <c r="J11" s="43">
        <v>11767152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25885948</v>
      </c>
      <c r="P11" s="44">
        <f>(O11/P$36)</f>
        <v>520.72877230391668</v>
      </c>
      <c r="Q11" s="9"/>
    </row>
    <row r="12" spans="1:134">
      <c r="A12" s="12"/>
      <c r="B12" s="42">
        <v>517</v>
      </c>
      <c r="C12" s="19" t="s">
        <v>80</v>
      </c>
      <c r="D12" s="43">
        <v>0</v>
      </c>
      <c r="E12" s="43">
        <v>0</v>
      </c>
      <c r="F12" s="43">
        <v>3084988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3084988</v>
      </c>
      <c r="P12" s="44">
        <f>(O12/P$36)</f>
        <v>62.058457886584456</v>
      </c>
      <c r="Q12" s="9"/>
    </row>
    <row r="13" spans="1:134">
      <c r="A13" s="12"/>
      <c r="B13" s="42">
        <v>519</v>
      </c>
      <c r="C13" s="19" t="s">
        <v>25</v>
      </c>
      <c r="D13" s="43">
        <v>2626227</v>
      </c>
      <c r="E13" s="43">
        <v>0</v>
      </c>
      <c r="F13" s="43">
        <v>0</v>
      </c>
      <c r="G13" s="43">
        <v>446173</v>
      </c>
      <c r="H13" s="43">
        <v>0</v>
      </c>
      <c r="I13" s="43">
        <v>0</v>
      </c>
      <c r="J13" s="43">
        <v>9229</v>
      </c>
      <c r="K13" s="43">
        <v>0</v>
      </c>
      <c r="L13" s="43">
        <v>0</v>
      </c>
      <c r="M13" s="43">
        <v>0</v>
      </c>
      <c r="N13" s="43">
        <v>0</v>
      </c>
      <c r="O13" s="43">
        <f t="shared" si="0"/>
        <v>3081629</v>
      </c>
      <c r="P13" s="44">
        <f>(O13/P$36)</f>
        <v>61.990887328760238</v>
      </c>
      <c r="Q13" s="9"/>
    </row>
    <row r="14" spans="1:134" ht="15.75">
      <c r="A14" s="26" t="s">
        <v>26</v>
      </c>
      <c r="B14" s="27"/>
      <c r="C14" s="28"/>
      <c r="D14" s="29">
        <f>SUM(D15:D18)</f>
        <v>23531140</v>
      </c>
      <c r="E14" s="29">
        <f>SUM(E15:E18)</f>
        <v>416038</v>
      </c>
      <c r="F14" s="29">
        <f>SUM(F15:F18)</f>
        <v>0</v>
      </c>
      <c r="G14" s="29">
        <f>SUM(G15:G18)</f>
        <v>701090</v>
      </c>
      <c r="H14" s="29">
        <f>SUM(H15:H18)</f>
        <v>0</v>
      </c>
      <c r="I14" s="29">
        <f>SUM(I15:I18)</f>
        <v>0</v>
      </c>
      <c r="J14" s="29">
        <f>SUM(J15:J18)</f>
        <v>41795</v>
      </c>
      <c r="K14" s="29">
        <f>SUM(K15:K18)</f>
        <v>4528340</v>
      </c>
      <c r="L14" s="29">
        <f>SUM(L15:L18)</f>
        <v>0</v>
      </c>
      <c r="M14" s="29">
        <f>SUM(M15:M18)</f>
        <v>0</v>
      </c>
      <c r="N14" s="29">
        <f>SUM(N15:N18)</f>
        <v>0</v>
      </c>
      <c r="O14" s="40">
        <f>SUM(D14:N14)</f>
        <v>29218403</v>
      </c>
      <c r="P14" s="41">
        <f>(O14/P$36)</f>
        <v>587.765343686508</v>
      </c>
      <c r="Q14" s="10"/>
    </row>
    <row r="15" spans="1:134">
      <c r="A15" s="12"/>
      <c r="B15" s="42">
        <v>521</v>
      </c>
      <c r="C15" s="19" t="s">
        <v>27</v>
      </c>
      <c r="D15" s="43">
        <v>13038864</v>
      </c>
      <c r="E15" s="43">
        <v>416038</v>
      </c>
      <c r="F15" s="43">
        <v>0</v>
      </c>
      <c r="G15" s="43">
        <v>533289</v>
      </c>
      <c r="H15" s="43">
        <v>0</v>
      </c>
      <c r="I15" s="43">
        <v>0</v>
      </c>
      <c r="J15" s="43">
        <v>28401</v>
      </c>
      <c r="K15" s="43">
        <v>171033</v>
      </c>
      <c r="L15" s="43">
        <v>0</v>
      </c>
      <c r="M15" s="43">
        <v>0</v>
      </c>
      <c r="N15" s="43">
        <v>0</v>
      </c>
      <c r="O15" s="43">
        <f>SUM(D15:N15)</f>
        <v>14187625</v>
      </c>
      <c r="P15" s="44">
        <f>(O15/P$36)</f>
        <v>285.40212427832876</v>
      </c>
      <c r="Q15" s="9"/>
    </row>
    <row r="16" spans="1:134">
      <c r="A16" s="12"/>
      <c r="B16" s="42">
        <v>522</v>
      </c>
      <c r="C16" s="19" t="s">
        <v>28</v>
      </c>
      <c r="D16" s="43">
        <v>8679689</v>
      </c>
      <c r="E16" s="43">
        <v>0</v>
      </c>
      <c r="F16" s="43">
        <v>0</v>
      </c>
      <c r="G16" s="43">
        <v>79035</v>
      </c>
      <c r="H16" s="43">
        <v>0</v>
      </c>
      <c r="I16" s="43">
        <v>0</v>
      </c>
      <c r="J16" s="43">
        <v>10327</v>
      </c>
      <c r="K16" s="43">
        <v>4357307</v>
      </c>
      <c r="L16" s="43">
        <v>0</v>
      </c>
      <c r="M16" s="43">
        <v>0</v>
      </c>
      <c r="N16" s="43">
        <v>0</v>
      </c>
      <c r="O16" s="43">
        <f t="shared" ref="O16:O18" si="1">SUM(D16:N16)</f>
        <v>13126358</v>
      </c>
      <c r="P16" s="44">
        <f>(O16/P$36)</f>
        <v>264.05338858602721</v>
      </c>
      <c r="Q16" s="9"/>
    </row>
    <row r="17" spans="1:17">
      <c r="A17" s="12"/>
      <c r="B17" s="42">
        <v>524</v>
      </c>
      <c r="C17" s="19" t="s">
        <v>29</v>
      </c>
      <c r="D17" s="43">
        <v>984296</v>
      </c>
      <c r="E17" s="43">
        <v>0</v>
      </c>
      <c r="F17" s="43">
        <v>0</v>
      </c>
      <c r="G17" s="43">
        <v>88766</v>
      </c>
      <c r="H17" s="43">
        <v>0</v>
      </c>
      <c r="I17" s="43">
        <v>0</v>
      </c>
      <c r="J17" s="43">
        <v>3067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1076129</v>
      </c>
      <c r="P17" s="44">
        <f>(O17/P$36)</f>
        <v>21.64770372754521</v>
      </c>
      <c r="Q17" s="9"/>
    </row>
    <row r="18" spans="1:17">
      <c r="A18" s="12"/>
      <c r="B18" s="42">
        <v>525</v>
      </c>
      <c r="C18" s="19" t="s">
        <v>96</v>
      </c>
      <c r="D18" s="43">
        <v>828291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828291</v>
      </c>
      <c r="P18" s="44">
        <f>(O18/P$36)</f>
        <v>16.662127094606827</v>
      </c>
      <c r="Q18" s="9"/>
    </row>
    <row r="19" spans="1:17" ht="15.75">
      <c r="A19" s="26" t="s">
        <v>31</v>
      </c>
      <c r="B19" s="27"/>
      <c r="C19" s="28"/>
      <c r="D19" s="29">
        <f>SUM(D20:D25)</f>
        <v>37505</v>
      </c>
      <c r="E19" s="29">
        <f>SUM(E20:E25)</f>
        <v>0</v>
      </c>
      <c r="F19" s="29">
        <f>SUM(F20:F25)</f>
        <v>0</v>
      </c>
      <c r="G19" s="29">
        <f>SUM(G20:G25)</f>
        <v>31521</v>
      </c>
      <c r="H19" s="29">
        <f>SUM(H20:H25)</f>
        <v>0</v>
      </c>
      <c r="I19" s="29">
        <f>SUM(I20:I25)</f>
        <v>20341180</v>
      </c>
      <c r="J19" s="29">
        <f>SUM(J20:J25)</f>
        <v>23598</v>
      </c>
      <c r="K19" s="29">
        <f>SUM(K20:K25)</f>
        <v>0</v>
      </c>
      <c r="L19" s="29">
        <f>SUM(L20:L25)</f>
        <v>0</v>
      </c>
      <c r="M19" s="29">
        <f>SUM(M20:M25)</f>
        <v>0</v>
      </c>
      <c r="N19" s="29">
        <f>SUM(N20:N25)</f>
        <v>0</v>
      </c>
      <c r="O19" s="40">
        <f>SUM(D19:N19)</f>
        <v>20433804</v>
      </c>
      <c r="P19" s="41">
        <f>(O19/P$36)</f>
        <v>411.05196033071149</v>
      </c>
      <c r="Q19" s="10"/>
    </row>
    <row r="20" spans="1:17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9021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31" si="2">SUM(D20:N20)</f>
        <v>9021</v>
      </c>
      <c r="P20" s="44">
        <f>(O20/P$36)</f>
        <v>0.18146889018527088</v>
      </c>
      <c r="Q20" s="9"/>
    </row>
    <row r="21" spans="1:17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3902727</v>
      </c>
      <c r="J21" s="43">
        <v>906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3903633</v>
      </c>
      <c r="P21" s="44">
        <f>(O21/P$36)</f>
        <v>78.526543420973226</v>
      </c>
      <c r="Q21" s="9"/>
    </row>
    <row r="22" spans="1:17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6152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6152</v>
      </c>
      <c r="P22" s="44">
        <f>(O22/P$36)</f>
        <v>0.12375530566675384</v>
      </c>
      <c r="Q22" s="9"/>
    </row>
    <row r="23" spans="1:17">
      <c r="A23" s="12"/>
      <c r="B23" s="42">
        <v>536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12775845</v>
      </c>
      <c r="J23" s="43">
        <v>3033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12778878</v>
      </c>
      <c r="P23" s="44">
        <f>(O23/P$36)</f>
        <v>257.06338637323734</v>
      </c>
      <c r="Q23" s="9"/>
    </row>
    <row r="24" spans="1:17">
      <c r="A24" s="12"/>
      <c r="B24" s="42">
        <v>538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3662608</v>
      </c>
      <c r="J24" s="43">
        <v>4486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3667094</v>
      </c>
      <c r="P24" s="44">
        <f>(O24/P$36)</f>
        <v>73.768260545955627</v>
      </c>
      <c r="Q24" s="9"/>
    </row>
    <row r="25" spans="1:17">
      <c r="A25" s="12"/>
      <c r="B25" s="42">
        <v>539</v>
      </c>
      <c r="C25" s="19" t="s">
        <v>37</v>
      </c>
      <c r="D25" s="43">
        <v>37505</v>
      </c>
      <c r="E25" s="43">
        <v>0</v>
      </c>
      <c r="F25" s="43">
        <v>0</v>
      </c>
      <c r="G25" s="43">
        <v>31521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69026</v>
      </c>
      <c r="P25" s="44">
        <f>(O25/P$36)</f>
        <v>1.3885457946933275</v>
      </c>
      <c r="Q25" s="9"/>
    </row>
    <row r="26" spans="1:17" ht="15.75">
      <c r="A26" s="26" t="s">
        <v>38</v>
      </c>
      <c r="B26" s="27"/>
      <c r="C26" s="28"/>
      <c r="D26" s="29">
        <f>SUM(D27:D28)</f>
        <v>3561950</v>
      </c>
      <c r="E26" s="29">
        <f>SUM(E27:E28)</f>
        <v>30342</v>
      </c>
      <c r="F26" s="29">
        <f>SUM(F27:F28)</f>
        <v>0</v>
      </c>
      <c r="G26" s="29">
        <f>SUM(G27:G28)</f>
        <v>2379622</v>
      </c>
      <c r="H26" s="29">
        <f>SUM(H27:H28)</f>
        <v>0</v>
      </c>
      <c r="I26" s="29">
        <f>SUM(I27:I28)</f>
        <v>0</v>
      </c>
      <c r="J26" s="29">
        <f>SUM(J27:J28)</f>
        <v>6296</v>
      </c>
      <c r="K26" s="29">
        <f>SUM(K27:K28)</f>
        <v>0</v>
      </c>
      <c r="L26" s="29">
        <f>SUM(L27:L28)</f>
        <v>0</v>
      </c>
      <c r="M26" s="29">
        <f>SUM(M27:M28)</f>
        <v>0</v>
      </c>
      <c r="N26" s="29">
        <f>SUM(N27:N28)</f>
        <v>0</v>
      </c>
      <c r="O26" s="29">
        <f t="shared" si="2"/>
        <v>5978210</v>
      </c>
      <c r="P26" s="41">
        <f>(O26/P$36)</f>
        <v>120.25929874675626</v>
      </c>
      <c r="Q26" s="10"/>
    </row>
    <row r="27" spans="1:17">
      <c r="A27" s="12"/>
      <c r="B27" s="42">
        <v>541</v>
      </c>
      <c r="C27" s="19" t="s">
        <v>39</v>
      </c>
      <c r="D27" s="43">
        <v>3561950</v>
      </c>
      <c r="E27" s="43">
        <v>30342</v>
      </c>
      <c r="F27" s="43">
        <v>0</v>
      </c>
      <c r="G27" s="43">
        <v>2379622</v>
      </c>
      <c r="H27" s="43">
        <v>0</v>
      </c>
      <c r="I27" s="43">
        <v>0</v>
      </c>
      <c r="J27" s="43">
        <v>5000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5976914</v>
      </c>
      <c r="P27" s="44">
        <f>(O27/P$36)</f>
        <v>120.23322805817625</v>
      </c>
      <c r="Q27" s="9"/>
    </row>
    <row r="28" spans="1:17">
      <c r="A28" s="12"/>
      <c r="B28" s="42">
        <v>549</v>
      </c>
      <c r="C28" s="19" t="s">
        <v>93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1296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1296</v>
      </c>
      <c r="P28" s="44">
        <f>(O28/P$36)</f>
        <v>2.6070688579992354E-2</v>
      </c>
      <c r="Q28" s="9"/>
    </row>
    <row r="29" spans="1:17" ht="15.75">
      <c r="A29" s="26" t="s">
        <v>40</v>
      </c>
      <c r="B29" s="27"/>
      <c r="C29" s="28"/>
      <c r="D29" s="29">
        <f>SUM(D30:D31)</f>
        <v>3809870</v>
      </c>
      <c r="E29" s="29">
        <f>SUM(E30:E31)</f>
        <v>693896</v>
      </c>
      <c r="F29" s="29">
        <f>SUM(F30:F31)</f>
        <v>0</v>
      </c>
      <c r="G29" s="29">
        <f>SUM(G30:G31)</f>
        <v>1148980</v>
      </c>
      <c r="H29" s="29">
        <f>SUM(H30:H31)</f>
        <v>0</v>
      </c>
      <c r="I29" s="29">
        <f>SUM(I30:I31)</f>
        <v>0</v>
      </c>
      <c r="J29" s="29">
        <f>SUM(J30:J31)</f>
        <v>4835</v>
      </c>
      <c r="K29" s="29">
        <f>SUM(K30:K31)</f>
        <v>0</v>
      </c>
      <c r="L29" s="29">
        <f>SUM(L30:L31)</f>
        <v>0</v>
      </c>
      <c r="M29" s="29">
        <f>SUM(M30:M31)</f>
        <v>0</v>
      </c>
      <c r="N29" s="29">
        <f>SUM(N30:N31)</f>
        <v>0</v>
      </c>
      <c r="O29" s="29">
        <f>SUM(D29:N29)</f>
        <v>5657581</v>
      </c>
      <c r="P29" s="41">
        <f>(O29/P$36)</f>
        <v>113.80943855484702</v>
      </c>
      <c r="Q29" s="9"/>
    </row>
    <row r="30" spans="1:17">
      <c r="A30" s="12"/>
      <c r="B30" s="42">
        <v>572</v>
      </c>
      <c r="C30" s="19" t="s">
        <v>41</v>
      </c>
      <c r="D30" s="43">
        <v>3192580</v>
      </c>
      <c r="E30" s="43">
        <v>693896</v>
      </c>
      <c r="F30" s="43">
        <v>0</v>
      </c>
      <c r="G30" s="43">
        <v>1148980</v>
      </c>
      <c r="H30" s="43">
        <v>0</v>
      </c>
      <c r="I30" s="43">
        <v>0</v>
      </c>
      <c r="J30" s="43">
        <v>4835</v>
      </c>
      <c r="K30" s="43">
        <v>0</v>
      </c>
      <c r="L30" s="43">
        <v>0</v>
      </c>
      <c r="M30" s="43">
        <v>0</v>
      </c>
      <c r="N30" s="43">
        <v>0</v>
      </c>
      <c r="O30" s="43">
        <f t="shared" si="2"/>
        <v>5040291</v>
      </c>
      <c r="P30" s="44">
        <f>(O30/P$36)</f>
        <v>101.39186497958198</v>
      </c>
      <c r="Q30" s="9"/>
    </row>
    <row r="31" spans="1:17">
      <c r="A31" s="12"/>
      <c r="B31" s="42">
        <v>574</v>
      </c>
      <c r="C31" s="19" t="s">
        <v>76</v>
      </c>
      <c r="D31" s="43">
        <v>617290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2"/>
        <v>617290</v>
      </c>
      <c r="P31" s="44">
        <f>(O31/P$36)</f>
        <v>12.417573575265031</v>
      </c>
      <c r="Q31" s="9"/>
    </row>
    <row r="32" spans="1:17" ht="15.75">
      <c r="A32" s="26" t="s">
        <v>43</v>
      </c>
      <c r="B32" s="27"/>
      <c r="C32" s="28"/>
      <c r="D32" s="29">
        <f>SUM(D33:D33)</f>
        <v>21460175</v>
      </c>
      <c r="E32" s="29">
        <f>SUM(E33:E33)</f>
        <v>0</v>
      </c>
      <c r="F32" s="29">
        <f>SUM(F33:F33)</f>
        <v>0</v>
      </c>
      <c r="G32" s="29">
        <f>SUM(G33:G33)</f>
        <v>140631</v>
      </c>
      <c r="H32" s="29">
        <f>SUM(H33:H33)</f>
        <v>0</v>
      </c>
      <c r="I32" s="29">
        <f>SUM(I33:I33)</f>
        <v>2463733</v>
      </c>
      <c r="J32" s="29">
        <f>SUM(J33:J33)</f>
        <v>0</v>
      </c>
      <c r="K32" s="29">
        <f>SUM(K33:K33)</f>
        <v>0</v>
      </c>
      <c r="L32" s="29">
        <f>SUM(L33:L33)</f>
        <v>0</v>
      </c>
      <c r="M32" s="29">
        <f>SUM(M33:M33)</f>
        <v>0</v>
      </c>
      <c r="N32" s="29">
        <f>SUM(N33:N33)</f>
        <v>0</v>
      </c>
      <c r="O32" s="29">
        <f>SUM(D32:N32)</f>
        <v>24064539</v>
      </c>
      <c r="P32" s="41">
        <f>(O32/P$36)</f>
        <v>484.08881334111163</v>
      </c>
      <c r="Q32" s="9"/>
    </row>
    <row r="33" spans="1:120" ht="15.75" thickBot="1">
      <c r="A33" s="12"/>
      <c r="B33" s="42">
        <v>581</v>
      </c>
      <c r="C33" s="19" t="s">
        <v>90</v>
      </c>
      <c r="D33" s="43">
        <v>21460175</v>
      </c>
      <c r="E33" s="43">
        <v>0</v>
      </c>
      <c r="F33" s="43">
        <v>0</v>
      </c>
      <c r="G33" s="43">
        <v>140631</v>
      </c>
      <c r="H33" s="43">
        <v>0</v>
      </c>
      <c r="I33" s="43">
        <v>2463733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>SUM(D33:N33)</f>
        <v>24064539</v>
      </c>
      <c r="P33" s="44">
        <f>(O33/P$36)</f>
        <v>484.08881334111163</v>
      </c>
      <c r="Q33" s="9"/>
    </row>
    <row r="34" spans="1:120" ht="16.5" thickBot="1">
      <c r="A34" s="13" t="s">
        <v>10</v>
      </c>
      <c r="B34" s="21"/>
      <c r="C34" s="20"/>
      <c r="D34" s="14">
        <f>SUM(D5,D14,D19,D26,D29,D32)</f>
        <v>69343760</v>
      </c>
      <c r="E34" s="14">
        <f t="shared" ref="E34:N34" si="3">SUM(E5,E14,E19,E26,E29,E32)</f>
        <v>3329057</v>
      </c>
      <c r="F34" s="14">
        <f t="shared" si="3"/>
        <v>3084988</v>
      </c>
      <c r="G34" s="14">
        <f t="shared" si="3"/>
        <v>6409530</v>
      </c>
      <c r="H34" s="14">
        <f t="shared" si="3"/>
        <v>0</v>
      </c>
      <c r="I34" s="14">
        <f t="shared" si="3"/>
        <v>22804913</v>
      </c>
      <c r="J34" s="14">
        <f t="shared" si="3"/>
        <v>11872135</v>
      </c>
      <c r="K34" s="14">
        <f t="shared" si="3"/>
        <v>7839701</v>
      </c>
      <c r="L34" s="14">
        <f t="shared" si="3"/>
        <v>0</v>
      </c>
      <c r="M34" s="14">
        <f t="shared" si="3"/>
        <v>0</v>
      </c>
      <c r="N34" s="14">
        <f t="shared" si="3"/>
        <v>0</v>
      </c>
      <c r="O34" s="14">
        <f>SUM(D34:N34)</f>
        <v>124684084</v>
      </c>
      <c r="P34" s="35">
        <f>(O34/P$36)</f>
        <v>2508.1789543561786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90" t="s">
        <v>97</v>
      </c>
      <c r="N36" s="90"/>
      <c r="O36" s="90"/>
      <c r="P36" s="39">
        <v>49711</v>
      </c>
    </row>
    <row r="37" spans="1:120">
      <c r="A37" s="91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3"/>
    </row>
    <row r="38" spans="1:120" ht="15.75" customHeight="1" thickBot="1">
      <c r="A38" s="94" t="s">
        <v>48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8547189</v>
      </c>
      <c r="E5" s="56">
        <f t="shared" si="0"/>
        <v>266145</v>
      </c>
      <c r="F5" s="56">
        <f t="shared" si="0"/>
        <v>604924</v>
      </c>
      <c r="G5" s="56">
        <f t="shared" si="0"/>
        <v>66718</v>
      </c>
      <c r="H5" s="56">
        <f t="shared" si="0"/>
        <v>0</v>
      </c>
      <c r="I5" s="56">
        <f t="shared" si="0"/>
        <v>0</v>
      </c>
      <c r="J5" s="56">
        <f t="shared" si="0"/>
        <v>913906</v>
      </c>
      <c r="K5" s="56">
        <f t="shared" si="0"/>
        <v>3412517</v>
      </c>
      <c r="L5" s="56">
        <f t="shared" si="0"/>
        <v>0</v>
      </c>
      <c r="M5" s="56">
        <f t="shared" si="0"/>
        <v>0</v>
      </c>
      <c r="N5" s="57">
        <f>SUM(D5:M5)</f>
        <v>13811399</v>
      </c>
      <c r="O5" s="58">
        <f t="shared" ref="O5:O30" si="1">(N5/O$32)</f>
        <v>348.07830338466192</v>
      </c>
      <c r="P5" s="59"/>
    </row>
    <row r="6" spans="1:133">
      <c r="A6" s="61"/>
      <c r="B6" s="62">
        <v>511</v>
      </c>
      <c r="C6" s="63" t="s">
        <v>19</v>
      </c>
      <c r="D6" s="64">
        <v>173657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84488</v>
      </c>
      <c r="K6" s="64">
        <v>0</v>
      </c>
      <c r="L6" s="64">
        <v>0</v>
      </c>
      <c r="M6" s="64">
        <v>0</v>
      </c>
      <c r="N6" s="64">
        <f>SUM(D6:M6)</f>
        <v>258145</v>
      </c>
      <c r="O6" s="65">
        <f t="shared" si="1"/>
        <v>6.505834320421382</v>
      </c>
      <c r="P6" s="66"/>
    </row>
    <row r="7" spans="1:133">
      <c r="A7" s="61"/>
      <c r="B7" s="62">
        <v>512</v>
      </c>
      <c r="C7" s="63" t="s">
        <v>20</v>
      </c>
      <c r="D7" s="64">
        <v>840659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78153</v>
      </c>
      <c r="K7" s="64">
        <v>0</v>
      </c>
      <c r="L7" s="64">
        <v>0</v>
      </c>
      <c r="M7" s="64">
        <v>0</v>
      </c>
      <c r="N7" s="64">
        <f t="shared" ref="N7:N12" si="2">SUM(D7:M7)</f>
        <v>918812</v>
      </c>
      <c r="O7" s="65">
        <f t="shared" si="1"/>
        <v>23.156127926611052</v>
      </c>
      <c r="P7" s="66"/>
    </row>
    <row r="8" spans="1:133">
      <c r="A8" s="61"/>
      <c r="B8" s="62">
        <v>513</v>
      </c>
      <c r="C8" s="63" t="s">
        <v>21</v>
      </c>
      <c r="D8" s="64">
        <v>1645995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109417</v>
      </c>
      <c r="K8" s="64">
        <v>528076</v>
      </c>
      <c r="L8" s="64">
        <v>0</v>
      </c>
      <c r="M8" s="64">
        <v>0</v>
      </c>
      <c r="N8" s="64">
        <f t="shared" si="2"/>
        <v>2283488</v>
      </c>
      <c r="O8" s="65">
        <f t="shared" si="1"/>
        <v>57.549030973562843</v>
      </c>
      <c r="P8" s="66"/>
    </row>
    <row r="9" spans="1:133">
      <c r="A9" s="61"/>
      <c r="B9" s="62">
        <v>514</v>
      </c>
      <c r="C9" s="63" t="s">
        <v>22</v>
      </c>
      <c r="D9" s="64">
        <v>206937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206937</v>
      </c>
      <c r="O9" s="65">
        <f t="shared" si="1"/>
        <v>5.2152776027621668</v>
      </c>
      <c r="P9" s="66"/>
    </row>
    <row r="10" spans="1:133">
      <c r="A10" s="61"/>
      <c r="B10" s="62">
        <v>515</v>
      </c>
      <c r="C10" s="63" t="s">
        <v>23</v>
      </c>
      <c r="D10" s="64">
        <v>549714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40268</v>
      </c>
      <c r="K10" s="64">
        <v>0</v>
      </c>
      <c r="L10" s="64">
        <v>0</v>
      </c>
      <c r="M10" s="64">
        <v>0</v>
      </c>
      <c r="N10" s="64">
        <f t="shared" si="2"/>
        <v>589982</v>
      </c>
      <c r="O10" s="65">
        <f t="shared" si="1"/>
        <v>14.868872703445147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2884441</v>
      </c>
      <c r="L11" s="64">
        <v>0</v>
      </c>
      <c r="M11" s="64">
        <v>0</v>
      </c>
      <c r="N11" s="64">
        <f t="shared" si="2"/>
        <v>2884441</v>
      </c>
      <c r="O11" s="65">
        <f t="shared" si="1"/>
        <v>72.694397540260596</v>
      </c>
      <c r="P11" s="66"/>
    </row>
    <row r="12" spans="1:133">
      <c r="A12" s="61"/>
      <c r="B12" s="62">
        <v>519</v>
      </c>
      <c r="C12" s="63" t="s">
        <v>59</v>
      </c>
      <c r="D12" s="64">
        <v>5130227</v>
      </c>
      <c r="E12" s="64">
        <v>266145</v>
      </c>
      <c r="F12" s="64">
        <v>604924</v>
      </c>
      <c r="G12" s="64">
        <v>66718</v>
      </c>
      <c r="H12" s="64">
        <v>0</v>
      </c>
      <c r="I12" s="64">
        <v>0</v>
      </c>
      <c r="J12" s="64">
        <v>601580</v>
      </c>
      <c r="K12" s="64">
        <v>0</v>
      </c>
      <c r="L12" s="64">
        <v>0</v>
      </c>
      <c r="M12" s="64">
        <v>0</v>
      </c>
      <c r="N12" s="64">
        <f t="shared" si="2"/>
        <v>6669594</v>
      </c>
      <c r="O12" s="65">
        <f t="shared" si="1"/>
        <v>168.08876231759874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SUM(D14:D17)</f>
        <v>14878672</v>
      </c>
      <c r="E13" s="70">
        <f t="shared" si="3"/>
        <v>0</v>
      </c>
      <c r="F13" s="70">
        <f t="shared" si="3"/>
        <v>0</v>
      </c>
      <c r="G13" s="70">
        <f t="shared" si="3"/>
        <v>43801</v>
      </c>
      <c r="H13" s="70">
        <f t="shared" si="3"/>
        <v>0</v>
      </c>
      <c r="I13" s="70">
        <f t="shared" si="3"/>
        <v>0</v>
      </c>
      <c r="J13" s="70">
        <f t="shared" si="3"/>
        <v>1479668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0" si="4">SUM(D13:M13)</f>
        <v>16402141</v>
      </c>
      <c r="O13" s="72">
        <f t="shared" si="1"/>
        <v>413.37082587766827</v>
      </c>
      <c r="P13" s="73"/>
    </row>
    <row r="14" spans="1:133">
      <c r="A14" s="61"/>
      <c r="B14" s="62">
        <v>521</v>
      </c>
      <c r="C14" s="63" t="s">
        <v>27</v>
      </c>
      <c r="D14" s="64">
        <v>8614724</v>
      </c>
      <c r="E14" s="64">
        <v>0</v>
      </c>
      <c r="F14" s="64">
        <v>0</v>
      </c>
      <c r="G14" s="64">
        <v>43801</v>
      </c>
      <c r="H14" s="64">
        <v>0</v>
      </c>
      <c r="I14" s="64">
        <v>0</v>
      </c>
      <c r="J14" s="64">
        <v>925425</v>
      </c>
      <c r="K14" s="64">
        <v>0</v>
      </c>
      <c r="L14" s="64">
        <v>0</v>
      </c>
      <c r="M14" s="64">
        <v>0</v>
      </c>
      <c r="N14" s="64">
        <f t="shared" si="4"/>
        <v>9583950</v>
      </c>
      <c r="O14" s="65">
        <f t="shared" si="1"/>
        <v>241.53708510799163</v>
      </c>
      <c r="P14" s="66"/>
    </row>
    <row r="15" spans="1:133">
      <c r="A15" s="61"/>
      <c r="B15" s="62">
        <v>522</v>
      </c>
      <c r="C15" s="63" t="s">
        <v>28</v>
      </c>
      <c r="D15" s="64">
        <v>5396924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508717</v>
      </c>
      <c r="K15" s="64">
        <v>0</v>
      </c>
      <c r="L15" s="64">
        <v>0</v>
      </c>
      <c r="M15" s="64">
        <v>0</v>
      </c>
      <c r="N15" s="64">
        <f t="shared" si="4"/>
        <v>5905641</v>
      </c>
      <c r="O15" s="65">
        <f t="shared" si="1"/>
        <v>148.83542932029536</v>
      </c>
      <c r="P15" s="66"/>
    </row>
    <row r="16" spans="1:133">
      <c r="A16" s="61"/>
      <c r="B16" s="62">
        <v>524</v>
      </c>
      <c r="C16" s="63" t="s">
        <v>29</v>
      </c>
      <c r="D16" s="64">
        <v>655742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45526</v>
      </c>
      <c r="K16" s="64">
        <v>0</v>
      </c>
      <c r="L16" s="64">
        <v>0</v>
      </c>
      <c r="M16" s="64">
        <v>0</v>
      </c>
      <c r="N16" s="64">
        <f t="shared" si="4"/>
        <v>701268</v>
      </c>
      <c r="O16" s="65">
        <f t="shared" si="1"/>
        <v>17.673530078883037</v>
      </c>
      <c r="P16" s="66"/>
    </row>
    <row r="17" spans="1:119">
      <c r="A17" s="61"/>
      <c r="B17" s="62">
        <v>529</v>
      </c>
      <c r="C17" s="63" t="s">
        <v>30</v>
      </c>
      <c r="D17" s="64">
        <v>211282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211282</v>
      </c>
      <c r="O17" s="65">
        <f t="shared" si="1"/>
        <v>5.3247813704982487</v>
      </c>
      <c r="P17" s="66"/>
    </row>
    <row r="18" spans="1:119" ht="15.75">
      <c r="A18" s="67" t="s">
        <v>31</v>
      </c>
      <c r="B18" s="68"/>
      <c r="C18" s="69"/>
      <c r="D18" s="70">
        <f t="shared" ref="D18:M18" si="5">SUM(D19:D22)</f>
        <v>2504879</v>
      </c>
      <c r="E18" s="70">
        <f t="shared" si="5"/>
        <v>15641</v>
      </c>
      <c r="F18" s="70">
        <f t="shared" si="5"/>
        <v>0</v>
      </c>
      <c r="G18" s="70">
        <f t="shared" si="5"/>
        <v>123338</v>
      </c>
      <c r="H18" s="70">
        <f t="shared" si="5"/>
        <v>0</v>
      </c>
      <c r="I18" s="70">
        <f t="shared" si="5"/>
        <v>13773642</v>
      </c>
      <c r="J18" s="70">
        <f t="shared" si="5"/>
        <v>934552</v>
      </c>
      <c r="K18" s="70">
        <f t="shared" si="5"/>
        <v>0</v>
      </c>
      <c r="L18" s="70">
        <f t="shared" si="5"/>
        <v>0</v>
      </c>
      <c r="M18" s="70">
        <f t="shared" si="5"/>
        <v>63594</v>
      </c>
      <c r="N18" s="71">
        <f t="shared" si="4"/>
        <v>17415646</v>
      </c>
      <c r="O18" s="72">
        <f t="shared" si="1"/>
        <v>438.91343027798081</v>
      </c>
      <c r="P18" s="73"/>
    </row>
    <row r="19" spans="1:119">
      <c r="A19" s="61"/>
      <c r="B19" s="62">
        <v>534</v>
      </c>
      <c r="C19" s="63" t="s">
        <v>60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2704290</v>
      </c>
      <c r="J19" s="64">
        <v>120850</v>
      </c>
      <c r="K19" s="64">
        <v>0</v>
      </c>
      <c r="L19" s="64">
        <v>0</v>
      </c>
      <c r="M19" s="64">
        <v>0</v>
      </c>
      <c r="N19" s="64">
        <f t="shared" si="4"/>
        <v>2825140</v>
      </c>
      <c r="O19" s="65">
        <f t="shared" si="1"/>
        <v>71.199879029209399</v>
      </c>
      <c r="P19" s="66"/>
    </row>
    <row r="20" spans="1:119">
      <c r="A20" s="61"/>
      <c r="B20" s="62">
        <v>536</v>
      </c>
      <c r="C20" s="63" t="s">
        <v>61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8236040</v>
      </c>
      <c r="J20" s="64">
        <v>430216</v>
      </c>
      <c r="K20" s="64">
        <v>0</v>
      </c>
      <c r="L20" s="64">
        <v>0</v>
      </c>
      <c r="M20" s="64">
        <v>0</v>
      </c>
      <c r="N20" s="64">
        <f t="shared" si="4"/>
        <v>8666256</v>
      </c>
      <c r="O20" s="65">
        <f t="shared" si="1"/>
        <v>218.40913329468989</v>
      </c>
      <c r="P20" s="66"/>
    </row>
    <row r="21" spans="1:119">
      <c r="A21" s="61"/>
      <c r="B21" s="62">
        <v>538</v>
      </c>
      <c r="C21" s="63" t="s">
        <v>62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2833312</v>
      </c>
      <c r="J21" s="64">
        <v>58948</v>
      </c>
      <c r="K21" s="64">
        <v>0</v>
      </c>
      <c r="L21" s="64">
        <v>0</v>
      </c>
      <c r="M21" s="64">
        <v>0</v>
      </c>
      <c r="N21" s="64">
        <f t="shared" si="4"/>
        <v>2892260</v>
      </c>
      <c r="O21" s="65">
        <f t="shared" si="1"/>
        <v>72.891453917689461</v>
      </c>
      <c r="P21" s="66"/>
    </row>
    <row r="22" spans="1:119">
      <c r="A22" s="61"/>
      <c r="B22" s="62">
        <v>539</v>
      </c>
      <c r="C22" s="63" t="s">
        <v>37</v>
      </c>
      <c r="D22" s="64">
        <v>2504879</v>
      </c>
      <c r="E22" s="64">
        <v>15641</v>
      </c>
      <c r="F22" s="64">
        <v>0</v>
      </c>
      <c r="G22" s="64">
        <v>123338</v>
      </c>
      <c r="H22" s="64">
        <v>0</v>
      </c>
      <c r="I22" s="64">
        <v>0</v>
      </c>
      <c r="J22" s="64">
        <v>324538</v>
      </c>
      <c r="K22" s="64">
        <v>0</v>
      </c>
      <c r="L22" s="64">
        <v>0</v>
      </c>
      <c r="M22" s="64">
        <v>63594</v>
      </c>
      <c r="N22" s="64">
        <f t="shared" si="4"/>
        <v>3031990</v>
      </c>
      <c r="O22" s="65">
        <f t="shared" si="1"/>
        <v>76.41296403639204</v>
      </c>
      <c r="P22" s="66"/>
    </row>
    <row r="23" spans="1:119" ht="15.75">
      <c r="A23" s="67" t="s">
        <v>38</v>
      </c>
      <c r="B23" s="68"/>
      <c r="C23" s="69"/>
      <c r="D23" s="70">
        <f t="shared" ref="D23:M23" si="6">SUM(D24:D24)</f>
        <v>3556448</v>
      </c>
      <c r="E23" s="70">
        <f t="shared" si="6"/>
        <v>0</v>
      </c>
      <c r="F23" s="70">
        <f t="shared" si="6"/>
        <v>1117589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4674037</v>
      </c>
      <c r="O23" s="72">
        <f t="shared" si="1"/>
        <v>117.79623982459235</v>
      </c>
      <c r="P23" s="73"/>
    </row>
    <row r="24" spans="1:119">
      <c r="A24" s="61"/>
      <c r="B24" s="62">
        <v>541</v>
      </c>
      <c r="C24" s="63" t="s">
        <v>63</v>
      </c>
      <c r="D24" s="64">
        <v>3556448</v>
      </c>
      <c r="E24" s="64">
        <v>0</v>
      </c>
      <c r="F24" s="64">
        <v>1117589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4674037</v>
      </c>
      <c r="O24" s="65">
        <f t="shared" si="1"/>
        <v>117.79623982459235</v>
      </c>
      <c r="P24" s="66"/>
    </row>
    <row r="25" spans="1:119" ht="15.75">
      <c r="A25" s="67" t="s">
        <v>40</v>
      </c>
      <c r="B25" s="68"/>
      <c r="C25" s="69"/>
      <c r="D25" s="70">
        <f t="shared" ref="D25:M25" si="7">SUM(D26:D26)</f>
        <v>2798534</v>
      </c>
      <c r="E25" s="70">
        <f t="shared" si="7"/>
        <v>0</v>
      </c>
      <c r="F25" s="70">
        <f t="shared" si="7"/>
        <v>0</v>
      </c>
      <c r="G25" s="70">
        <f t="shared" si="7"/>
        <v>1135076</v>
      </c>
      <c r="H25" s="70">
        <f t="shared" si="7"/>
        <v>0</v>
      </c>
      <c r="I25" s="70">
        <f t="shared" si="7"/>
        <v>0</v>
      </c>
      <c r="J25" s="70">
        <f t="shared" si="7"/>
        <v>128276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4061886</v>
      </c>
      <c r="O25" s="72">
        <f t="shared" si="1"/>
        <v>102.36865848433681</v>
      </c>
      <c r="P25" s="66"/>
    </row>
    <row r="26" spans="1:119">
      <c r="A26" s="61"/>
      <c r="B26" s="62">
        <v>572</v>
      </c>
      <c r="C26" s="63" t="s">
        <v>64</v>
      </c>
      <c r="D26" s="64">
        <v>2798534</v>
      </c>
      <c r="E26" s="64">
        <v>0</v>
      </c>
      <c r="F26" s="64">
        <v>0</v>
      </c>
      <c r="G26" s="64">
        <v>1135076</v>
      </c>
      <c r="H26" s="64">
        <v>0</v>
      </c>
      <c r="I26" s="64">
        <v>0</v>
      </c>
      <c r="J26" s="64">
        <v>128276</v>
      </c>
      <c r="K26" s="64">
        <v>0</v>
      </c>
      <c r="L26" s="64">
        <v>0</v>
      </c>
      <c r="M26" s="64">
        <v>0</v>
      </c>
      <c r="N26" s="64">
        <f t="shared" si="4"/>
        <v>4061886</v>
      </c>
      <c r="O26" s="65">
        <f t="shared" si="1"/>
        <v>102.36865848433681</v>
      </c>
      <c r="P26" s="66"/>
    </row>
    <row r="27" spans="1:119" ht="15.75">
      <c r="A27" s="67" t="s">
        <v>65</v>
      </c>
      <c r="B27" s="68"/>
      <c r="C27" s="69"/>
      <c r="D27" s="70">
        <f t="shared" ref="D27:M27" si="8">SUM(D28:D29)</f>
        <v>2133404</v>
      </c>
      <c r="E27" s="70">
        <f t="shared" si="8"/>
        <v>1135643</v>
      </c>
      <c r="F27" s="70">
        <f t="shared" si="8"/>
        <v>0</v>
      </c>
      <c r="G27" s="70">
        <f t="shared" si="8"/>
        <v>0</v>
      </c>
      <c r="H27" s="70">
        <f t="shared" si="8"/>
        <v>0</v>
      </c>
      <c r="I27" s="70">
        <f t="shared" si="8"/>
        <v>14790324</v>
      </c>
      <c r="J27" s="70">
        <f t="shared" si="8"/>
        <v>0</v>
      </c>
      <c r="K27" s="70">
        <f t="shared" si="8"/>
        <v>0</v>
      </c>
      <c r="L27" s="70">
        <f t="shared" si="8"/>
        <v>0</v>
      </c>
      <c r="M27" s="70">
        <f t="shared" si="8"/>
        <v>162023</v>
      </c>
      <c r="N27" s="70">
        <f t="shared" si="4"/>
        <v>18221394</v>
      </c>
      <c r="O27" s="72">
        <f t="shared" si="1"/>
        <v>459.22009123213792</v>
      </c>
      <c r="P27" s="66"/>
    </row>
    <row r="28" spans="1:119">
      <c r="A28" s="61"/>
      <c r="B28" s="62">
        <v>581</v>
      </c>
      <c r="C28" s="63" t="s">
        <v>66</v>
      </c>
      <c r="D28" s="64">
        <v>2133404</v>
      </c>
      <c r="E28" s="64">
        <v>1135643</v>
      </c>
      <c r="F28" s="64">
        <v>0</v>
      </c>
      <c r="G28" s="64">
        <v>0</v>
      </c>
      <c r="H28" s="64">
        <v>0</v>
      </c>
      <c r="I28" s="64">
        <v>2695324</v>
      </c>
      <c r="J28" s="64">
        <v>0</v>
      </c>
      <c r="K28" s="64">
        <v>0</v>
      </c>
      <c r="L28" s="64">
        <v>0</v>
      </c>
      <c r="M28" s="64">
        <v>162023</v>
      </c>
      <c r="N28" s="64">
        <f t="shared" si="4"/>
        <v>6126394</v>
      </c>
      <c r="O28" s="65">
        <f t="shared" si="1"/>
        <v>154.39890118198542</v>
      </c>
      <c r="P28" s="66"/>
    </row>
    <row r="29" spans="1:119" ht="15.75" thickBot="1">
      <c r="A29" s="61"/>
      <c r="B29" s="62">
        <v>585</v>
      </c>
      <c r="C29" s="63" t="s">
        <v>52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12095000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12095000</v>
      </c>
      <c r="O29" s="65">
        <f t="shared" si="1"/>
        <v>304.8211900501525</v>
      </c>
      <c r="P29" s="66"/>
    </row>
    <row r="30" spans="1:119" ht="16.5" thickBot="1">
      <c r="A30" s="74" t="s">
        <v>10</v>
      </c>
      <c r="B30" s="75"/>
      <c r="C30" s="76"/>
      <c r="D30" s="77">
        <f>SUM(D5,D13,D18,D23,D25,D27)</f>
        <v>34419126</v>
      </c>
      <c r="E30" s="77">
        <f t="shared" ref="E30:M30" si="9">SUM(E5,E13,E18,E23,E25,E27)</f>
        <v>1417429</v>
      </c>
      <c r="F30" s="77">
        <f t="shared" si="9"/>
        <v>1722513</v>
      </c>
      <c r="G30" s="77">
        <f t="shared" si="9"/>
        <v>1368933</v>
      </c>
      <c r="H30" s="77">
        <f t="shared" si="9"/>
        <v>0</v>
      </c>
      <c r="I30" s="77">
        <f t="shared" si="9"/>
        <v>28563966</v>
      </c>
      <c r="J30" s="77">
        <f t="shared" si="9"/>
        <v>3456402</v>
      </c>
      <c r="K30" s="77">
        <f t="shared" si="9"/>
        <v>3412517</v>
      </c>
      <c r="L30" s="77">
        <f t="shared" si="9"/>
        <v>0</v>
      </c>
      <c r="M30" s="77">
        <f t="shared" si="9"/>
        <v>225617</v>
      </c>
      <c r="N30" s="77">
        <f t="shared" si="4"/>
        <v>74586503</v>
      </c>
      <c r="O30" s="78">
        <f t="shared" si="1"/>
        <v>1879.7475490813781</v>
      </c>
      <c r="P30" s="59"/>
      <c r="Q30" s="79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</row>
    <row r="31" spans="1:119">
      <c r="A31" s="81"/>
      <c r="B31" s="82"/>
      <c r="C31" s="82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4"/>
    </row>
    <row r="32" spans="1:119">
      <c r="A32" s="85"/>
      <c r="B32" s="86"/>
      <c r="C32" s="86"/>
      <c r="D32" s="87"/>
      <c r="E32" s="87"/>
      <c r="F32" s="87"/>
      <c r="G32" s="87"/>
      <c r="H32" s="87"/>
      <c r="I32" s="87"/>
      <c r="J32" s="87"/>
      <c r="K32" s="87"/>
      <c r="L32" s="114" t="s">
        <v>67</v>
      </c>
      <c r="M32" s="114"/>
      <c r="N32" s="114"/>
      <c r="O32" s="88">
        <v>39679</v>
      </c>
    </row>
    <row r="33" spans="1:15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</row>
    <row r="34" spans="1:15" ht="15.75" customHeight="1" thickBot="1">
      <c r="A34" s="118" t="s">
        <v>48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8882695</v>
      </c>
      <c r="E5" s="24">
        <f t="shared" si="0"/>
        <v>0</v>
      </c>
      <c r="F5" s="24">
        <f t="shared" si="0"/>
        <v>605139</v>
      </c>
      <c r="G5" s="24">
        <f t="shared" si="0"/>
        <v>85335</v>
      </c>
      <c r="H5" s="24">
        <f t="shared" si="0"/>
        <v>0</v>
      </c>
      <c r="I5" s="24">
        <f t="shared" si="0"/>
        <v>0</v>
      </c>
      <c r="J5" s="24">
        <f t="shared" si="0"/>
        <v>809310</v>
      </c>
      <c r="K5" s="24">
        <f t="shared" si="0"/>
        <v>3303930</v>
      </c>
      <c r="L5" s="24">
        <f t="shared" si="0"/>
        <v>0</v>
      </c>
      <c r="M5" s="24">
        <f t="shared" si="0"/>
        <v>0</v>
      </c>
      <c r="N5" s="25">
        <f>SUM(D5:M5)</f>
        <v>13686409</v>
      </c>
      <c r="O5" s="30">
        <f t="shared" ref="O5:O30" si="1">(N5/O$32)</f>
        <v>363.85508440781604</v>
      </c>
      <c r="P5" s="6"/>
    </row>
    <row r="6" spans="1:133">
      <c r="A6" s="12"/>
      <c r="B6" s="42">
        <v>511</v>
      </c>
      <c r="C6" s="19" t="s">
        <v>19</v>
      </c>
      <c r="D6" s="43">
        <v>155972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180824</v>
      </c>
      <c r="K6" s="43">
        <v>0</v>
      </c>
      <c r="L6" s="43">
        <v>0</v>
      </c>
      <c r="M6" s="43">
        <v>0</v>
      </c>
      <c r="N6" s="43">
        <f>SUM(D6:M6)</f>
        <v>336796</v>
      </c>
      <c r="O6" s="44">
        <f t="shared" si="1"/>
        <v>8.9537684434401168</v>
      </c>
      <c r="P6" s="9"/>
    </row>
    <row r="7" spans="1:133">
      <c r="A7" s="12"/>
      <c r="B7" s="42">
        <v>512</v>
      </c>
      <c r="C7" s="19" t="s">
        <v>20</v>
      </c>
      <c r="D7" s="43">
        <v>1042656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27118</v>
      </c>
      <c r="K7" s="43">
        <v>0</v>
      </c>
      <c r="L7" s="43">
        <v>0</v>
      </c>
      <c r="M7" s="43">
        <v>0</v>
      </c>
      <c r="N7" s="43">
        <f t="shared" ref="N7:N12" si="2">SUM(D7:M7)</f>
        <v>1069774</v>
      </c>
      <c r="O7" s="44">
        <f t="shared" si="1"/>
        <v>28.440090389472285</v>
      </c>
      <c r="P7" s="9"/>
    </row>
    <row r="8" spans="1:133">
      <c r="A8" s="12"/>
      <c r="B8" s="42">
        <v>513</v>
      </c>
      <c r="C8" s="19" t="s">
        <v>21</v>
      </c>
      <c r="D8" s="43">
        <v>1931354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165365</v>
      </c>
      <c r="K8" s="43">
        <v>487194</v>
      </c>
      <c r="L8" s="43">
        <v>0</v>
      </c>
      <c r="M8" s="43">
        <v>0</v>
      </c>
      <c r="N8" s="43">
        <f t="shared" si="2"/>
        <v>2583913</v>
      </c>
      <c r="O8" s="44">
        <f t="shared" si="1"/>
        <v>68.693686029509507</v>
      </c>
      <c r="P8" s="9"/>
    </row>
    <row r="9" spans="1:133">
      <c r="A9" s="12"/>
      <c r="B9" s="42">
        <v>514</v>
      </c>
      <c r="C9" s="19" t="s">
        <v>22</v>
      </c>
      <c r="D9" s="43">
        <v>216732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216732</v>
      </c>
      <c r="O9" s="44">
        <f t="shared" si="1"/>
        <v>5.7618503256679512</v>
      </c>
      <c r="P9" s="9"/>
    </row>
    <row r="10" spans="1:133">
      <c r="A10" s="12"/>
      <c r="B10" s="42">
        <v>515</v>
      </c>
      <c r="C10" s="19" t="s">
        <v>23</v>
      </c>
      <c r="D10" s="43">
        <v>556868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24493</v>
      </c>
      <c r="K10" s="43">
        <v>0</v>
      </c>
      <c r="L10" s="43">
        <v>0</v>
      </c>
      <c r="M10" s="43">
        <v>0</v>
      </c>
      <c r="N10" s="43">
        <f t="shared" si="2"/>
        <v>581361</v>
      </c>
      <c r="O10" s="44">
        <f t="shared" si="1"/>
        <v>15.455562940316364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2816736</v>
      </c>
      <c r="L11" s="43">
        <v>0</v>
      </c>
      <c r="M11" s="43">
        <v>0</v>
      </c>
      <c r="N11" s="43">
        <f t="shared" si="2"/>
        <v>2816736</v>
      </c>
      <c r="O11" s="44">
        <f t="shared" si="1"/>
        <v>74.883317825335638</v>
      </c>
      <c r="P11" s="9"/>
    </row>
    <row r="12" spans="1:133">
      <c r="A12" s="12"/>
      <c r="B12" s="42">
        <v>519</v>
      </c>
      <c r="C12" s="19" t="s">
        <v>25</v>
      </c>
      <c r="D12" s="43">
        <v>4979113</v>
      </c>
      <c r="E12" s="43">
        <v>0</v>
      </c>
      <c r="F12" s="43">
        <v>605139</v>
      </c>
      <c r="G12" s="43">
        <v>85335</v>
      </c>
      <c r="H12" s="43">
        <v>0</v>
      </c>
      <c r="I12" s="43">
        <v>0</v>
      </c>
      <c r="J12" s="43">
        <v>411510</v>
      </c>
      <c r="K12" s="43">
        <v>0</v>
      </c>
      <c r="L12" s="43">
        <v>0</v>
      </c>
      <c r="M12" s="43">
        <v>0</v>
      </c>
      <c r="N12" s="43">
        <f t="shared" si="2"/>
        <v>6081097</v>
      </c>
      <c r="O12" s="44">
        <f t="shared" si="1"/>
        <v>161.66680845407419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14510448</v>
      </c>
      <c r="E13" s="29">
        <f t="shared" si="3"/>
        <v>199626</v>
      </c>
      <c r="F13" s="29">
        <f t="shared" si="3"/>
        <v>0</v>
      </c>
      <c r="G13" s="29">
        <f t="shared" si="3"/>
        <v>23308</v>
      </c>
      <c r="H13" s="29">
        <f t="shared" si="3"/>
        <v>0</v>
      </c>
      <c r="I13" s="29">
        <f t="shared" si="3"/>
        <v>0</v>
      </c>
      <c r="J13" s="29">
        <f t="shared" si="3"/>
        <v>1118620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15852002</v>
      </c>
      <c r="O13" s="41">
        <f t="shared" si="1"/>
        <v>421.42767512960256</v>
      </c>
      <c r="P13" s="10"/>
    </row>
    <row r="14" spans="1:133">
      <c r="A14" s="12"/>
      <c r="B14" s="42">
        <v>521</v>
      </c>
      <c r="C14" s="19" t="s">
        <v>27</v>
      </c>
      <c r="D14" s="43">
        <v>8362826</v>
      </c>
      <c r="E14" s="43">
        <v>199626</v>
      </c>
      <c r="F14" s="43">
        <v>0</v>
      </c>
      <c r="G14" s="43">
        <v>23308</v>
      </c>
      <c r="H14" s="43">
        <v>0</v>
      </c>
      <c r="I14" s="43">
        <v>0</v>
      </c>
      <c r="J14" s="43">
        <v>620274</v>
      </c>
      <c r="K14" s="43">
        <v>0</v>
      </c>
      <c r="L14" s="43">
        <v>0</v>
      </c>
      <c r="M14" s="43">
        <v>0</v>
      </c>
      <c r="N14" s="43">
        <f t="shared" si="4"/>
        <v>9206034</v>
      </c>
      <c r="O14" s="44">
        <f t="shared" si="1"/>
        <v>244.74369267579422</v>
      </c>
      <c r="P14" s="9"/>
    </row>
    <row r="15" spans="1:133">
      <c r="A15" s="12"/>
      <c r="B15" s="42">
        <v>522</v>
      </c>
      <c r="C15" s="19" t="s">
        <v>28</v>
      </c>
      <c r="D15" s="43">
        <v>5483091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456218</v>
      </c>
      <c r="K15" s="43">
        <v>0</v>
      </c>
      <c r="L15" s="43">
        <v>0</v>
      </c>
      <c r="M15" s="43">
        <v>0</v>
      </c>
      <c r="N15" s="43">
        <f t="shared" si="4"/>
        <v>5939309</v>
      </c>
      <c r="O15" s="44">
        <f t="shared" si="1"/>
        <v>157.89735477867873</v>
      </c>
      <c r="P15" s="9"/>
    </row>
    <row r="16" spans="1:133">
      <c r="A16" s="12"/>
      <c r="B16" s="42">
        <v>524</v>
      </c>
      <c r="C16" s="19" t="s">
        <v>29</v>
      </c>
      <c r="D16" s="43">
        <v>664531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42128</v>
      </c>
      <c r="K16" s="43">
        <v>0</v>
      </c>
      <c r="L16" s="43">
        <v>0</v>
      </c>
      <c r="M16" s="43">
        <v>0</v>
      </c>
      <c r="N16" s="43">
        <f t="shared" si="4"/>
        <v>706659</v>
      </c>
      <c r="O16" s="44">
        <f t="shared" si="1"/>
        <v>18.786627675129601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1054008</v>
      </c>
      <c r="E17" s="29">
        <f t="shared" si="5"/>
        <v>263418</v>
      </c>
      <c r="F17" s="29">
        <f t="shared" si="5"/>
        <v>0</v>
      </c>
      <c r="G17" s="29">
        <f t="shared" si="5"/>
        <v>236453</v>
      </c>
      <c r="H17" s="29">
        <f t="shared" si="5"/>
        <v>0</v>
      </c>
      <c r="I17" s="29">
        <f t="shared" si="5"/>
        <v>13053028</v>
      </c>
      <c r="J17" s="29">
        <f t="shared" si="5"/>
        <v>364310</v>
      </c>
      <c r="K17" s="29">
        <f t="shared" si="5"/>
        <v>0</v>
      </c>
      <c r="L17" s="29">
        <f t="shared" si="5"/>
        <v>0</v>
      </c>
      <c r="M17" s="29">
        <f t="shared" si="5"/>
        <v>133493</v>
      </c>
      <c r="N17" s="40">
        <f t="shared" si="4"/>
        <v>15104710</v>
      </c>
      <c r="O17" s="41">
        <f t="shared" si="1"/>
        <v>401.56081350525056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136660</v>
      </c>
      <c r="K18" s="43">
        <v>0</v>
      </c>
      <c r="L18" s="43">
        <v>0</v>
      </c>
      <c r="M18" s="43">
        <v>0</v>
      </c>
      <c r="N18" s="43">
        <f t="shared" si="4"/>
        <v>136660</v>
      </c>
      <c r="O18" s="44">
        <f t="shared" si="1"/>
        <v>3.6331250830785593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2170966</v>
      </c>
      <c r="J19" s="43">
        <v>93528</v>
      </c>
      <c r="K19" s="43">
        <v>0</v>
      </c>
      <c r="L19" s="43">
        <v>0</v>
      </c>
      <c r="M19" s="43">
        <v>0</v>
      </c>
      <c r="N19" s="43">
        <f t="shared" si="4"/>
        <v>2264494</v>
      </c>
      <c r="O19" s="44">
        <f t="shared" si="1"/>
        <v>60.201887544862423</v>
      </c>
      <c r="P19" s="9"/>
    </row>
    <row r="20" spans="1:119">
      <c r="A20" s="12"/>
      <c r="B20" s="42">
        <v>536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8118170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8118170</v>
      </c>
      <c r="O20" s="44">
        <f t="shared" si="1"/>
        <v>215.82267712348798</v>
      </c>
      <c r="P20" s="9"/>
    </row>
    <row r="21" spans="1:119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2763892</v>
      </c>
      <c r="J21" s="43">
        <v>82531</v>
      </c>
      <c r="K21" s="43">
        <v>0</v>
      </c>
      <c r="L21" s="43">
        <v>0</v>
      </c>
      <c r="M21" s="43">
        <v>0</v>
      </c>
      <c r="N21" s="43">
        <f t="shared" si="4"/>
        <v>2846423</v>
      </c>
      <c r="O21" s="44">
        <f t="shared" si="1"/>
        <v>75.67255084407816</v>
      </c>
      <c r="P21" s="9"/>
    </row>
    <row r="22" spans="1:119">
      <c r="A22" s="12"/>
      <c r="B22" s="42">
        <v>539</v>
      </c>
      <c r="C22" s="19" t="s">
        <v>37</v>
      </c>
      <c r="D22" s="43">
        <v>1054008</v>
      </c>
      <c r="E22" s="43">
        <v>263418</v>
      </c>
      <c r="F22" s="43">
        <v>0</v>
      </c>
      <c r="G22" s="43">
        <v>236453</v>
      </c>
      <c r="H22" s="43">
        <v>0</v>
      </c>
      <c r="I22" s="43">
        <v>0</v>
      </c>
      <c r="J22" s="43">
        <v>51591</v>
      </c>
      <c r="K22" s="43">
        <v>0</v>
      </c>
      <c r="L22" s="43">
        <v>0</v>
      </c>
      <c r="M22" s="43">
        <v>133493</v>
      </c>
      <c r="N22" s="43">
        <f t="shared" si="4"/>
        <v>1738963</v>
      </c>
      <c r="O22" s="44">
        <f t="shared" si="1"/>
        <v>46.230572909743451</v>
      </c>
      <c r="P22" s="9"/>
    </row>
    <row r="23" spans="1:119" ht="15.75">
      <c r="A23" s="26" t="s">
        <v>38</v>
      </c>
      <c r="B23" s="27"/>
      <c r="C23" s="28"/>
      <c r="D23" s="29">
        <f t="shared" ref="D23:M23" si="6">SUM(D24:D24)</f>
        <v>3133142</v>
      </c>
      <c r="E23" s="29">
        <f t="shared" si="6"/>
        <v>0</v>
      </c>
      <c r="F23" s="29">
        <f t="shared" si="6"/>
        <v>1121273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273015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4527430</v>
      </c>
      <c r="O23" s="41">
        <f t="shared" si="1"/>
        <v>120.36235544330719</v>
      </c>
      <c r="P23" s="10"/>
    </row>
    <row r="24" spans="1:119">
      <c r="A24" s="12"/>
      <c r="B24" s="42">
        <v>541</v>
      </c>
      <c r="C24" s="19" t="s">
        <v>39</v>
      </c>
      <c r="D24" s="43">
        <v>3133142</v>
      </c>
      <c r="E24" s="43">
        <v>0</v>
      </c>
      <c r="F24" s="43">
        <v>1121273</v>
      </c>
      <c r="G24" s="43">
        <v>0</v>
      </c>
      <c r="H24" s="43">
        <v>0</v>
      </c>
      <c r="I24" s="43">
        <v>0</v>
      </c>
      <c r="J24" s="43">
        <v>273015</v>
      </c>
      <c r="K24" s="43">
        <v>0</v>
      </c>
      <c r="L24" s="43">
        <v>0</v>
      </c>
      <c r="M24" s="43">
        <v>0</v>
      </c>
      <c r="N24" s="43">
        <f t="shared" si="4"/>
        <v>4527430</v>
      </c>
      <c r="O24" s="44">
        <f t="shared" si="1"/>
        <v>120.36235544330719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2866161</v>
      </c>
      <c r="E25" s="29">
        <f t="shared" si="7"/>
        <v>1034845</v>
      </c>
      <c r="F25" s="29">
        <f t="shared" si="7"/>
        <v>0</v>
      </c>
      <c r="G25" s="29">
        <f t="shared" si="7"/>
        <v>69094</v>
      </c>
      <c r="H25" s="29">
        <f t="shared" si="7"/>
        <v>0</v>
      </c>
      <c r="I25" s="29">
        <f t="shared" si="7"/>
        <v>0</v>
      </c>
      <c r="J25" s="29">
        <f t="shared" si="7"/>
        <v>104025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4074125</v>
      </c>
      <c r="O25" s="41">
        <f t="shared" si="1"/>
        <v>108.31117905091054</v>
      </c>
      <c r="P25" s="9"/>
    </row>
    <row r="26" spans="1:119">
      <c r="A26" s="12"/>
      <c r="B26" s="42">
        <v>572</v>
      </c>
      <c r="C26" s="19" t="s">
        <v>41</v>
      </c>
      <c r="D26" s="43">
        <v>2866161</v>
      </c>
      <c r="E26" s="43">
        <v>1034845</v>
      </c>
      <c r="F26" s="43">
        <v>0</v>
      </c>
      <c r="G26" s="43">
        <v>69094</v>
      </c>
      <c r="H26" s="43">
        <v>0</v>
      </c>
      <c r="I26" s="43">
        <v>0</v>
      </c>
      <c r="J26" s="43">
        <v>104025</v>
      </c>
      <c r="K26" s="43">
        <v>0</v>
      </c>
      <c r="L26" s="43">
        <v>0</v>
      </c>
      <c r="M26" s="43">
        <v>0</v>
      </c>
      <c r="N26" s="43">
        <f t="shared" si="4"/>
        <v>4074125</v>
      </c>
      <c r="O26" s="44">
        <f t="shared" si="1"/>
        <v>108.31117905091054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SUM(D28:D29)</f>
        <v>10277906</v>
      </c>
      <c r="E27" s="29">
        <f t="shared" si="8"/>
        <v>1762786</v>
      </c>
      <c r="F27" s="29">
        <f t="shared" si="8"/>
        <v>0</v>
      </c>
      <c r="G27" s="29">
        <f t="shared" si="8"/>
        <v>163714</v>
      </c>
      <c r="H27" s="29">
        <f t="shared" si="8"/>
        <v>0</v>
      </c>
      <c r="I27" s="29">
        <f t="shared" si="8"/>
        <v>2646410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159668</v>
      </c>
      <c r="N27" s="29">
        <f t="shared" si="4"/>
        <v>15010484</v>
      </c>
      <c r="O27" s="41">
        <f t="shared" si="1"/>
        <v>399.05580220656651</v>
      </c>
      <c r="P27" s="9"/>
    </row>
    <row r="28" spans="1:119">
      <c r="A28" s="12"/>
      <c r="B28" s="42">
        <v>581</v>
      </c>
      <c r="C28" s="19" t="s">
        <v>42</v>
      </c>
      <c r="D28" s="43">
        <v>2129906</v>
      </c>
      <c r="E28" s="43">
        <v>1762786</v>
      </c>
      <c r="F28" s="43">
        <v>0</v>
      </c>
      <c r="G28" s="43">
        <v>163714</v>
      </c>
      <c r="H28" s="43">
        <v>0</v>
      </c>
      <c r="I28" s="43">
        <v>2646410</v>
      </c>
      <c r="J28" s="43">
        <v>0</v>
      </c>
      <c r="K28" s="43">
        <v>0</v>
      </c>
      <c r="L28" s="43">
        <v>0</v>
      </c>
      <c r="M28" s="43">
        <v>159668</v>
      </c>
      <c r="N28" s="43">
        <f t="shared" si="4"/>
        <v>6862484</v>
      </c>
      <c r="O28" s="44">
        <f t="shared" si="1"/>
        <v>182.44009038947229</v>
      </c>
      <c r="P28" s="9"/>
    </row>
    <row r="29" spans="1:119" ht="15.75" thickBot="1">
      <c r="A29" s="12"/>
      <c r="B29" s="42">
        <v>585</v>
      </c>
      <c r="C29" s="19" t="s">
        <v>52</v>
      </c>
      <c r="D29" s="43">
        <v>8148000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8148000</v>
      </c>
      <c r="O29" s="44">
        <f t="shared" si="1"/>
        <v>216.61571181709425</v>
      </c>
      <c r="P29" s="9"/>
    </row>
    <row r="30" spans="1:119" ht="16.5" thickBot="1">
      <c r="A30" s="13" t="s">
        <v>10</v>
      </c>
      <c r="B30" s="21"/>
      <c r="C30" s="20"/>
      <c r="D30" s="14">
        <f>SUM(D5,D13,D17,D23,D25,D27)</f>
        <v>40724360</v>
      </c>
      <c r="E30" s="14">
        <f t="shared" ref="E30:M30" si="9">SUM(E5,E13,E17,E23,E25,E27)</f>
        <v>3260675</v>
      </c>
      <c r="F30" s="14">
        <f t="shared" si="9"/>
        <v>1726412</v>
      </c>
      <c r="G30" s="14">
        <f t="shared" si="9"/>
        <v>577904</v>
      </c>
      <c r="H30" s="14">
        <f t="shared" si="9"/>
        <v>0</v>
      </c>
      <c r="I30" s="14">
        <f t="shared" si="9"/>
        <v>15699438</v>
      </c>
      <c r="J30" s="14">
        <f t="shared" si="9"/>
        <v>2669280</v>
      </c>
      <c r="K30" s="14">
        <f t="shared" si="9"/>
        <v>3303930</v>
      </c>
      <c r="L30" s="14">
        <f t="shared" si="9"/>
        <v>0</v>
      </c>
      <c r="M30" s="14">
        <f t="shared" si="9"/>
        <v>293161</v>
      </c>
      <c r="N30" s="14">
        <f t="shared" si="4"/>
        <v>68255160</v>
      </c>
      <c r="O30" s="35">
        <f t="shared" si="1"/>
        <v>1814.5729097434535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57</v>
      </c>
      <c r="M32" s="90"/>
      <c r="N32" s="90"/>
      <c r="O32" s="39">
        <v>37615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8630986</v>
      </c>
      <c r="E5" s="24">
        <f t="shared" si="0"/>
        <v>0</v>
      </c>
      <c r="F5" s="24">
        <f t="shared" si="0"/>
        <v>604460</v>
      </c>
      <c r="G5" s="24">
        <f t="shared" si="0"/>
        <v>170276</v>
      </c>
      <c r="H5" s="24">
        <f t="shared" si="0"/>
        <v>0</v>
      </c>
      <c r="I5" s="24">
        <f t="shared" si="0"/>
        <v>0</v>
      </c>
      <c r="J5" s="24">
        <f t="shared" si="0"/>
        <v>807464</v>
      </c>
      <c r="K5" s="24">
        <f t="shared" si="0"/>
        <v>2924998</v>
      </c>
      <c r="L5" s="24">
        <f t="shared" si="0"/>
        <v>0</v>
      </c>
      <c r="M5" s="24">
        <f t="shared" si="0"/>
        <v>0</v>
      </c>
      <c r="N5" s="25">
        <f>SUM(D5:M5)</f>
        <v>13138184</v>
      </c>
      <c r="O5" s="30">
        <f t="shared" ref="O5:O30" si="1">(N5/O$32)</f>
        <v>355.59542046715563</v>
      </c>
      <c r="P5" s="6"/>
    </row>
    <row r="6" spans="1:133">
      <c r="A6" s="12"/>
      <c r="B6" s="42">
        <v>511</v>
      </c>
      <c r="C6" s="19" t="s">
        <v>19</v>
      </c>
      <c r="D6" s="43">
        <v>109196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210913</v>
      </c>
      <c r="K6" s="43">
        <v>0</v>
      </c>
      <c r="L6" s="43">
        <v>0</v>
      </c>
      <c r="M6" s="43">
        <v>0</v>
      </c>
      <c r="N6" s="43">
        <f>SUM(D6:M6)</f>
        <v>320109</v>
      </c>
      <c r="O6" s="44">
        <f t="shared" si="1"/>
        <v>8.6640051966330152</v>
      </c>
      <c r="P6" s="9"/>
    </row>
    <row r="7" spans="1:133">
      <c r="A7" s="12"/>
      <c r="B7" s="42">
        <v>512</v>
      </c>
      <c r="C7" s="19" t="s">
        <v>20</v>
      </c>
      <c r="D7" s="43">
        <v>1089539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21671</v>
      </c>
      <c r="K7" s="43">
        <v>0</v>
      </c>
      <c r="L7" s="43">
        <v>0</v>
      </c>
      <c r="M7" s="43">
        <v>0</v>
      </c>
      <c r="N7" s="43">
        <f t="shared" ref="N7:N12" si="2">SUM(D7:M7)</f>
        <v>1111210</v>
      </c>
      <c r="O7" s="44">
        <f t="shared" si="1"/>
        <v>30.075784231466695</v>
      </c>
      <c r="P7" s="9"/>
    </row>
    <row r="8" spans="1:133">
      <c r="A8" s="12"/>
      <c r="B8" s="42">
        <v>513</v>
      </c>
      <c r="C8" s="19" t="s">
        <v>21</v>
      </c>
      <c r="D8" s="43">
        <v>1887418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150505</v>
      </c>
      <c r="K8" s="43">
        <v>443241</v>
      </c>
      <c r="L8" s="43">
        <v>0</v>
      </c>
      <c r="M8" s="43">
        <v>0</v>
      </c>
      <c r="N8" s="43">
        <f t="shared" si="2"/>
        <v>2481164</v>
      </c>
      <c r="O8" s="44">
        <f t="shared" si="1"/>
        <v>67.154681029582918</v>
      </c>
      <c r="P8" s="9"/>
    </row>
    <row r="9" spans="1:133">
      <c r="A9" s="12"/>
      <c r="B9" s="42">
        <v>514</v>
      </c>
      <c r="C9" s="19" t="s">
        <v>22</v>
      </c>
      <c r="D9" s="43">
        <v>220599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220599</v>
      </c>
      <c r="O9" s="44">
        <f t="shared" si="1"/>
        <v>5.9706877419005604</v>
      </c>
      <c r="P9" s="9"/>
    </row>
    <row r="10" spans="1:133">
      <c r="A10" s="12"/>
      <c r="B10" s="42">
        <v>515</v>
      </c>
      <c r="C10" s="19" t="s">
        <v>23</v>
      </c>
      <c r="D10" s="43">
        <v>509615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21796</v>
      </c>
      <c r="K10" s="43">
        <v>0</v>
      </c>
      <c r="L10" s="43">
        <v>0</v>
      </c>
      <c r="M10" s="43">
        <v>0</v>
      </c>
      <c r="N10" s="43">
        <f t="shared" si="2"/>
        <v>531411</v>
      </c>
      <c r="O10" s="44">
        <f t="shared" si="1"/>
        <v>14.383062224267194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2481757</v>
      </c>
      <c r="L11" s="43">
        <v>0</v>
      </c>
      <c r="M11" s="43">
        <v>0</v>
      </c>
      <c r="N11" s="43">
        <f t="shared" si="2"/>
        <v>2481757</v>
      </c>
      <c r="O11" s="44">
        <f t="shared" si="1"/>
        <v>67.170731047175678</v>
      </c>
      <c r="P11" s="9"/>
    </row>
    <row r="12" spans="1:133">
      <c r="A12" s="12"/>
      <c r="B12" s="42">
        <v>519</v>
      </c>
      <c r="C12" s="19" t="s">
        <v>25</v>
      </c>
      <c r="D12" s="43">
        <v>4814619</v>
      </c>
      <c r="E12" s="43">
        <v>0</v>
      </c>
      <c r="F12" s="43">
        <v>604460</v>
      </c>
      <c r="G12" s="43">
        <v>170276</v>
      </c>
      <c r="H12" s="43">
        <v>0</v>
      </c>
      <c r="I12" s="43">
        <v>0</v>
      </c>
      <c r="J12" s="43">
        <v>402579</v>
      </c>
      <c r="K12" s="43">
        <v>0</v>
      </c>
      <c r="L12" s="43">
        <v>0</v>
      </c>
      <c r="M12" s="43">
        <v>0</v>
      </c>
      <c r="N12" s="43">
        <f t="shared" si="2"/>
        <v>5991934</v>
      </c>
      <c r="O12" s="44">
        <f t="shared" si="1"/>
        <v>162.17646899612959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14233617</v>
      </c>
      <c r="E13" s="29">
        <f t="shared" si="3"/>
        <v>242278</v>
      </c>
      <c r="F13" s="29">
        <f t="shared" si="3"/>
        <v>0</v>
      </c>
      <c r="G13" s="29">
        <f t="shared" si="3"/>
        <v>344858</v>
      </c>
      <c r="H13" s="29">
        <f t="shared" si="3"/>
        <v>0</v>
      </c>
      <c r="I13" s="29">
        <f t="shared" si="3"/>
        <v>0</v>
      </c>
      <c r="J13" s="29">
        <f t="shared" si="3"/>
        <v>1096029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15916782</v>
      </c>
      <c r="O13" s="41">
        <f t="shared" si="1"/>
        <v>430.80038974747612</v>
      </c>
      <c r="P13" s="10"/>
    </row>
    <row r="14" spans="1:133">
      <c r="A14" s="12"/>
      <c r="B14" s="42">
        <v>521</v>
      </c>
      <c r="C14" s="19" t="s">
        <v>27</v>
      </c>
      <c r="D14" s="43">
        <v>8220969</v>
      </c>
      <c r="E14" s="43">
        <v>242278</v>
      </c>
      <c r="F14" s="43">
        <v>0</v>
      </c>
      <c r="G14" s="43">
        <v>344858</v>
      </c>
      <c r="H14" s="43">
        <v>0</v>
      </c>
      <c r="I14" s="43">
        <v>0</v>
      </c>
      <c r="J14" s="43">
        <v>595487</v>
      </c>
      <c r="K14" s="43">
        <v>0</v>
      </c>
      <c r="L14" s="43">
        <v>0</v>
      </c>
      <c r="M14" s="43">
        <v>0</v>
      </c>
      <c r="N14" s="43">
        <f t="shared" si="4"/>
        <v>9403592</v>
      </c>
      <c r="O14" s="44">
        <f t="shared" si="1"/>
        <v>254.51571169513088</v>
      </c>
      <c r="P14" s="9"/>
    </row>
    <row r="15" spans="1:133">
      <c r="A15" s="12"/>
      <c r="B15" s="42">
        <v>522</v>
      </c>
      <c r="C15" s="19" t="s">
        <v>28</v>
      </c>
      <c r="D15" s="43">
        <v>5272147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313753</v>
      </c>
      <c r="K15" s="43">
        <v>0</v>
      </c>
      <c r="L15" s="43">
        <v>0</v>
      </c>
      <c r="M15" s="43">
        <v>0</v>
      </c>
      <c r="N15" s="43">
        <f t="shared" si="4"/>
        <v>5585900</v>
      </c>
      <c r="O15" s="44">
        <f t="shared" si="1"/>
        <v>151.18683519636235</v>
      </c>
      <c r="P15" s="9"/>
    </row>
    <row r="16" spans="1:133">
      <c r="A16" s="12"/>
      <c r="B16" s="42">
        <v>524</v>
      </c>
      <c r="C16" s="19" t="s">
        <v>29</v>
      </c>
      <c r="D16" s="43">
        <v>740501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186789</v>
      </c>
      <c r="K16" s="43">
        <v>0</v>
      </c>
      <c r="L16" s="43">
        <v>0</v>
      </c>
      <c r="M16" s="43">
        <v>0</v>
      </c>
      <c r="N16" s="43">
        <f t="shared" si="4"/>
        <v>927290</v>
      </c>
      <c r="O16" s="44">
        <f t="shared" si="1"/>
        <v>25.097842855982893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SUM(D18:D22)</f>
        <v>607967</v>
      </c>
      <c r="E17" s="29">
        <f t="shared" si="5"/>
        <v>0</v>
      </c>
      <c r="F17" s="29">
        <f t="shared" si="5"/>
        <v>0</v>
      </c>
      <c r="G17" s="29">
        <f t="shared" si="5"/>
        <v>920950</v>
      </c>
      <c r="H17" s="29">
        <f t="shared" si="5"/>
        <v>0</v>
      </c>
      <c r="I17" s="29">
        <f t="shared" si="5"/>
        <v>12470987</v>
      </c>
      <c r="J17" s="29">
        <f t="shared" si="5"/>
        <v>355040</v>
      </c>
      <c r="K17" s="29">
        <f t="shared" si="5"/>
        <v>0</v>
      </c>
      <c r="L17" s="29">
        <f t="shared" si="5"/>
        <v>0</v>
      </c>
      <c r="M17" s="29">
        <f t="shared" si="5"/>
        <v>354161</v>
      </c>
      <c r="N17" s="40">
        <f t="shared" si="4"/>
        <v>14709105</v>
      </c>
      <c r="O17" s="41">
        <f t="shared" si="1"/>
        <v>398.11364928140307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145093</v>
      </c>
      <c r="K18" s="43">
        <v>0</v>
      </c>
      <c r="L18" s="43">
        <v>0</v>
      </c>
      <c r="M18" s="43">
        <v>0</v>
      </c>
      <c r="N18" s="43">
        <f t="shared" si="4"/>
        <v>145093</v>
      </c>
      <c r="O18" s="44">
        <f t="shared" si="1"/>
        <v>3.9270576772133055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2068995</v>
      </c>
      <c r="J19" s="43">
        <v>144619</v>
      </c>
      <c r="K19" s="43">
        <v>0</v>
      </c>
      <c r="L19" s="43">
        <v>0</v>
      </c>
      <c r="M19" s="43">
        <v>0</v>
      </c>
      <c r="N19" s="43">
        <f t="shared" si="4"/>
        <v>2213614</v>
      </c>
      <c r="O19" s="44">
        <f t="shared" si="1"/>
        <v>59.913227054970633</v>
      </c>
      <c r="P19" s="9"/>
    </row>
    <row r="20" spans="1:119">
      <c r="A20" s="12"/>
      <c r="B20" s="42">
        <v>536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7948356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7948356</v>
      </c>
      <c r="O20" s="44">
        <f t="shared" si="1"/>
        <v>215.12858960132081</v>
      </c>
      <c r="P20" s="9"/>
    </row>
    <row r="21" spans="1:119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2453636</v>
      </c>
      <c r="J21" s="43">
        <v>11706</v>
      </c>
      <c r="K21" s="43">
        <v>0</v>
      </c>
      <c r="L21" s="43">
        <v>0</v>
      </c>
      <c r="M21" s="43">
        <v>0</v>
      </c>
      <c r="N21" s="43">
        <f t="shared" si="4"/>
        <v>2465342</v>
      </c>
      <c r="O21" s="44">
        <f t="shared" si="1"/>
        <v>66.72644599020218</v>
      </c>
      <c r="P21" s="9"/>
    </row>
    <row r="22" spans="1:119">
      <c r="A22" s="12"/>
      <c r="B22" s="42">
        <v>539</v>
      </c>
      <c r="C22" s="19" t="s">
        <v>37</v>
      </c>
      <c r="D22" s="43">
        <v>607967</v>
      </c>
      <c r="E22" s="43">
        <v>0</v>
      </c>
      <c r="F22" s="43">
        <v>0</v>
      </c>
      <c r="G22" s="43">
        <v>920950</v>
      </c>
      <c r="H22" s="43">
        <v>0</v>
      </c>
      <c r="I22" s="43">
        <v>0</v>
      </c>
      <c r="J22" s="43">
        <v>53622</v>
      </c>
      <c r="K22" s="43">
        <v>0</v>
      </c>
      <c r="L22" s="43">
        <v>0</v>
      </c>
      <c r="M22" s="43">
        <v>354161</v>
      </c>
      <c r="N22" s="43">
        <f t="shared" si="4"/>
        <v>1936700</v>
      </c>
      <c r="O22" s="44">
        <f t="shared" si="1"/>
        <v>52.418328957696161</v>
      </c>
      <c r="P22" s="9"/>
    </row>
    <row r="23" spans="1:119" ht="15.75">
      <c r="A23" s="26" t="s">
        <v>38</v>
      </c>
      <c r="B23" s="27"/>
      <c r="C23" s="28"/>
      <c r="D23" s="29">
        <f t="shared" ref="D23:M23" si="6">SUM(D24:D24)</f>
        <v>3874346</v>
      </c>
      <c r="E23" s="29">
        <f t="shared" si="6"/>
        <v>5260</v>
      </c>
      <c r="F23" s="29">
        <f t="shared" si="6"/>
        <v>1124474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427738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5431818</v>
      </c>
      <c r="O23" s="41">
        <f t="shared" si="1"/>
        <v>147.01648307034401</v>
      </c>
      <c r="P23" s="10"/>
    </row>
    <row r="24" spans="1:119">
      <c r="A24" s="12"/>
      <c r="B24" s="42">
        <v>541</v>
      </c>
      <c r="C24" s="19" t="s">
        <v>39</v>
      </c>
      <c r="D24" s="43">
        <v>3874346</v>
      </c>
      <c r="E24" s="43">
        <v>5260</v>
      </c>
      <c r="F24" s="43">
        <v>1124474</v>
      </c>
      <c r="G24" s="43">
        <v>0</v>
      </c>
      <c r="H24" s="43">
        <v>0</v>
      </c>
      <c r="I24" s="43">
        <v>0</v>
      </c>
      <c r="J24" s="43">
        <v>427738</v>
      </c>
      <c r="K24" s="43">
        <v>0</v>
      </c>
      <c r="L24" s="43">
        <v>0</v>
      </c>
      <c r="M24" s="43">
        <v>0</v>
      </c>
      <c r="N24" s="43">
        <f t="shared" si="4"/>
        <v>5431818</v>
      </c>
      <c r="O24" s="44">
        <f t="shared" si="1"/>
        <v>147.01648307034401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2356660</v>
      </c>
      <c r="E25" s="29">
        <f t="shared" si="7"/>
        <v>125104</v>
      </c>
      <c r="F25" s="29">
        <f t="shared" si="7"/>
        <v>0</v>
      </c>
      <c r="G25" s="29">
        <f t="shared" si="7"/>
        <v>21161</v>
      </c>
      <c r="H25" s="29">
        <f t="shared" si="7"/>
        <v>0</v>
      </c>
      <c r="I25" s="29">
        <f t="shared" si="7"/>
        <v>0</v>
      </c>
      <c r="J25" s="29">
        <f t="shared" si="7"/>
        <v>88037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2590962</v>
      </c>
      <c r="O25" s="41">
        <f t="shared" si="1"/>
        <v>70.126451403361571</v>
      </c>
      <c r="P25" s="9"/>
    </row>
    <row r="26" spans="1:119">
      <c r="A26" s="12"/>
      <c r="B26" s="42">
        <v>572</v>
      </c>
      <c r="C26" s="19" t="s">
        <v>41</v>
      </c>
      <c r="D26" s="43">
        <v>2356660</v>
      </c>
      <c r="E26" s="43">
        <v>125104</v>
      </c>
      <c r="F26" s="43">
        <v>0</v>
      </c>
      <c r="G26" s="43">
        <v>21161</v>
      </c>
      <c r="H26" s="43">
        <v>0</v>
      </c>
      <c r="I26" s="43">
        <v>0</v>
      </c>
      <c r="J26" s="43">
        <v>88037</v>
      </c>
      <c r="K26" s="43">
        <v>0</v>
      </c>
      <c r="L26" s="43">
        <v>0</v>
      </c>
      <c r="M26" s="43">
        <v>0</v>
      </c>
      <c r="N26" s="43">
        <f t="shared" si="4"/>
        <v>2590962</v>
      </c>
      <c r="O26" s="44">
        <f t="shared" si="1"/>
        <v>70.126451403361571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SUM(D28:D29)</f>
        <v>25085815</v>
      </c>
      <c r="E27" s="29">
        <f t="shared" si="8"/>
        <v>1491130</v>
      </c>
      <c r="F27" s="29">
        <f t="shared" si="8"/>
        <v>43909</v>
      </c>
      <c r="G27" s="29">
        <f t="shared" si="8"/>
        <v>261778</v>
      </c>
      <c r="H27" s="29">
        <f t="shared" si="8"/>
        <v>0</v>
      </c>
      <c r="I27" s="29">
        <f t="shared" si="8"/>
        <v>2586732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152789</v>
      </c>
      <c r="N27" s="29">
        <f t="shared" si="4"/>
        <v>29622153</v>
      </c>
      <c r="O27" s="41">
        <f t="shared" si="1"/>
        <v>801.74717839066773</v>
      </c>
      <c r="P27" s="9"/>
    </row>
    <row r="28" spans="1:119">
      <c r="A28" s="12"/>
      <c r="B28" s="42">
        <v>581</v>
      </c>
      <c r="C28" s="19" t="s">
        <v>42</v>
      </c>
      <c r="D28" s="43">
        <v>1805815</v>
      </c>
      <c r="E28" s="43">
        <v>1491130</v>
      </c>
      <c r="F28" s="43">
        <v>43909</v>
      </c>
      <c r="G28" s="43">
        <v>261778</v>
      </c>
      <c r="H28" s="43">
        <v>0</v>
      </c>
      <c r="I28" s="43">
        <v>2586732</v>
      </c>
      <c r="J28" s="43">
        <v>0</v>
      </c>
      <c r="K28" s="43">
        <v>0</v>
      </c>
      <c r="L28" s="43">
        <v>0</v>
      </c>
      <c r="M28" s="43">
        <v>152789</v>
      </c>
      <c r="N28" s="43">
        <f t="shared" si="4"/>
        <v>6342153</v>
      </c>
      <c r="O28" s="44">
        <f t="shared" si="1"/>
        <v>171.65542533899909</v>
      </c>
      <c r="P28" s="9"/>
    </row>
    <row r="29" spans="1:119" ht="15.75" thickBot="1">
      <c r="A29" s="12"/>
      <c r="B29" s="42">
        <v>585</v>
      </c>
      <c r="C29" s="19" t="s">
        <v>52</v>
      </c>
      <c r="D29" s="43">
        <v>23280000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23280000</v>
      </c>
      <c r="O29" s="44">
        <f t="shared" si="1"/>
        <v>630.09175305166866</v>
      </c>
      <c r="P29" s="9"/>
    </row>
    <row r="30" spans="1:119" ht="16.5" thickBot="1">
      <c r="A30" s="13" t="s">
        <v>10</v>
      </c>
      <c r="B30" s="21"/>
      <c r="C30" s="20"/>
      <c r="D30" s="14">
        <f>SUM(D5,D13,D17,D23,D25,D27)</f>
        <v>54789391</v>
      </c>
      <c r="E30" s="14">
        <f t="shared" ref="E30:M30" si="9">SUM(E5,E13,E17,E23,E25,E27)</f>
        <v>1863772</v>
      </c>
      <c r="F30" s="14">
        <f t="shared" si="9"/>
        <v>1772843</v>
      </c>
      <c r="G30" s="14">
        <f t="shared" si="9"/>
        <v>1719023</v>
      </c>
      <c r="H30" s="14">
        <f t="shared" si="9"/>
        <v>0</v>
      </c>
      <c r="I30" s="14">
        <f t="shared" si="9"/>
        <v>15057719</v>
      </c>
      <c r="J30" s="14">
        <f t="shared" si="9"/>
        <v>2774308</v>
      </c>
      <c r="K30" s="14">
        <f t="shared" si="9"/>
        <v>2924998</v>
      </c>
      <c r="L30" s="14">
        <f t="shared" si="9"/>
        <v>0</v>
      </c>
      <c r="M30" s="14">
        <f t="shared" si="9"/>
        <v>506950</v>
      </c>
      <c r="N30" s="14">
        <f t="shared" si="4"/>
        <v>81409004</v>
      </c>
      <c r="O30" s="35">
        <f t="shared" si="1"/>
        <v>2203.399572360408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53</v>
      </c>
      <c r="M32" s="90"/>
      <c r="N32" s="90"/>
      <c r="O32" s="39">
        <v>36947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8464594</v>
      </c>
      <c r="E5" s="24">
        <f t="shared" si="0"/>
        <v>0</v>
      </c>
      <c r="F5" s="24">
        <f t="shared" si="0"/>
        <v>715128</v>
      </c>
      <c r="G5" s="24">
        <f t="shared" si="0"/>
        <v>66713</v>
      </c>
      <c r="H5" s="24">
        <f t="shared" si="0"/>
        <v>0</v>
      </c>
      <c r="I5" s="24">
        <f t="shared" si="0"/>
        <v>0</v>
      </c>
      <c r="J5" s="24">
        <f t="shared" si="0"/>
        <v>608263</v>
      </c>
      <c r="K5" s="24">
        <f t="shared" si="0"/>
        <v>2546220</v>
      </c>
      <c r="L5" s="24">
        <f t="shared" si="0"/>
        <v>0</v>
      </c>
      <c r="M5" s="24">
        <f t="shared" si="0"/>
        <v>0</v>
      </c>
      <c r="N5" s="25">
        <f>SUM(D5:M5)</f>
        <v>12400918</v>
      </c>
      <c r="O5" s="30">
        <f t="shared" ref="O5:O30" si="1">(N5/O$32)</f>
        <v>344.42210804054992</v>
      </c>
      <c r="P5" s="6"/>
    </row>
    <row r="6" spans="1:133">
      <c r="A6" s="12"/>
      <c r="B6" s="42">
        <v>511</v>
      </c>
      <c r="C6" s="19" t="s">
        <v>19</v>
      </c>
      <c r="D6" s="43">
        <v>110866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59011</v>
      </c>
      <c r="K6" s="43">
        <v>0</v>
      </c>
      <c r="L6" s="43">
        <v>0</v>
      </c>
      <c r="M6" s="43">
        <v>0</v>
      </c>
      <c r="N6" s="43">
        <f>SUM(D6:M6)</f>
        <v>169877</v>
      </c>
      <c r="O6" s="44">
        <f t="shared" si="1"/>
        <v>4.7181502569087623</v>
      </c>
      <c r="P6" s="9"/>
    </row>
    <row r="7" spans="1:133">
      <c r="A7" s="12"/>
      <c r="B7" s="42">
        <v>512</v>
      </c>
      <c r="C7" s="19" t="s">
        <v>20</v>
      </c>
      <c r="D7" s="43">
        <v>1077568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26415</v>
      </c>
      <c r="K7" s="43">
        <v>0</v>
      </c>
      <c r="L7" s="43">
        <v>0</v>
      </c>
      <c r="M7" s="43">
        <v>0</v>
      </c>
      <c r="N7" s="43">
        <f t="shared" ref="N7:N12" si="2">SUM(D7:M7)</f>
        <v>1103983</v>
      </c>
      <c r="O7" s="44">
        <f t="shared" si="1"/>
        <v>30.661935842244134</v>
      </c>
      <c r="P7" s="9"/>
    </row>
    <row r="8" spans="1:133">
      <c r="A8" s="12"/>
      <c r="B8" s="42">
        <v>513</v>
      </c>
      <c r="C8" s="19" t="s">
        <v>21</v>
      </c>
      <c r="D8" s="43">
        <v>1871840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188219</v>
      </c>
      <c r="K8" s="43">
        <v>337712</v>
      </c>
      <c r="L8" s="43">
        <v>0</v>
      </c>
      <c r="M8" s="43">
        <v>0</v>
      </c>
      <c r="N8" s="43">
        <f t="shared" si="2"/>
        <v>2397771</v>
      </c>
      <c r="O8" s="44">
        <f t="shared" si="1"/>
        <v>66.5955006249132</v>
      </c>
      <c r="P8" s="9"/>
    </row>
    <row r="9" spans="1:133">
      <c r="A9" s="12"/>
      <c r="B9" s="42">
        <v>514</v>
      </c>
      <c r="C9" s="19" t="s">
        <v>22</v>
      </c>
      <c r="D9" s="43">
        <v>173799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173799</v>
      </c>
      <c r="O9" s="44">
        <f t="shared" si="1"/>
        <v>4.8270795722816278</v>
      </c>
      <c r="P9" s="9"/>
    </row>
    <row r="10" spans="1:133">
      <c r="A10" s="12"/>
      <c r="B10" s="42">
        <v>515</v>
      </c>
      <c r="C10" s="19" t="s">
        <v>23</v>
      </c>
      <c r="D10" s="43">
        <v>554331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20274</v>
      </c>
      <c r="K10" s="43">
        <v>0</v>
      </c>
      <c r="L10" s="43">
        <v>0</v>
      </c>
      <c r="M10" s="43">
        <v>0</v>
      </c>
      <c r="N10" s="43">
        <f t="shared" si="2"/>
        <v>574605</v>
      </c>
      <c r="O10" s="44">
        <f t="shared" si="1"/>
        <v>15.959033467573947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2208508</v>
      </c>
      <c r="L11" s="43">
        <v>0</v>
      </c>
      <c r="M11" s="43">
        <v>0</v>
      </c>
      <c r="N11" s="43">
        <f t="shared" si="2"/>
        <v>2208508</v>
      </c>
      <c r="O11" s="44">
        <f t="shared" si="1"/>
        <v>61.338925149284819</v>
      </c>
      <c r="P11" s="9"/>
    </row>
    <row r="12" spans="1:133">
      <c r="A12" s="12"/>
      <c r="B12" s="42">
        <v>519</v>
      </c>
      <c r="C12" s="19" t="s">
        <v>25</v>
      </c>
      <c r="D12" s="43">
        <v>4676190</v>
      </c>
      <c r="E12" s="43">
        <v>0</v>
      </c>
      <c r="F12" s="43">
        <v>715128</v>
      </c>
      <c r="G12" s="43">
        <v>66713</v>
      </c>
      <c r="H12" s="43">
        <v>0</v>
      </c>
      <c r="I12" s="43">
        <v>0</v>
      </c>
      <c r="J12" s="43">
        <v>314344</v>
      </c>
      <c r="K12" s="43">
        <v>0</v>
      </c>
      <c r="L12" s="43">
        <v>0</v>
      </c>
      <c r="M12" s="43">
        <v>0</v>
      </c>
      <c r="N12" s="43">
        <f t="shared" si="2"/>
        <v>5772375</v>
      </c>
      <c r="O12" s="44">
        <f t="shared" si="1"/>
        <v>160.32148312734341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14054187</v>
      </c>
      <c r="E13" s="29">
        <f t="shared" si="3"/>
        <v>378006</v>
      </c>
      <c r="F13" s="29">
        <f t="shared" si="3"/>
        <v>0</v>
      </c>
      <c r="G13" s="29">
        <f t="shared" si="3"/>
        <v>28204</v>
      </c>
      <c r="H13" s="29">
        <f t="shared" si="3"/>
        <v>0</v>
      </c>
      <c r="I13" s="29">
        <f t="shared" si="3"/>
        <v>0</v>
      </c>
      <c r="J13" s="29">
        <f t="shared" si="3"/>
        <v>1674134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16134531</v>
      </c>
      <c r="O13" s="41">
        <f t="shared" si="1"/>
        <v>448.11917789195945</v>
      </c>
      <c r="P13" s="10"/>
    </row>
    <row r="14" spans="1:133">
      <c r="A14" s="12"/>
      <c r="B14" s="42">
        <v>521</v>
      </c>
      <c r="C14" s="19" t="s">
        <v>27</v>
      </c>
      <c r="D14" s="43">
        <v>8075862</v>
      </c>
      <c r="E14" s="43">
        <v>378006</v>
      </c>
      <c r="F14" s="43">
        <v>0</v>
      </c>
      <c r="G14" s="43">
        <v>28204</v>
      </c>
      <c r="H14" s="43">
        <v>0</v>
      </c>
      <c r="I14" s="43">
        <v>0</v>
      </c>
      <c r="J14" s="43">
        <v>1236795</v>
      </c>
      <c r="K14" s="43">
        <v>0</v>
      </c>
      <c r="L14" s="43">
        <v>0</v>
      </c>
      <c r="M14" s="43">
        <v>0</v>
      </c>
      <c r="N14" s="43">
        <f>SUM(D14:M14)</f>
        <v>9718867</v>
      </c>
      <c r="O14" s="44">
        <f t="shared" si="1"/>
        <v>269.9310373559228</v>
      </c>
      <c r="P14" s="9"/>
    </row>
    <row r="15" spans="1:133">
      <c r="A15" s="12"/>
      <c r="B15" s="42">
        <v>522</v>
      </c>
      <c r="C15" s="19" t="s">
        <v>28</v>
      </c>
      <c r="D15" s="43">
        <v>5226965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286596</v>
      </c>
      <c r="K15" s="43">
        <v>0</v>
      </c>
      <c r="L15" s="43">
        <v>0</v>
      </c>
      <c r="M15" s="43">
        <v>0</v>
      </c>
      <c r="N15" s="43">
        <f>SUM(D15:M15)</f>
        <v>5513561</v>
      </c>
      <c r="O15" s="44">
        <f t="shared" si="1"/>
        <v>153.13320372170531</v>
      </c>
      <c r="P15" s="9"/>
    </row>
    <row r="16" spans="1:133">
      <c r="A16" s="12"/>
      <c r="B16" s="42">
        <v>524</v>
      </c>
      <c r="C16" s="19" t="s">
        <v>29</v>
      </c>
      <c r="D16" s="43">
        <v>751360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150743</v>
      </c>
      <c r="K16" s="43">
        <v>0</v>
      </c>
      <c r="L16" s="43">
        <v>0</v>
      </c>
      <c r="M16" s="43">
        <v>0</v>
      </c>
      <c r="N16" s="43">
        <f>SUM(D16:M16)</f>
        <v>902103</v>
      </c>
      <c r="O16" s="44">
        <f t="shared" si="1"/>
        <v>25.054936814331342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SUM(D18:D23)</f>
        <v>677172</v>
      </c>
      <c r="E17" s="29">
        <f t="shared" si="4"/>
        <v>298840</v>
      </c>
      <c r="F17" s="29">
        <f t="shared" si="4"/>
        <v>0</v>
      </c>
      <c r="G17" s="29">
        <f t="shared" si="4"/>
        <v>576306</v>
      </c>
      <c r="H17" s="29">
        <f t="shared" si="4"/>
        <v>0</v>
      </c>
      <c r="I17" s="29">
        <f t="shared" si="4"/>
        <v>12761745</v>
      </c>
      <c r="J17" s="29">
        <f t="shared" si="4"/>
        <v>402677</v>
      </c>
      <c r="K17" s="29">
        <f t="shared" si="4"/>
        <v>0</v>
      </c>
      <c r="L17" s="29">
        <f t="shared" si="4"/>
        <v>0</v>
      </c>
      <c r="M17" s="29">
        <f t="shared" si="4"/>
        <v>476778</v>
      </c>
      <c r="N17" s="40">
        <f>SUM(D17:M17)</f>
        <v>15193518</v>
      </c>
      <c r="O17" s="41">
        <f t="shared" si="1"/>
        <v>421.98355783918902</v>
      </c>
      <c r="P17" s="10"/>
    </row>
    <row r="18" spans="1:119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255711</v>
      </c>
      <c r="K18" s="43">
        <v>0</v>
      </c>
      <c r="L18" s="43">
        <v>0</v>
      </c>
      <c r="M18" s="43">
        <v>0</v>
      </c>
      <c r="N18" s="43">
        <f t="shared" ref="N18:N23" si="5">SUM(D18:M18)</f>
        <v>255711</v>
      </c>
      <c r="O18" s="44">
        <f t="shared" si="1"/>
        <v>7.1020969309818085</v>
      </c>
      <c r="P18" s="9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2395436</v>
      </c>
      <c r="J19" s="43">
        <v>108558</v>
      </c>
      <c r="K19" s="43">
        <v>0</v>
      </c>
      <c r="L19" s="43">
        <v>0</v>
      </c>
      <c r="M19" s="43">
        <v>0</v>
      </c>
      <c r="N19" s="43">
        <f t="shared" si="5"/>
        <v>2503994</v>
      </c>
      <c r="O19" s="44">
        <f t="shared" si="1"/>
        <v>69.545729759755588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20468</v>
      </c>
      <c r="K20" s="43">
        <v>0</v>
      </c>
      <c r="L20" s="43">
        <v>0</v>
      </c>
      <c r="M20" s="43">
        <v>0</v>
      </c>
      <c r="N20" s="43">
        <f t="shared" si="5"/>
        <v>20468</v>
      </c>
      <c r="O20" s="44">
        <f t="shared" si="1"/>
        <v>0.56847660047215665</v>
      </c>
      <c r="P20" s="9"/>
    </row>
    <row r="21" spans="1:119">
      <c r="A21" s="12"/>
      <c r="B21" s="42">
        <v>536</v>
      </c>
      <c r="C21" s="19" t="s">
        <v>35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7867284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7867284</v>
      </c>
      <c r="O21" s="44">
        <f t="shared" si="1"/>
        <v>218.50531870573531</v>
      </c>
      <c r="P21" s="9"/>
    </row>
    <row r="22" spans="1:119">
      <c r="A22" s="12"/>
      <c r="B22" s="42">
        <v>538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2499025</v>
      </c>
      <c r="J22" s="43">
        <v>17940</v>
      </c>
      <c r="K22" s="43">
        <v>0</v>
      </c>
      <c r="L22" s="43">
        <v>0</v>
      </c>
      <c r="M22" s="43">
        <v>0</v>
      </c>
      <c r="N22" s="43">
        <f t="shared" si="5"/>
        <v>2516965</v>
      </c>
      <c r="O22" s="44">
        <f t="shared" si="1"/>
        <v>69.905985279822247</v>
      </c>
      <c r="P22" s="9"/>
    </row>
    <row r="23" spans="1:119">
      <c r="A23" s="12"/>
      <c r="B23" s="42">
        <v>539</v>
      </c>
      <c r="C23" s="19" t="s">
        <v>37</v>
      </c>
      <c r="D23" s="43">
        <v>677172</v>
      </c>
      <c r="E23" s="43">
        <v>298840</v>
      </c>
      <c r="F23" s="43">
        <v>0</v>
      </c>
      <c r="G23" s="43">
        <v>576306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476778</v>
      </c>
      <c r="N23" s="43">
        <f t="shared" si="5"/>
        <v>2029096</v>
      </c>
      <c r="O23" s="44">
        <f t="shared" si="1"/>
        <v>56.355950562421889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SUM(D25:D25)</f>
        <v>3581465</v>
      </c>
      <c r="E24" s="29">
        <f t="shared" si="6"/>
        <v>0</v>
      </c>
      <c r="F24" s="29">
        <f t="shared" si="6"/>
        <v>1273606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105051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0" si="7">SUM(D24:M24)</f>
        <v>4960122</v>
      </c>
      <c r="O24" s="41">
        <f t="shared" si="1"/>
        <v>137.76203305096513</v>
      </c>
      <c r="P24" s="10"/>
    </row>
    <row r="25" spans="1:119">
      <c r="A25" s="12"/>
      <c r="B25" s="42">
        <v>541</v>
      </c>
      <c r="C25" s="19" t="s">
        <v>39</v>
      </c>
      <c r="D25" s="43">
        <v>3581465</v>
      </c>
      <c r="E25" s="43">
        <v>0</v>
      </c>
      <c r="F25" s="43">
        <v>1273606</v>
      </c>
      <c r="G25" s="43">
        <v>0</v>
      </c>
      <c r="H25" s="43">
        <v>0</v>
      </c>
      <c r="I25" s="43">
        <v>0</v>
      </c>
      <c r="J25" s="43">
        <v>105051</v>
      </c>
      <c r="K25" s="43">
        <v>0</v>
      </c>
      <c r="L25" s="43">
        <v>0</v>
      </c>
      <c r="M25" s="43">
        <v>0</v>
      </c>
      <c r="N25" s="43">
        <f t="shared" si="7"/>
        <v>4960122</v>
      </c>
      <c r="O25" s="44">
        <f t="shared" si="1"/>
        <v>137.76203305096513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2069335</v>
      </c>
      <c r="E26" s="29">
        <f t="shared" si="8"/>
        <v>115372</v>
      </c>
      <c r="F26" s="29">
        <f t="shared" si="8"/>
        <v>0</v>
      </c>
      <c r="G26" s="29">
        <f t="shared" si="8"/>
        <v>100401</v>
      </c>
      <c r="H26" s="29">
        <f t="shared" si="8"/>
        <v>0</v>
      </c>
      <c r="I26" s="29">
        <f t="shared" si="8"/>
        <v>0</v>
      </c>
      <c r="J26" s="29">
        <f t="shared" si="8"/>
        <v>181075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2466183</v>
      </c>
      <c r="O26" s="41">
        <f t="shared" si="1"/>
        <v>68.495570059713927</v>
      </c>
      <c r="P26" s="9"/>
    </row>
    <row r="27" spans="1:119">
      <c r="A27" s="12"/>
      <c r="B27" s="42">
        <v>572</v>
      </c>
      <c r="C27" s="19" t="s">
        <v>41</v>
      </c>
      <c r="D27" s="43">
        <v>2069335</v>
      </c>
      <c r="E27" s="43">
        <v>115372</v>
      </c>
      <c r="F27" s="43">
        <v>0</v>
      </c>
      <c r="G27" s="43">
        <v>100401</v>
      </c>
      <c r="H27" s="43">
        <v>0</v>
      </c>
      <c r="I27" s="43">
        <v>0</v>
      </c>
      <c r="J27" s="43">
        <v>181075</v>
      </c>
      <c r="K27" s="43">
        <v>0</v>
      </c>
      <c r="L27" s="43">
        <v>0</v>
      </c>
      <c r="M27" s="43">
        <v>0</v>
      </c>
      <c r="N27" s="43">
        <f t="shared" si="7"/>
        <v>2466183</v>
      </c>
      <c r="O27" s="44">
        <f t="shared" si="1"/>
        <v>68.495570059713927</v>
      </c>
      <c r="P27" s="9"/>
    </row>
    <row r="28" spans="1:119" ht="15.75">
      <c r="A28" s="26" t="s">
        <v>43</v>
      </c>
      <c r="B28" s="27"/>
      <c r="C28" s="28"/>
      <c r="D28" s="29">
        <f t="shared" ref="D28:M28" si="9">SUM(D29:D29)</f>
        <v>2603590</v>
      </c>
      <c r="E28" s="29">
        <f t="shared" si="9"/>
        <v>1653799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2443650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150207</v>
      </c>
      <c r="N28" s="29">
        <f t="shared" si="7"/>
        <v>6851246</v>
      </c>
      <c r="O28" s="41">
        <f t="shared" si="1"/>
        <v>190.28596028329397</v>
      </c>
      <c r="P28" s="9"/>
    </row>
    <row r="29" spans="1:119" ht="15.75" thickBot="1">
      <c r="A29" s="12"/>
      <c r="B29" s="42">
        <v>581</v>
      </c>
      <c r="C29" s="19" t="s">
        <v>42</v>
      </c>
      <c r="D29" s="43">
        <v>2603590</v>
      </c>
      <c r="E29" s="43">
        <v>1653799</v>
      </c>
      <c r="F29" s="43">
        <v>0</v>
      </c>
      <c r="G29" s="43">
        <v>0</v>
      </c>
      <c r="H29" s="43">
        <v>0</v>
      </c>
      <c r="I29" s="43">
        <v>2443650</v>
      </c>
      <c r="J29" s="43">
        <v>0</v>
      </c>
      <c r="K29" s="43">
        <v>0</v>
      </c>
      <c r="L29" s="43">
        <v>0</v>
      </c>
      <c r="M29" s="43">
        <v>150207</v>
      </c>
      <c r="N29" s="43">
        <f t="shared" si="7"/>
        <v>6851246</v>
      </c>
      <c r="O29" s="44">
        <f t="shared" si="1"/>
        <v>190.28596028329397</v>
      </c>
      <c r="P29" s="9"/>
    </row>
    <row r="30" spans="1:119" ht="16.5" thickBot="1">
      <c r="A30" s="13" t="s">
        <v>10</v>
      </c>
      <c r="B30" s="21"/>
      <c r="C30" s="20"/>
      <c r="D30" s="14">
        <f>SUM(D5,D13,D17,D24,D26,D28)</f>
        <v>31450343</v>
      </c>
      <c r="E30" s="14">
        <f t="shared" ref="E30:M30" si="10">SUM(E5,E13,E17,E24,E26,E28)</f>
        <v>2446017</v>
      </c>
      <c r="F30" s="14">
        <f t="shared" si="10"/>
        <v>1988734</v>
      </c>
      <c r="G30" s="14">
        <f t="shared" si="10"/>
        <v>771624</v>
      </c>
      <c r="H30" s="14">
        <f t="shared" si="10"/>
        <v>0</v>
      </c>
      <c r="I30" s="14">
        <f t="shared" si="10"/>
        <v>15205395</v>
      </c>
      <c r="J30" s="14">
        <f t="shared" si="10"/>
        <v>2971200</v>
      </c>
      <c r="K30" s="14">
        <f t="shared" si="10"/>
        <v>2546220</v>
      </c>
      <c r="L30" s="14">
        <f t="shared" si="10"/>
        <v>0</v>
      </c>
      <c r="M30" s="14">
        <f t="shared" si="10"/>
        <v>626985</v>
      </c>
      <c r="N30" s="14">
        <f t="shared" si="7"/>
        <v>58006518</v>
      </c>
      <c r="O30" s="35">
        <f t="shared" si="1"/>
        <v>1611.0684071656715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50</v>
      </c>
      <c r="M32" s="90"/>
      <c r="N32" s="90"/>
      <c r="O32" s="39">
        <v>36005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12723833</v>
      </c>
      <c r="E5" s="24">
        <f t="shared" ref="E5:M5" si="0">SUM(E6:E12)</f>
        <v>29296</v>
      </c>
      <c r="F5" s="24">
        <f t="shared" si="0"/>
        <v>712728</v>
      </c>
      <c r="G5" s="24">
        <f t="shared" si="0"/>
        <v>163720</v>
      </c>
      <c r="H5" s="24">
        <f t="shared" si="0"/>
        <v>0</v>
      </c>
      <c r="I5" s="24">
        <f t="shared" si="0"/>
        <v>0</v>
      </c>
      <c r="J5" s="24">
        <f t="shared" si="0"/>
        <v>746130</v>
      </c>
      <c r="K5" s="24">
        <f t="shared" si="0"/>
        <v>2216783</v>
      </c>
      <c r="L5" s="24">
        <f t="shared" si="0"/>
        <v>0</v>
      </c>
      <c r="M5" s="24">
        <f t="shared" si="0"/>
        <v>0</v>
      </c>
      <c r="N5" s="25">
        <f>SUM(D5:M5)</f>
        <v>16592490</v>
      </c>
      <c r="O5" s="30">
        <f t="shared" ref="O5:O31" si="1">(N5/O$33)</f>
        <v>466.35627757947105</v>
      </c>
      <c r="P5" s="6"/>
    </row>
    <row r="6" spans="1:133">
      <c r="A6" s="12"/>
      <c r="B6" s="42">
        <v>511</v>
      </c>
      <c r="C6" s="19" t="s">
        <v>19</v>
      </c>
      <c r="D6" s="43">
        <v>107053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30773</v>
      </c>
      <c r="K6" s="43">
        <v>0</v>
      </c>
      <c r="L6" s="43">
        <v>0</v>
      </c>
      <c r="M6" s="43">
        <v>0</v>
      </c>
      <c r="N6" s="43">
        <f>SUM(D6:M6)</f>
        <v>137826</v>
      </c>
      <c r="O6" s="44">
        <f t="shared" si="1"/>
        <v>3.8738019618314175</v>
      </c>
      <c r="P6" s="9"/>
    </row>
    <row r="7" spans="1:133">
      <c r="A7" s="12"/>
      <c r="B7" s="42">
        <v>512</v>
      </c>
      <c r="C7" s="19" t="s">
        <v>20</v>
      </c>
      <c r="D7" s="43">
        <v>1003200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21607</v>
      </c>
      <c r="K7" s="43">
        <v>0</v>
      </c>
      <c r="L7" s="43">
        <v>0</v>
      </c>
      <c r="M7" s="43">
        <v>0</v>
      </c>
      <c r="N7" s="43">
        <f t="shared" ref="N7:N12" si="2">SUM(D7:M7)</f>
        <v>1024807</v>
      </c>
      <c r="O7" s="44">
        <f t="shared" si="1"/>
        <v>28.803704432389893</v>
      </c>
      <c r="P7" s="9"/>
    </row>
    <row r="8" spans="1:133">
      <c r="A8" s="12"/>
      <c r="B8" s="42">
        <v>513</v>
      </c>
      <c r="C8" s="19" t="s">
        <v>21</v>
      </c>
      <c r="D8" s="43">
        <v>1818271</v>
      </c>
      <c r="E8" s="43">
        <v>0</v>
      </c>
      <c r="F8" s="43">
        <v>0</v>
      </c>
      <c r="G8" s="43">
        <v>4999</v>
      </c>
      <c r="H8" s="43">
        <v>0</v>
      </c>
      <c r="I8" s="43">
        <v>0</v>
      </c>
      <c r="J8" s="43">
        <v>436520</v>
      </c>
      <c r="K8" s="43">
        <v>321735</v>
      </c>
      <c r="L8" s="43">
        <v>0</v>
      </c>
      <c r="M8" s="43">
        <v>0</v>
      </c>
      <c r="N8" s="43">
        <f t="shared" si="2"/>
        <v>2581525</v>
      </c>
      <c r="O8" s="44">
        <f t="shared" si="1"/>
        <v>72.557547991792916</v>
      </c>
      <c r="P8" s="9"/>
    </row>
    <row r="9" spans="1:133">
      <c r="A9" s="12"/>
      <c r="B9" s="42">
        <v>514</v>
      </c>
      <c r="C9" s="19" t="s">
        <v>22</v>
      </c>
      <c r="D9" s="43">
        <v>177062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177062</v>
      </c>
      <c r="O9" s="44">
        <f t="shared" si="1"/>
        <v>4.9765873127406612</v>
      </c>
      <c r="P9" s="9"/>
    </row>
    <row r="10" spans="1:133">
      <c r="A10" s="12"/>
      <c r="B10" s="42">
        <v>515</v>
      </c>
      <c r="C10" s="19" t="s">
        <v>23</v>
      </c>
      <c r="D10" s="43">
        <v>654151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35358</v>
      </c>
      <c r="K10" s="43">
        <v>0</v>
      </c>
      <c r="L10" s="43">
        <v>0</v>
      </c>
      <c r="M10" s="43">
        <v>0</v>
      </c>
      <c r="N10" s="43">
        <f t="shared" si="2"/>
        <v>689509</v>
      </c>
      <c r="O10" s="44">
        <f t="shared" si="1"/>
        <v>19.379662160263077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1895048</v>
      </c>
      <c r="L11" s="43">
        <v>0</v>
      </c>
      <c r="M11" s="43">
        <v>0</v>
      </c>
      <c r="N11" s="43">
        <f t="shared" si="2"/>
        <v>1895048</v>
      </c>
      <c r="O11" s="44">
        <f t="shared" si="1"/>
        <v>53.263104640377748</v>
      </c>
      <c r="P11" s="9"/>
    </row>
    <row r="12" spans="1:133">
      <c r="A12" s="12"/>
      <c r="B12" s="42">
        <v>519</v>
      </c>
      <c r="C12" s="19" t="s">
        <v>25</v>
      </c>
      <c r="D12" s="43">
        <v>8964096</v>
      </c>
      <c r="E12" s="43">
        <v>29296</v>
      </c>
      <c r="F12" s="43">
        <v>712728</v>
      </c>
      <c r="G12" s="43">
        <v>158721</v>
      </c>
      <c r="H12" s="43">
        <v>0</v>
      </c>
      <c r="I12" s="43">
        <v>0</v>
      </c>
      <c r="J12" s="43">
        <v>221872</v>
      </c>
      <c r="K12" s="43">
        <v>0</v>
      </c>
      <c r="L12" s="43">
        <v>0</v>
      </c>
      <c r="M12" s="43">
        <v>0</v>
      </c>
      <c r="N12" s="43">
        <f t="shared" si="2"/>
        <v>10086713</v>
      </c>
      <c r="O12" s="44">
        <f t="shared" si="1"/>
        <v>283.50186908007532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14213207</v>
      </c>
      <c r="E13" s="29">
        <f t="shared" si="3"/>
        <v>274060</v>
      </c>
      <c r="F13" s="29">
        <f t="shared" si="3"/>
        <v>0</v>
      </c>
      <c r="G13" s="29">
        <f t="shared" si="3"/>
        <v>52328</v>
      </c>
      <c r="H13" s="29">
        <f t="shared" si="3"/>
        <v>0</v>
      </c>
      <c r="I13" s="29">
        <f t="shared" si="3"/>
        <v>0</v>
      </c>
      <c r="J13" s="29">
        <f t="shared" si="3"/>
        <v>1437112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15976707</v>
      </c>
      <c r="O13" s="41">
        <f t="shared" si="1"/>
        <v>449.04879282722953</v>
      </c>
      <c r="P13" s="10"/>
    </row>
    <row r="14" spans="1:133">
      <c r="A14" s="12"/>
      <c r="B14" s="42">
        <v>521</v>
      </c>
      <c r="C14" s="19" t="s">
        <v>27</v>
      </c>
      <c r="D14" s="43">
        <v>7918857</v>
      </c>
      <c r="E14" s="43">
        <v>274060</v>
      </c>
      <c r="F14" s="43">
        <v>0</v>
      </c>
      <c r="G14" s="43">
        <v>52328</v>
      </c>
      <c r="H14" s="43">
        <v>0</v>
      </c>
      <c r="I14" s="43">
        <v>0</v>
      </c>
      <c r="J14" s="43">
        <v>1060243</v>
      </c>
      <c r="K14" s="43">
        <v>0</v>
      </c>
      <c r="L14" s="43">
        <v>0</v>
      </c>
      <c r="M14" s="43">
        <v>0</v>
      </c>
      <c r="N14" s="43">
        <f t="shared" si="4"/>
        <v>9305488</v>
      </c>
      <c r="O14" s="44">
        <f t="shared" si="1"/>
        <v>261.5443941650974</v>
      </c>
      <c r="P14" s="9"/>
    </row>
    <row r="15" spans="1:133">
      <c r="A15" s="12"/>
      <c r="B15" s="42">
        <v>522</v>
      </c>
      <c r="C15" s="19" t="s">
        <v>28</v>
      </c>
      <c r="D15" s="43">
        <v>5459022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241554</v>
      </c>
      <c r="K15" s="43">
        <v>0</v>
      </c>
      <c r="L15" s="43">
        <v>0</v>
      </c>
      <c r="M15" s="43">
        <v>0</v>
      </c>
      <c r="N15" s="43">
        <f t="shared" si="4"/>
        <v>5700576</v>
      </c>
      <c r="O15" s="44">
        <f t="shared" si="1"/>
        <v>160.22305292447791</v>
      </c>
      <c r="P15" s="9"/>
    </row>
    <row r="16" spans="1:133">
      <c r="A16" s="12"/>
      <c r="B16" s="42">
        <v>524</v>
      </c>
      <c r="C16" s="19" t="s">
        <v>29</v>
      </c>
      <c r="D16" s="43">
        <v>835328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128917</v>
      </c>
      <c r="K16" s="43">
        <v>0</v>
      </c>
      <c r="L16" s="43">
        <v>0</v>
      </c>
      <c r="M16" s="43">
        <v>0</v>
      </c>
      <c r="N16" s="43">
        <f t="shared" si="4"/>
        <v>964245</v>
      </c>
      <c r="O16" s="44">
        <f t="shared" si="1"/>
        <v>27.101520559880829</v>
      </c>
      <c r="P16" s="9"/>
    </row>
    <row r="17" spans="1:119">
      <c r="A17" s="12"/>
      <c r="B17" s="42">
        <v>529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6398</v>
      </c>
      <c r="K17" s="43">
        <v>0</v>
      </c>
      <c r="L17" s="43">
        <v>0</v>
      </c>
      <c r="M17" s="43">
        <v>0</v>
      </c>
      <c r="N17" s="43">
        <f t="shared" si="4"/>
        <v>6398</v>
      </c>
      <c r="O17" s="44">
        <f t="shared" si="1"/>
        <v>0.17982517777340565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SUM(D19:D24)</f>
        <v>1878155</v>
      </c>
      <c r="E18" s="29">
        <f t="shared" si="5"/>
        <v>1250926</v>
      </c>
      <c r="F18" s="29">
        <f t="shared" si="5"/>
        <v>0</v>
      </c>
      <c r="G18" s="29">
        <f t="shared" si="5"/>
        <v>375725</v>
      </c>
      <c r="H18" s="29">
        <f t="shared" si="5"/>
        <v>0</v>
      </c>
      <c r="I18" s="29">
        <f t="shared" si="5"/>
        <v>12604251</v>
      </c>
      <c r="J18" s="29">
        <f t="shared" si="5"/>
        <v>386747</v>
      </c>
      <c r="K18" s="29">
        <f t="shared" si="5"/>
        <v>0</v>
      </c>
      <c r="L18" s="29">
        <f t="shared" si="5"/>
        <v>0</v>
      </c>
      <c r="M18" s="29">
        <f t="shared" si="5"/>
        <v>351866</v>
      </c>
      <c r="N18" s="40">
        <f t="shared" si="4"/>
        <v>16847670</v>
      </c>
      <c r="O18" s="41">
        <f t="shared" si="1"/>
        <v>473.52848590460667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272028</v>
      </c>
      <c r="K19" s="43">
        <v>0</v>
      </c>
      <c r="L19" s="43">
        <v>0</v>
      </c>
      <c r="M19" s="43">
        <v>0</v>
      </c>
      <c r="N19" s="43">
        <f t="shared" ref="N19:N24" si="6">SUM(D19:M19)</f>
        <v>272028</v>
      </c>
      <c r="O19" s="44">
        <f t="shared" si="1"/>
        <v>7.6457460861744284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2439707</v>
      </c>
      <c r="J20" s="43">
        <v>58713</v>
      </c>
      <c r="K20" s="43">
        <v>0</v>
      </c>
      <c r="L20" s="43">
        <v>0</v>
      </c>
      <c r="M20" s="43">
        <v>0</v>
      </c>
      <c r="N20" s="43">
        <f t="shared" si="6"/>
        <v>2498420</v>
      </c>
      <c r="O20" s="44">
        <f t="shared" si="1"/>
        <v>70.22176002698221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38450</v>
      </c>
      <c r="K21" s="43">
        <v>0</v>
      </c>
      <c r="L21" s="43">
        <v>0</v>
      </c>
      <c r="M21" s="43">
        <v>0</v>
      </c>
      <c r="N21" s="43">
        <f t="shared" si="6"/>
        <v>38450</v>
      </c>
      <c r="O21" s="44">
        <f t="shared" si="1"/>
        <v>1.0806936676129177</v>
      </c>
      <c r="P21" s="9"/>
    </row>
    <row r="22" spans="1:119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7702370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7702370</v>
      </c>
      <c r="O22" s="44">
        <f t="shared" si="1"/>
        <v>216.48641052306135</v>
      </c>
      <c r="P22" s="9"/>
    </row>
    <row r="23" spans="1:119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2462174</v>
      </c>
      <c r="J23" s="43">
        <v>17556</v>
      </c>
      <c r="K23" s="43">
        <v>0</v>
      </c>
      <c r="L23" s="43">
        <v>0</v>
      </c>
      <c r="M23" s="43">
        <v>0</v>
      </c>
      <c r="N23" s="43">
        <f t="shared" si="6"/>
        <v>2479730</v>
      </c>
      <c r="O23" s="44">
        <f t="shared" si="1"/>
        <v>69.696450153180251</v>
      </c>
      <c r="P23" s="9"/>
    </row>
    <row r="24" spans="1:119">
      <c r="A24" s="12"/>
      <c r="B24" s="42">
        <v>539</v>
      </c>
      <c r="C24" s="19" t="s">
        <v>37</v>
      </c>
      <c r="D24" s="43">
        <v>1878155</v>
      </c>
      <c r="E24" s="43">
        <v>1250926</v>
      </c>
      <c r="F24" s="43">
        <v>0</v>
      </c>
      <c r="G24" s="43">
        <v>375725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351866</v>
      </c>
      <c r="N24" s="43">
        <f t="shared" si="6"/>
        <v>3856672</v>
      </c>
      <c r="O24" s="44">
        <f t="shared" si="1"/>
        <v>108.3974254475955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3195775</v>
      </c>
      <c r="E25" s="29">
        <f t="shared" si="7"/>
        <v>0</v>
      </c>
      <c r="F25" s="29">
        <f t="shared" si="7"/>
        <v>1270674</v>
      </c>
      <c r="G25" s="29">
        <f t="shared" si="7"/>
        <v>175334</v>
      </c>
      <c r="H25" s="29">
        <f t="shared" si="7"/>
        <v>0</v>
      </c>
      <c r="I25" s="29">
        <f t="shared" si="7"/>
        <v>0</v>
      </c>
      <c r="J25" s="29">
        <f t="shared" si="7"/>
        <v>124612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1" si="8">SUM(D25:M25)</f>
        <v>4766395</v>
      </c>
      <c r="O25" s="41">
        <f t="shared" si="1"/>
        <v>133.96652519744794</v>
      </c>
      <c r="P25" s="10"/>
    </row>
    <row r="26" spans="1:119">
      <c r="A26" s="12"/>
      <c r="B26" s="42">
        <v>541</v>
      </c>
      <c r="C26" s="19" t="s">
        <v>39</v>
      </c>
      <c r="D26" s="43">
        <v>3195775</v>
      </c>
      <c r="E26" s="43">
        <v>0</v>
      </c>
      <c r="F26" s="43">
        <v>1270674</v>
      </c>
      <c r="G26" s="43">
        <v>175334</v>
      </c>
      <c r="H26" s="43">
        <v>0</v>
      </c>
      <c r="I26" s="43">
        <v>0</v>
      </c>
      <c r="J26" s="43">
        <v>124612</v>
      </c>
      <c r="K26" s="43">
        <v>0</v>
      </c>
      <c r="L26" s="43">
        <v>0</v>
      </c>
      <c r="M26" s="43">
        <v>0</v>
      </c>
      <c r="N26" s="43">
        <f t="shared" si="8"/>
        <v>4766395</v>
      </c>
      <c r="O26" s="44">
        <f t="shared" si="1"/>
        <v>133.96652519744794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2131365</v>
      </c>
      <c r="E27" s="29">
        <f t="shared" si="9"/>
        <v>2254766</v>
      </c>
      <c r="F27" s="29">
        <f t="shared" si="9"/>
        <v>0</v>
      </c>
      <c r="G27" s="29">
        <f t="shared" si="9"/>
        <v>318931</v>
      </c>
      <c r="H27" s="29">
        <f t="shared" si="9"/>
        <v>0</v>
      </c>
      <c r="I27" s="29">
        <f t="shared" si="9"/>
        <v>0</v>
      </c>
      <c r="J27" s="29">
        <f t="shared" si="9"/>
        <v>152619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4857681</v>
      </c>
      <c r="O27" s="41">
        <f t="shared" si="1"/>
        <v>136.5322521712246</v>
      </c>
      <c r="P27" s="9"/>
    </row>
    <row r="28" spans="1:119">
      <c r="A28" s="12"/>
      <c r="B28" s="42">
        <v>572</v>
      </c>
      <c r="C28" s="19" t="s">
        <v>41</v>
      </c>
      <c r="D28" s="43">
        <v>2131365</v>
      </c>
      <c r="E28" s="43">
        <v>2254766</v>
      </c>
      <c r="F28" s="43">
        <v>0</v>
      </c>
      <c r="G28" s="43">
        <v>318931</v>
      </c>
      <c r="H28" s="43">
        <v>0</v>
      </c>
      <c r="I28" s="43">
        <v>0</v>
      </c>
      <c r="J28" s="43">
        <v>152619</v>
      </c>
      <c r="K28" s="43">
        <v>0</v>
      </c>
      <c r="L28" s="43">
        <v>0</v>
      </c>
      <c r="M28" s="43">
        <v>0</v>
      </c>
      <c r="N28" s="43">
        <f t="shared" si="8"/>
        <v>4857681</v>
      </c>
      <c r="O28" s="44">
        <f t="shared" si="1"/>
        <v>136.5322521712246</v>
      </c>
      <c r="P28" s="9"/>
    </row>
    <row r="29" spans="1:119" ht="15.75">
      <c r="A29" s="26" t="s">
        <v>43</v>
      </c>
      <c r="B29" s="27"/>
      <c r="C29" s="28"/>
      <c r="D29" s="29">
        <f t="shared" ref="D29:M29" si="10">SUM(D30:D30)</f>
        <v>2110997</v>
      </c>
      <c r="E29" s="29">
        <f t="shared" si="10"/>
        <v>1650576</v>
      </c>
      <c r="F29" s="29">
        <f t="shared" si="10"/>
        <v>0</v>
      </c>
      <c r="G29" s="29">
        <f t="shared" si="10"/>
        <v>0</v>
      </c>
      <c r="H29" s="29">
        <f t="shared" si="10"/>
        <v>0</v>
      </c>
      <c r="I29" s="29">
        <f t="shared" si="10"/>
        <v>2211770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144708</v>
      </c>
      <c r="N29" s="29">
        <f t="shared" si="8"/>
        <v>6118051</v>
      </c>
      <c r="O29" s="41">
        <f t="shared" si="1"/>
        <v>171.95680035976278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2110997</v>
      </c>
      <c r="E30" s="43">
        <v>1650576</v>
      </c>
      <c r="F30" s="43">
        <v>0</v>
      </c>
      <c r="G30" s="43">
        <v>0</v>
      </c>
      <c r="H30" s="43">
        <v>0</v>
      </c>
      <c r="I30" s="43">
        <v>2211770</v>
      </c>
      <c r="J30" s="43">
        <v>0</v>
      </c>
      <c r="K30" s="43">
        <v>0</v>
      </c>
      <c r="L30" s="43">
        <v>0</v>
      </c>
      <c r="M30" s="43">
        <v>144708</v>
      </c>
      <c r="N30" s="43">
        <f t="shared" si="8"/>
        <v>6118051</v>
      </c>
      <c r="O30" s="44">
        <f t="shared" si="1"/>
        <v>171.95680035976278</v>
      </c>
      <c r="P30" s="9"/>
    </row>
    <row r="31" spans="1:119" ht="16.5" thickBot="1">
      <c r="A31" s="13" t="s">
        <v>10</v>
      </c>
      <c r="B31" s="21"/>
      <c r="C31" s="20"/>
      <c r="D31" s="14">
        <f>SUM(D5,D13,D18,D25,D27,D29)</f>
        <v>36253332</v>
      </c>
      <c r="E31" s="14">
        <f t="shared" ref="E31:M31" si="11">SUM(E5,E13,E18,E25,E27,E29)</f>
        <v>5459624</v>
      </c>
      <c r="F31" s="14">
        <f t="shared" si="11"/>
        <v>1983402</v>
      </c>
      <c r="G31" s="14">
        <f t="shared" si="11"/>
        <v>1086038</v>
      </c>
      <c r="H31" s="14">
        <f t="shared" si="11"/>
        <v>0</v>
      </c>
      <c r="I31" s="14">
        <f t="shared" si="11"/>
        <v>14816021</v>
      </c>
      <c r="J31" s="14">
        <f t="shared" si="11"/>
        <v>2847220</v>
      </c>
      <c r="K31" s="14">
        <f t="shared" si="11"/>
        <v>2216783</v>
      </c>
      <c r="L31" s="14">
        <f t="shared" si="11"/>
        <v>0</v>
      </c>
      <c r="M31" s="14">
        <f t="shared" si="11"/>
        <v>496574</v>
      </c>
      <c r="N31" s="14">
        <f t="shared" si="8"/>
        <v>65158994</v>
      </c>
      <c r="O31" s="35">
        <f t="shared" si="1"/>
        <v>1831.3891340397427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47</v>
      </c>
      <c r="M33" s="90"/>
      <c r="N33" s="90"/>
      <c r="O33" s="39">
        <v>35579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9288226</v>
      </c>
      <c r="E5" s="24">
        <f t="shared" ref="E5:M5" si="0">SUM(E6:E12)</f>
        <v>255301</v>
      </c>
      <c r="F5" s="24">
        <f t="shared" si="0"/>
        <v>0</v>
      </c>
      <c r="G5" s="24">
        <f t="shared" si="0"/>
        <v>17526</v>
      </c>
      <c r="H5" s="24">
        <f t="shared" si="0"/>
        <v>0</v>
      </c>
      <c r="I5" s="24">
        <f t="shared" si="0"/>
        <v>0</v>
      </c>
      <c r="J5" s="24">
        <f t="shared" si="0"/>
        <v>960403</v>
      </c>
      <c r="K5" s="24">
        <f t="shared" si="0"/>
        <v>2066840</v>
      </c>
      <c r="L5" s="24">
        <f t="shared" si="0"/>
        <v>0</v>
      </c>
      <c r="M5" s="24">
        <f t="shared" si="0"/>
        <v>0</v>
      </c>
      <c r="N5" s="25">
        <f>SUM(D5:M5)</f>
        <v>12588296</v>
      </c>
      <c r="O5" s="30">
        <f t="shared" ref="O5:O31" si="1">(N5/O$33)</f>
        <v>371.65409937704823</v>
      </c>
      <c r="P5" s="6"/>
    </row>
    <row r="6" spans="1:133">
      <c r="A6" s="12"/>
      <c r="B6" s="42">
        <v>511</v>
      </c>
      <c r="C6" s="19" t="s">
        <v>19</v>
      </c>
      <c r="D6" s="43">
        <v>114458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81864</v>
      </c>
      <c r="K6" s="43">
        <v>0</v>
      </c>
      <c r="L6" s="43">
        <v>0</v>
      </c>
      <c r="M6" s="43">
        <v>0</v>
      </c>
      <c r="N6" s="43">
        <f>SUM(D6:M6)</f>
        <v>196322</v>
      </c>
      <c r="O6" s="44">
        <f t="shared" si="1"/>
        <v>5.7961678131735113</v>
      </c>
      <c r="P6" s="9"/>
    </row>
    <row r="7" spans="1:133">
      <c r="A7" s="12"/>
      <c r="B7" s="42">
        <v>512</v>
      </c>
      <c r="C7" s="19" t="s">
        <v>20</v>
      </c>
      <c r="D7" s="43">
        <v>882257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18220</v>
      </c>
      <c r="K7" s="43">
        <v>0</v>
      </c>
      <c r="L7" s="43">
        <v>0</v>
      </c>
      <c r="M7" s="43">
        <v>0</v>
      </c>
      <c r="N7" s="43">
        <f t="shared" ref="N7:N12" si="2">SUM(D7:M7)</f>
        <v>900477</v>
      </c>
      <c r="O7" s="44">
        <f t="shared" si="1"/>
        <v>26.585486109060849</v>
      </c>
      <c r="P7" s="9"/>
    </row>
    <row r="8" spans="1:133">
      <c r="A8" s="12"/>
      <c r="B8" s="42">
        <v>513</v>
      </c>
      <c r="C8" s="19" t="s">
        <v>21</v>
      </c>
      <c r="D8" s="43">
        <v>1658029</v>
      </c>
      <c r="E8" s="43">
        <v>247189</v>
      </c>
      <c r="F8" s="43">
        <v>0</v>
      </c>
      <c r="G8" s="43">
        <v>17526</v>
      </c>
      <c r="H8" s="43">
        <v>0</v>
      </c>
      <c r="I8" s="43">
        <v>0</v>
      </c>
      <c r="J8" s="43">
        <v>689010</v>
      </c>
      <c r="K8" s="43">
        <v>265562</v>
      </c>
      <c r="L8" s="43">
        <v>0</v>
      </c>
      <c r="M8" s="43">
        <v>0</v>
      </c>
      <c r="N8" s="43">
        <f t="shared" si="2"/>
        <v>2877316</v>
      </c>
      <c r="O8" s="44">
        <f t="shared" si="1"/>
        <v>84.949248619763225</v>
      </c>
      <c r="P8" s="9"/>
    </row>
    <row r="9" spans="1:133">
      <c r="A9" s="12"/>
      <c r="B9" s="42">
        <v>514</v>
      </c>
      <c r="C9" s="19" t="s">
        <v>22</v>
      </c>
      <c r="D9" s="43">
        <v>185494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185494</v>
      </c>
      <c r="O9" s="44">
        <f t="shared" si="1"/>
        <v>5.4764843081101828</v>
      </c>
      <c r="P9" s="9"/>
    </row>
    <row r="10" spans="1:133">
      <c r="A10" s="12"/>
      <c r="B10" s="42">
        <v>515</v>
      </c>
      <c r="C10" s="19" t="s">
        <v>23</v>
      </c>
      <c r="D10" s="43">
        <v>610212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26185</v>
      </c>
      <c r="K10" s="43">
        <v>0</v>
      </c>
      <c r="L10" s="43">
        <v>0</v>
      </c>
      <c r="M10" s="43">
        <v>0</v>
      </c>
      <c r="N10" s="43">
        <f t="shared" si="2"/>
        <v>636397</v>
      </c>
      <c r="O10" s="44">
        <f t="shared" si="1"/>
        <v>18.788845915384844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1801278</v>
      </c>
      <c r="L11" s="43">
        <v>0</v>
      </c>
      <c r="M11" s="43">
        <v>0</v>
      </c>
      <c r="N11" s="43">
        <f t="shared" si="2"/>
        <v>1801278</v>
      </c>
      <c r="O11" s="44">
        <f t="shared" si="1"/>
        <v>53.180537923297216</v>
      </c>
      <c r="P11" s="9"/>
    </row>
    <row r="12" spans="1:133">
      <c r="A12" s="12"/>
      <c r="B12" s="42">
        <v>519</v>
      </c>
      <c r="C12" s="19" t="s">
        <v>25</v>
      </c>
      <c r="D12" s="43">
        <v>5837776</v>
      </c>
      <c r="E12" s="43">
        <v>8112</v>
      </c>
      <c r="F12" s="43">
        <v>0</v>
      </c>
      <c r="G12" s="43">
        <v>0</v>
      </c>
      <c r="H12" s="43">
        <v>0</v>
      </c>
      <c r="I12" s="43">
        <v>0</v>
      </c>
      <c r="J12" s="43">
        <v>145124</v>
      </c>
      <c r="K12" s="43">
        <v>0</v>
      </c>
      <c r="L12" s="43">
        <v>0</v>
      </c>
      <c r="M12" s="43">
        <v>0</v>
      </c>
      <c r="N12" s="43">
        <f t="shared" si="2"/>
        <v>5991012</v>
      </c>
      <c r="O12" s="44">
        <f t="shared" si="1"/>
        <v>176.87732868825839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12920145</v>
      </c>
      <c r="E13" s="29">
        <f t="shared" si="3"/>
        <v>75783</v>
      </c>
      <c r="F13" s="29">
        <f t="shared" si="3"/>
        <v>357236</v>
      </c>
      <c r="G13" s="29">
        <f t="shared" si="3"/>
        <v>576141</v>
      </c>
      <c r="H13" s="29">
        <f t="shared" si="3"/>
        <v>0</v>
      </c>
      <c r="I13" s="29">
        <f t="shared" si="3"/>
        <v>0</v>
      </c>
      <c r="J13" s="29">
        <f t="shared" si="3"/>
        <v>826851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14756156</v>
      </c>
      <c r="O13" s="41">
        <f t="shared" si="1"/>
        <v>435.65752413569129</v>
      </c>
      <c r="P13" s="10"/>
    </row>
    <row r="14" spans="1:133">
      <c r="A14" s="12"/>
      <c r="B14" s="42">
        <v>521</v>
      </c>
      <c r="C14" s="19" t="s">
        <v>27</v>
      </c>
      <c r="D14" s="43">
        <v>6070290</v>
      </c>
      <c r="E14" s="43">
        <v>75783</v>
      </c>
      <c r="F14" s="43">
        <v>357236</v>
      </c>
      <c r="G14" s="43">
        <v>576141</v>
      </c>
      <c r="H14" s="43">
        <v>0</v>
      </c>
      <c r="I14" s="43">
        <v>0</v>
      </c>
      <c r="J14" s="43">
        <v>253732</v>
      </c>
      <c r="K14" s="43">
        <v>0</v>
      </c>
      <c r="L14" s="43">
        <v>0</v>
      </c>
      <c r="M14" s="43">
        <v>0</v>
      </c>
      <c r="N14" s="43">
        <f t="shared" si="4"/>
        <v>7333182</v>
      </c>
      <c r="O14" s="44">
        <f t="shared" si="1"/>
        <v>216.50326237784535</v>
      </c>
      <c r="P14" s="9"/>
    </row>
    <row r="15" spans="1:133">
      <c r="A15" s="12"/>
      <c r="B15" s="42">
        <v>522</v>
      </c>
      <c r="C15" s="19" t="s">
        <v>28</v>
      </c>
      <c r="D15" s="43">
        <v>5097548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257472</v>
      </c>
      <c r="K15" s="43">
        <v>0</v>
      </c>
      <c r="L15" s="43">
        <v>0</v>
      </c>
      <c r="M15" s="43">
        <v>0</v>
      </c>
      <c r="N15" s="43">
        <f t="shared" si="4"/>
        <v>5355020</v>
      </c>
      <c r="O15" s="44">
        <f t="shared" si="1"/>
        <v>158.10043990434295</v>
      </c>
      <c r="P15" s="9"/>
    </row>
    <row r="16" spans="1:133">
      <c r="A16" s="12"/>
      <c r="B16" s="42">
        <v>524</v>
      </c>
      <c r="C16" s="19" t="s">
        <v>29</v>
      </c>
      <c r="D16" s="43">
        <v>1103283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272407</v>
      </c>
      <c r="K16" s="43">
        <v>0</v>
      </c>
      <c r="L16" s="43">
        <v>0</v>
      </c>
      <c r="M16" s="43">
        <v>0</v>
      </c>
      <c r="N16" s="43">
        <f t="shared" si="4"/>
        <v>1375690</v>
      </c>
      <c r="O16" s="44">
        <f t="shared" si="1"/>
        <v>40.615570842313481</v>
      </c>
      <c r="P16" s="9"/>
    </row>
    <row r="17" spans="1:119">
      <c r="A17" s="12"/>
      <c r="B17" s="42">
        <v>529</v>
      </c>
      <c r="C17" s="19" t="s">
        <v>30</v>
      </c>
      <c r="D17" s="43">
        <v>649024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43240</v>
      </c>
      <c r="K17" s="43">
        <v>0</v>
      </c>
      <c r="L17" s="43">
        <v>0</v>
      </c>
      <c r="M17" s="43">
        <v>0</v>
      </c>
      <c r="N17" s="43">
        <f t="shared" si="4"/>
        <v>692264</v>
      </c>
      <c r="O17" s="44">
        <f t="shared" si="1"/>
        <v>20.438251011189514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SUM(D19:D24)</f>
        <v>80048</v>
      </c>
      <c r="E18" s="29">
        <f t="shared" si="5"/>
        <v>1352069</v>
      </c>
      <c r="F18" s="29">
        <f t="shared" si="5"/>
        <v>0</v>
      </c>
      <c r="G18" s="29">
        <f t="shared" si="5"/>
        <v>66631</v>
      </c>
      <c r="H18" s="29">
        <f t="shared" si="5"/>
        <v>0</v>
      </c>
      <c r="I18" s="29">
        <f t="shared" si="5"/>
        <v>12983570</v>
      </c>
      <c r="J18" s="29">
        <f t="shared" si="5"/>
        <v>202473</v>
      </c>
      <c r="K18" s="29">
        <f t="shared" si="5"/>
        <v>0</v>
      </c>
      <c r="L18" s="29">
        <f t="shared" si="5"/>
        <v>0</v>
      </c>
      <c r="M18" s="29">
        <f t="shared" si="5"/>
        <v>1391621</v>
      </c>
      <c r="N18" s="40">
        <f t="shared" si="4"/>
        <v>16076412</v>
      </c>
      <c r="O18" s="41">
        <f t="shared" si="1"/>
        <v>474.63647367954889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77585</v>
      </c>
      <c r="K19" s="43">
        <v>0</v>
      </c>
      <c r="L19" s="43">
        <v>0</v>
      </c>
      <c r="M19" s="43">
        <v>0</v>
      </c>
      <c r="N19" s="43">
        <f t="shared" ref="N19:N24" si="6">SUM(D19:M19)</f>
        <v>77585</v>
      </c>
      <c r="O19" s="44">
        <f t="shared" si="1"/>
        <v>2.2906025803784948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2310074</v>
      </c>
      <c r="J20" s="43">
        <v>77860</v>
      </c>
      <c r="K20" s="43">
        <v>0</v>
      </c>
      <c r="L20" s="43">
        <v>0</v>
      </c>
      <c r="M20" s="43">
        <v>0</v>
      </c>
      <c r="N20" s="43">
        <f t="shared" si="6"/>
        <v>2387934</v>
      </c>
      <c r="O20" s="44">
        <f t="shared" si="1"/>
        <v>70.500841427770069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38168</v>
      </c>
      <c r="K21" s="43">
        <v>0</v>
      </c>
      <c r="L21" s="43">
        <v>0</v>
      </c>
      <c r="M21" s="43">
        <v>0</v>
      </c>
      <c r="N21" s="43">
        <f t="shared" si="6"/>
        <v>38168</v>
      </c>
      <c r="O21" s="44">
        <f t="shared" si="1"/>
        <v>1.1268636887012489</v>
      </c>
      <c r="P21" s="9"/>
    </row>
    <row r="22" spans="1:119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8194160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8194160</v>
      </c>
      <c r="O22" s="44">
        <f t="shared" si="1"/>
        <v>241.92258864515367</v>
      </c>
      <c r="P22" s="9"/>
    </row>
    <row r="23" spans="1:119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2479336</v>
      </c>
      <c r="J23" s="43">
        <v>8860</v>
      </c>
      <c r="K23" s="43">
        <v>0</v>
      </c>
      <c r="L23" s="43">
        <v>0</v>
      </c>
      <c r="M23" s="43">
        <v>0</v>
      </c>
      <c r="N23" s="43">
        <f t="shared" si="6"/>
        <v>2488196</v>
      </c>
      <c r="O23" s="44">
        <f t="shared" si="1"/>
        <v>73.460954799090672</v>
      </c>
      <c r="P23" s="9"/>
    </row>
    <row r="24" spans="1:119">
      <c r="A24" s="12"/>
      <c r="B24" s="42">
        <v>539</v>
      </c>
      <c r="C24" s="19" t="s">
        <v>37</v>
      </c>
      <c r="D24" s="43">
        <v>80048</v>
      </c>
      <c r="E24" s="43">
        <v>1352069</v>
      </c>
      <c r="F24" s="43">
        <v>0</v>
      </c>
      <c r="G24" s="43">
        <v>66631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1391621</v>
      </c>
      <c r="N24" s="43">
        <f t="shared" si="6"/>
        <v>2890369</v>
      </c>
      <c r="O24" s="44">
        <f t="shared" si="1"/>
        <v>85.334622538454724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2950111</v>
      </c>
      <c r="E25" s="29">
        <f t="shared" si="7"/>
        <v>0</v>
      </c>
      <c r="F25" s="29">
        <f t="shared" si="7"/>
        <v>1266360</v>
      </c>
      <c r="G25" s="29">
        <f t="shared" si="7"/>
        <v>17526</v>
      </c>
      <c r="H25" s="29">
        <f t="shared" si="7"/>
        <v>0</v>
      </c>
      <c r="I25" s="29">
        <f t="shared" si="7"/>
        <v>0</v>
      </c>
      <c r="J25" s="29">
        <f t="shared" si="7"/>
        <v>36476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1" si="8">SUM(D25:M25)</f>
        <v>4270473</v>
      </c>
      <c r="O25" s="41">
        <f t="shared" si="1"/>
        <v>126.08051135189395</v>
      </c>
      <c r="P25" s="10"/>
    </row>
    <row r="26" spans="1:119">
      <c r="A26" s="12"/>
      <c r="B26" s="42">
        <v>541</v>
      </c>
      <c r="C26" s="19" t="s">
        <v>39</v>
      </c>
      <c r="D26" s="43">
        <v>2950111</v>
      </c>
      <c r="E26" s="43">
        <v>0</v>
      </c>
      <c r="F26" s="43">
        <v>1266360</v>
      </c>
      <c r="G26" s="43">
        <v>17526</v>
      </c>
      <c r="H26" s="43">
        <v>0</v>
      </c>
      <c r="I26" s="43">
        <v>0</v>
      </c>
      <c r="J26" s="43">
        <v>36476</v>
      </c>
      <c r="K26" s="43">
        <v>0</v>
      </c>
      <c r="L26" s="43">
        <v>0</v>
      </c>
      <c r="M26" s="43">
        <v>0</v>
      </c>
      <c r="N26" s="43">
        <f t="shared" si="8"/>
        <v>4270473</v>
      </c>
      <c r="O26" s="44">
        <f t="shared" si="1"/>
        <v>126.08051135189395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2101149</v>
      </c>
      <c r="E27" s="29">
        <f t="shared" si="9"/>
        <v>744825</v>
      </c>
      <c r="F27" s="29">
        <f t="shared" si="9"/>
        <v>357236</v>
      </c>
      <c r="G27" s="29">
        <f t="shared" si="9"/>
        <v>144166</v>
      </c>
      <c r="H27" s="29">
        <f t="shared" si="9"/>
        <v>0</v>
      </c>
      <c r="I27" s="29">
        <f t="shared" si="9"/>
        <v>0</v>
      </c>
      <c r="J27" s="29">
        <f t="shared" si="9"/>
        <v>211589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3558965</v>
      </c>
      <c r="O27" s="41">
        <f t="shared" si="1"/>
        <v>105.07410469132887</v>
      </c>
      <c r="P27" s="9"/>
    </row>
    <row r="28" spans="1:119">
      <c r="A28" s="12"/>
      <c r="B28" s="42">
        <v>572</v>
      </c>
      <c r="C28" s="19" t="s">
        <v>41</v>
      </c>
      <c r="D28" s="43">
        <v>2101149</v>
      </c>
      <c r="E28" s="43">
        <v>744825</v>
      </c>
      <c r="F28" s="43">
        <v>357236</v>
      </c>
      <c r="G28" s="43">
        <v>144166</v>
      </c>
      <c r="H28" s="43">
        <v>0</v>
      </c>
      <c r="I28" s="43">
        <v>0</v>
      </c>
      <c r="J28" s="43">
        <v>211589</v>
      </c>
      <c r="K28" s="43">
        <v>0</v>
      </c>
      <c r="L28" s="43">
        <v>0</v>
      </c>
      <c r="M28" s="43">
        <v>0</v>
      </c>
      <c r="N28" s="43">
        <f t="shared" si="8"/>
        <v>3558965</v>
      </c>
      <c r="O28" s="44">
        <f t="shared" si="1"/>
        <v>105.07410469132887</v>
      </c>
      <c r="P28" s="9"/>
    </row>
    <row r="29" spans="1:119" ht="15.75">
      <c r="A29" s="26" t="s">
        <v>43</v>
      </c>
      <c r="B29" s="27"/>
      <c r="C29" s="28"/>
      <c r="D29" s="29">
        <f t="shared" ref="D29:M29" si="10">SUM(D30:D30)</f>
        <v>3456392</v>
      </c>
      <c r="E29" s="29">
        <f t="shared" si="10"/>
        <v>1860409</v>
      </c>
      <c r="F29" s="29">
        <f t="shared" si="10"/>
        <v>0</v>
      </c>
      <c r="G29" s="29">
        <f t="shared" si="10"/>
        <v>53279</v>
      </c>
      <c r="H29" s="29">
        <f t="shared" si="10"/>
        <v>0</v>
      </c>
      <c r="I29" s="29">
        <f t="shared" si="10"/>
        <v>1981480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50242</v>
      </c>
      <c r="N29" s="29">
        <f t="shared" si="8"/>
        <v>7401802</v>
      </c>
      <c r="O29" s="41">
        <f t="shared" si="1"/>
        <v>218.52918425791975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3456392</v>
      </c>
      <c r="E30" s="43">
        <v>1860409</v>
      </c>
      <c r="F30" s="43">
        <v>0</v>
      </c>
      <c r="G30" s="43">
        <v>53279</v>
      </c>
      <c r="H30" s="43">
        <v>0</v>
      </c>
      <c r="I30" s="43">
        <v>1981480</v>
      </c>
      <c r="J30" s="43">
        <v>0</v>
      </c>
      <c r="K30" s="43">
        <v>0</v>
      </c>
      <c r="L30" s="43">
        <v>0</v>
      </c>
      <c r="M30" s="43">
        <v>50242</v>
      </c>
      <c r="N30" s="43">
        <f t="shared" si="8"/>
        <v>7401802</v>
      </c>
      <c r="O30" s="44">
        <f t="shared" si="1"/>
        <v>218.52918425791975</v>
      </c>
      <c r="P30" s="9"/>
    </row>
    <row r="31" spans="1:119" ht="16.5" thickBot="1">
      <c r="A31" s="13" t="s">
        <v>10</v>
      </c>
      <c r="B31" s="21"/>
      <c r="C31" s="20"/>
      <c r="D31" s="14">
        <f>SUM(D5,D13,D18,D25,D27,D29)</f>
        <v>30796071</v>
      </c>
      <c r="E31" s="14">
        <f t="shared" ref="E31:M31" si="11">SUM(E5,E13,E18,E25,E27,E29)</f>
        <v>4288387</v>
      </c>
      <c r="F31" s="14">
        <f t="shared" si="11"/>
        <v>1980832</v>
      </c>
      <c r="G31" s="14">
        <f t="shared" si="11"/>
        <v>875269</v>
      </c>
      <c r="H31" s="14">
        <f t="shared" si="11"/>
        <v>0</v>
      </c>
      <c r="I31" s="14">
        <f t="shared" si="11"/>
        <v>14965050</v>
      </c>
      <c r="J31" s="14">
        <f t="shared" si="11"/>
        <v>2237792</v>
      </c>
      <c r="K31" s="14">
        <f t="shared" si="11"/>
        <v>2066840</v>
      </c>
      <c r="L31" s="14">
        <f t="shared" si="11"/>
        <v>0</v>
      </c>
      <c r="M31" s="14">
        <f t="shared" si="11"/>
        <v>1441863</v>
      </c>
      <c r="N31" s="14">
        <f t="shared" si="8"/>
        <v>58652104</v>
      </c>
      <c r="O31" s="35">
        <f t="shared" si="1"/>
        <v>1731.6318974934309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44</v>
      </c>
      <c r="M33" s="90"/>
      <c r="N33" s="90"/>
      <c r="O33" s="39">
        <v>33871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9337468</v>
      </c>
      <c r="E5" s="24">
        <f t="shared" si="0"/>
        <v>27835</v>
      </c>
      <c r="F5" s="24">
        <f t="shared" si="0"/>
        <v>710335</v>
      </c>
      <c r="G5" s="24">
        <f t="shared" si="0"/>
        <v>44993</v>
      </c>
      <c r="H5" s="24">
        <f t="shared" si="0"/>
        <v>0</v>
      </c>
      <c r="I5" s="24">
        <f t="shared" si="0"/>
        <v>0</v>
      </c>
      <c r="J5" s="24">
        <f t="shared" si="0"/>
        <v>516381</v>
      </c>
      <c r="K5" s="24">
        <f t="shared" si="0"/>
        <v>2067597</v>
      </c>
      <c r="L5" s="24">
        <f t="shared" si="0"/>
        <v>0</v>
      </c>
      <c r="M5" s="24">
        <f t="shared" si="0"/>
        <v>0</v>
      </c>
      <c r="N5" s="25">
        <f>SUM(D5:M5)</f>
        <v>12704609</v>
      </c>
      <c r="O5" s="30">
        <f t="shared" ref="O5:O32" si="1">(N5/O$34)</f>
        <v>377.46179214451246</v>
      </c>
      <c r="P5" s="6"/>
    </row>
    <row r="6" spans="1:133">
      <c r="A6" s="12"/>
      <c r="B6" s="42">
        <v>511</v>
      </c>
      <c r="C6" s="19" t="s">
        <v>19</v>
      </c>
      <c r="D6" s="43">
        <v>159126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40345</v>
      </c>
      <c r="K6" s="43">
        <v>0</v>
      </c>
      <c r="L6" s="43">
        <v>0</v>
      </c>
      <c r="M6" s="43">
        <v>0</v>
      </c>
      <c r="N6" s="43">
        <f>SUM(D6:M6)</f>
        <v>199471</v>
      </c>
      <c r="O6" s="44">
        <f t="shared" si="1"/>
        <v>5.9264067977895296</v>
      </c>
      <c r="P6" s="9"/>
    </row>
    <row r="7" spans="1:133">
      <c r="A7" s="12"/>
      <c r="B7" s="42">
        <v>512</v>
      </c>
      <c r="C7" s="19" t="s">
        <v>20</v>
      </c>
      <c r="D7" s="43">
        <v>878495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18009</v>
      </c>
      <c r="K7" s="43">
        <v>0</v>
      </c>
      <c r="L7" s="43">
        <v>0</v>
      </c>
      <c r="M7" s="43">
        <v>0</v>
      </c>
      <c r="N7" s="43">
        <f t="shared" ref="N7:N12" si="2">SUM(D7:M7)</f>
        <v>896504</v>
      </c>
      <c r="O7" s="44">
        <f t="shared" si="1"/>
        <v>26.635688395032386</v>
      </c>
      <c r="P7" s="9"/>
    </row>
    <row r="8" spans="1:133">
      <c r="A8" s="12"/>
      <c r="B8" s="42">
        <v>513</v>
      </c>
      <c r="C8" s="19" t="s">
        <v>21</v>
      </c>
      <c r="D8" s="43">
        <v>1500424</v>
      </c>
      <c r="E8" s="43">
        <v>0</v>
      </c>
      <c r="F8" s="43">
        <v>710335</v>
      </c>
      <c r="G8" s="43">
        <v>44993</v>
      </c>
      <c r="H8" s="43">
        <v>0</v>
      </c>
      <c r="I8" s="43">
        <v>0</v>
      </c>
      <c r="J8" s="43">
        <v>96322</v>
      </c>
      <c r="K8" s="43">
        <v>267049</v>
      </c>
      <c r="L8" s="43">
        <v>0</v>
      </c>
      <c r="M8" s="43">
        <v>0</v>
      </c>
      <c r="N8" s="43">
        <f t="shared" si="2"/>
        <v>2619123</v>
      </c>
      <c r="O8" s="44">
        <f t="shared" si="1"/>
        <v>77.815764454215937</v>
      </c>
      <c r="P8" s="9"/>
    </row>
    <row r="9" spans="1:133">
      <c r="A9" s="12"/>
      <c r="B9" s="42">
        <v>514</v>
      </c>
      <c r="C9" s="19" t="s">
        <v>22</v>
      </c>
      <c r="D9" s="43">
        <v>185069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185069</v>
      </c>
      <c r="O9" s="44">
        <f t="shared" si="1"/>
        <v>5.498514469071246</v>
      </c>
      <c r="P9" s="9"/>
    </row>
    <row r="10" spans="1:133">
      <c r="A10" s="12"/>
      <c r="B10" s="42">
        <v>515</v>
      </c>
      <c r="C10" s="19" t="s">
        <v>23</v>
      </c>
      <c r="D10" s="43">
        <v>544065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127020</v>
      </c>
      <c r="K10" s="43">
        <v>0</v>
      </c>
      <c r="L10" s="43">
        <v>0</v>
      </c>
      <c r="M10" s="43">
        <v>0</v>
      </c>
      <c r="N10" s="43">
        <f t="shared" si="2"/>
        <v>671085</v>
      </c>
      <c r="O10" s="44">
        <f t="shared" si="1"/>
        <v>19.938350466456711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1800548</v>
      </c>
      <c r="L11" s="43">
        <v>0</v>
      </c>
      <c r="M11" s="43">
        <v>0</v>
      </c>
      <c r="N11" s="43">
        <f t="shared" si="2"/>
        <v>1800548</v>
      </c>
      <c r="O11" s="44">
        <f t="shared" si="1"/>
        <v>53.49539485412086</v>
      </c>
      <c r="P11" s="9"/>
    </row>
    <row r="12" spans="1:133">
      <c r="A12" s="12"/>
      <c r="B12" s="42">
        <v>519</v>
      </c>
      <c r="C12" s="19" t="s">
        <v>25</v>
      </c>
      <c r="D12" s="43">
        <v>6070289</v>
      </c>
      <c r="E12" s="43">
        <v>27835</v>
      </c>
      <c r="F12" s="43">
        <v>0</v>
      </c>
      <c r="G12" s="43">
        <v>0</v>
      </c>
      <c r="H12" s="43">
        <v>0</v>
      </c>
      <c r="I12" s="43">
        <v>0</v>
      </c>
      <c r="J12" s="43">
        <v>234685</v>
      </c>
      <c r="K12" s="43">
        <v>0</v>
      </c>
      <c r="L12" s="43">
        <v>0</v>
      </c>
      <c r="M12" s="43">
        <v>0</v>
      </c>
      <c r="N12" s="43">
        <f t="shared" si="2"/>
        <v>6332809</v>
      </c>
      <c r="O12" s="44">
        <f t="shared" si="1"/>
        <v>188.15167270782578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12314911</v>
      </c>
      <c r="E13" s="29">
        <f t="shared" si="3"/>
        <v>3900798</v>
      </c>
      <c r="F13" s="29">
        <f t="shared" si="3"/>
        <v>0</v>
      </c>
      <c r="G13" s="29">
        <f t="shared" si="3"/>
        <v>8515</v>
      </c>
      <c r="H13" s="29">
        <f t="shared" si="3"/>
        <v>0</v>
      </c>
      <c r="I13" s="29">
        <f t="shared" si="3"/>
        <v>0</v>
      </c>
      <c r="J13" s="29">
        <f t="shared" si="3"/>
        <v>612075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16836299</v>
      </c>
      <c r="O13" s="41">
        <f t="shared" si="1"/>
        <v>500.2168578049795</v>
      </c>
      <c r="P13" s="10"/>
    </row>
    <row r="14" spans="1:133">
      <c r="A14" s="12"/>
      <c r="B14" s="42">
        <v>521</v>
      </c>
      <c r="C14" s="19" t="s">
        <v>27</v>
      </c>
      <c r="D14" s="43">
        <v>6070362</v>
      </c>
      <c r="E14" s="43">
        <v>3896669</v>
      </c>
      <c r="F14" s="43">
        <v>0</v>
      </c>
      <c r="G14" s="43">
        <v>8515</v>
      </c>
      <c r="H14" s="43">
        <v>0</v>
      </c>
      <c r="I14" s="43">
        <v>0</v>
      </c>
      <c r="J14" s="43">
        <v>287979</v>
      </c>
      <c r="K14" s="43">
        <v>0</v>
      </c>
      <c r="L14" s="43">
        <v>0</v>
      </c>
      <c r="M14" s="43">
        <v>0</v>
      </c>
      <c r="N14" s="43">
        <f t="shared" si="4"/>
        <v>10263525</v>
      </c>
      <c r="O14" s="44">
        <f t="shared" si="1"/>
        <v>304.93567651078496</v>
      </c>
      <c r="P14" s="9"/>
    </row>
    <row r="15" spans="1:133">
      <c r="A15" s="12"/>
      <c r="B15" s="42">
        <v>522</v>
      </c>
      <c r="C15" s="19" t="s">
        <v>28</v>
      </c>
      <c r="D15" s="43">
        <v>4379656</v>
      </c>
      <c r="E15" s="43">
        <v>4129</v>
      </c>
      <c r="F15" s="43">
        <v>0</v>
      </c>
      <c r="G15" s="43">
        <v>0</v>
      </c>
      <c r="H15" s="43">
        <v>0</v>
      </c>
      <c r="I15" s="43">
        <v>0</v>
      </c>
      <c r="J15" s="43">
        <v>187191</v>
      </c>
      <c r="K15" s="43">
        <v>0</v>
      </c>
      <c r="L15" s="43">
        <v>0</v>
      </c>
      <c r="M15" s="43">
        <v>0</v>
      </c>
      <c r="N15" s="43">
        <f t="shared" si="4"/>
        <v>4570976</v>
      </c>
      <c r="O15" s="44">
        <f t="shared" si="1"/>
        <v>135.8065244518391</v>
      </c>
      <c r="P15" s="9"/>
    </row>
    <row r="16" spans="1:133">
      <c r="A16" s="12"/>
      <c r="B16" s="42">
        <v>524</v>
      </c>
      <c r="C16" s="19" t="s">
        <v>29</v>
      </c>
      <c r="D16" s="43">
        <v>1181162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69889</v>
      </c>
      <c r="K16" s="43">
        <v>0</v>
      </c>
      <c r="L16" s="43">
        <v>0</v>
      </c>
      <c r="M16" s="43">
        <v>0</v>
      </c>
      <c r="N16" s="43">
        <f t="shared" si="4"/>
        <v>1251051</v>
      </c>
      <c r="O16" s="44">
        <f t="shared" si="1"/>
        <v>37.169499078970823</v>
      </c>
      <c r="P16" s="9"/>
    </row>
    <row r="17" spans="1:119">
      <c r="A17" s="12"/>
      <c r="B17" s="42">
        <v>529</v>
      </c>
      <c r="C17" s="19" t="s">
        <v>30</v>
      </c>
      <c r="D17" s="43">
        <v>683731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67016</v>
      </c>
      <c r="K17" s="43">
        <v>0</v>
      </c>
      <c r="L17" s="43">
        <v>0</v>
      </c>
      <c r="M17" s="43">
        <v>0</v>
      </c>
      <c r="N17" s="43">
        <f t="shared" si="4"/>
        <v>750747</v>
      </c>
      <c r="O17" s="44">
        <f t="shared" si="1"/>
        <v>22.305157763384635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SUM(D19:D24)</f>
        <v>28081</v>
      </c>
      <c r="E18" s="29">
        <f t="shared" si="5"/>
        <v>889288</v>
      </c>
      <c r="F18" s="29">
        <f t="shared" si="5"/>
        <v>0</v>
      </c>
      <c r="G18" s="29">
        <f t="shared" si="5"/>
        <v>463551</v>
      </c>
      <c r="H18" s="29">
        <f t="shared" si="5"/>
        <v>0</v>
      </c>
      <c r="I18" s="29">
        <f t="shared" si="5"/>
        <v>11933584</v>
      </c>
      <c r="J18" s="29">
        <f t="shared" si="5"/>
        <v>253411</v>
      </c>
      <c r="K18" s="29">
        <f t="shared" si="5"/>
        <v>0</v>
      </c>
      <c r="L18" s="29">
        <f t="shared" si="5"/>
        <v>0</v>
      </c>
      <c r="M18" s="29">
        <f t="shared" si="5"/>
        <v>130608</v>
      </c>
      <c r="N18" s="40">
        <f t="shared" si="4"/>
        <v>13698523</v>
      </c>
      <c r="O18" s="41">
        <f t="shared" si="1"/>
        <v>406.99159189494327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83888</v>
      </c>
      <c r="K19" s="43">
        <v>0</v>
      </c>
      <c r="L19" s="43">
        <v>0</v>
      </c>
      <c r="M19" s="43">
        <v>0</v>
      </c>
      <c r="N19" s="43">
        <f t="shared" ref="N19:N24" si="6">SUM(D19:M19)</f>
        <v>83888</v>
      </c>
      <c r="O19" s="44">
        <f t="shared" si="1"/>
        <v>2.4923643710262047</v>
      </c>
      <c r="P19" s="9"/>
    </row>
    <row r="20" spans="1:119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2321830</v>
      </c>
      <c r="J20" s="43">
        <v>48486</v>
      </c>
      <c r="K20" s="43">
        <v>0</v>
      </c>
      <c r="L20" s="43">
        <v>0</v>
      </c>
      <c r="M20" s="43">
        <v>0</v>
      </c>
      <c r="N20" s="43">
        <f t="shared" si="6"/>
        <v>2370316</v>
      </c>
      <c r="O20" s="44">
        <f t="shared" si="1"/>
        <v>70.423554578406325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16594</v>
      </c>
      <c r="K21" s="43">
        <v>0</v>
      </c>
      <c r="L21" s="43">
        <v>0</v>
      </c>
      <c r="M21" s="43">
        <v>0</v>
      </c>
      <c r="N21" s="43">
        <f t="shared" si="6"/>
        <v>16594</v>
      </c>
      <c r="O21" s="44">
        <f t="shared" si="1"/>
        <v>0.49301800463485651</v>
      </c>
      <c r="P21" s="9"/>
    </row>
    <row r="22" spans="1:119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7302096</v>
      </c>
      <c r="J22" s="43">
        <v>42852</v>
      </c>
      <c r="K22" s="43">
        <v>0</v>
      </c>
      <c r="L22" s="43">
        <v>0</v>
      </c>
      <c r="M22" s="43">
        <v>0</v>
      </c>
      <c r="N22" s="43">
        <f t="shared" si="6"/>
        <v>7344948</v>
      </c>
      <c r="O22" s="44">
        <f t="shared" si="1"/>
        <v>218.2229484817874</v>
      </c>
      <c r="P22" s="9"/>
    </row>
    <row r="23" spans="1:119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2309658</v>
      </c>
      <c r="J23" s="43">
        <v>61591</v>
      </c>
      <c r="K23" s="43">
        <v>0</v>
      </c>
      <c r="L23" s="43">
        <v>0</v>
      </c>
      <c r="M23" s="43">
        <v>0</v>
      </c>
      <c r="N23" s="43">
        <f t="shared" si="6"/>
        <v>2371249</v>
      </c>
      <c r="O23" s="44">
        <f t="shared" si="1"/>
        <v>70.451274585536865</v>
      </c>
      <c r="P23" s="9"/>
    </row>
    <row r="24" spans="1:119">
      <c r="A24" s="12"/>
      <c r="B24" s="42">
        <v>539</v>
      </c>
      <c r="C24" s="19" t="s">
        <v>37</v>
      </c>
      <c r="D24" s="43">
        <v>28081</v>
      </c>
      <c r="E24" s="43">
        <v>889288</v>
      </c>
      <c r="F24" s="43">
        <v>0</v>
      </c>
      <c r="G24" s="43">
        <v>463551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130608</v>
      </c>
      <c r="N24" s="43">
        <f t="shared" si="6"/>
        <v>1511528</v>
      </c>
      <c r="O24" s="44">
        <f t="shared" si="1"/>
        <v>44.908431873551606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3178558</v>
      </c>
      <c r="E25" s="29">
        <f t="shared" si="7"/>
        <v>0</v>
      </c>
      <c r="F25" s="29">
        <f t="shared" si="7"/>
        <v>1271062</v>
      </c>
      <c r="G25" s="29">
        <f t="shared" si="7"/>
        <v>45041</v>
      </c>
      <c r="H25" s="29">
        <f t="shared" si="7"/>
        <v>0</v>
      </c>
      <c r="I25" s="29">
        <f t="shared" si="7"/>
        <v>0</v>
      </c>
      <c r="J25" s="29">
        <f t="shared" si="7"/>
        <v>38271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2" si="8">SUM(D25:M25)</f>
        <v>4532932</v>
      </c>
      <c r="O25" s="41">
        <f t="shared" si="1"/>
        <v>134.67621367876879</v>
      </c>
      <c r="P25" s="10"/>
    </row>
    <row r="26" spans="1:119">
      <c r="A26" s="12"/>
      <c r="B26" s="42">
        <v>541</v>
      </c>
      <c r="C26" s="19" t="s">
        <v>39</v>
      </c>
      <c r="D26" s="43">
        <v>3178558</v>
      </c>
      <c r="E26" s="43">
        <v>0</v>
      </c>
      <c r="F26" s="43">
        <v>1271062</v>
      </c>
      <c r="G26" s="43">
        <v>45041</v>
      </c>
      <c r="H26" s="43">
        <v>0</v>
      </c>
      <c r="I26" s="43">
        <v>0</v>
      </c>
      <c r="J26" s="43">
        <v>38271</v>
      </c>
      <c r="K26" s="43">
        <v>0</v>
      </c>
      <c r="L26" s="43">
        <v>0</v>
      </c>
      <c r="M26" s="43">
        <v>0</v>
      </c>
      <c r="N26" s="43">
        <f t="shared" si="8"/>
        <v>4532932</v>
      </c>
      <c r="O26" s="44">
        <f t="shared" si="1"/>
        <v>134.67621367876879</v>
      </c>
      <c r="P26" s="9"/>
    </row>
    <row r="27" spans="1:119" ht="15.75">
      <c r="A27" s="26" t="s">
        <v>40</v>
      </c>
      <c r="B27" s="27"/>
      <c r="C27" s="28"/>
      <c r="D27" s="29">
        <f t="shared" ref="D27:M27" si="9">SUM(D28:D28)</f>
        <v>2214389</v>
      </c>
      <c r="E27" s="29">
        <f t="shared" si="9"/>
        <v>302850</v>
      </c>
      <c r="F27" s="29">
        <f t="shared" si="9"/>
        <v>0</v>
      </c>
      <c r="G27" s="29">
        <f t="shared" si="9"/>
        <v>454630</v>
      </c>
      <c r="H27" s="29">
        <f t="shared" si="9"/>
        <v>0</v>
      </c>
      <c r="I27" s="29">
        <f t="shared" si="9"/>
        <v>0</v>
      </c>
      <c r="J27" s="29">
        <f t="shared" si="9"/>
        <v>101814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8"/>
        <v>3073683</v>
      </c>
      <c r="O27" s="41">
        <f t="shared" si="1"/>
        <v>91.321023233703727</v>
      </c>
      <c r="P27" s="9"/>
    </row>
    <row r="28" spans="1:119">
      <c r="A28" s="12"/>
      <c r="B28" s="42">
        <v>572</v>
      </c>
      <c r="C28" s="19" t="s">
        <v>41</v>
      </c>
      <c r="D28" s="43">
        <v>2214389</v>
      </c>
      <c r="E28" s="43">
        <v>302850</v>
      </c>
      <c r="F28" s="43">
        <v>0</v>
      </c>
      <c r="G28" s="43">
        <v>454630</v>
      </c>
      <c r="H28" s="43">
        <v>0</v>
      </c>
      <c r="I28" s="43">
        <v>0</v>
      </c>
      <c r="J28" s="43">
        <v>101814</v>
      </c>
      <c r="K28" s="43">
        <v>0</v>
      </c>
      <c r="L28" s="43">
        <v>0</v>
      </c>
      <c r="M28" s="43">
        <v>0</v>
      </c>
      <c r="N28" s="43">
        <f t="shared" si="8"/>
        <v>3073683</v>
      </c>
      <c r="O28" s="44">
        <f t="shared" si="1"/>
        <v>91.321023233703727</v>
      </c>
      <c r="P28" s="9"/>
    </row>
    <row r="29" spans="1:119" ht="15.75">
      <c r="A29" s="26" t="s">
        <v>43</v>
      </c>
      <c r="B29" s="27"/>
      <c r="C29" s="28"/>
      <c r="D29" s="29">
        <f t="shared" ref="D29:M29" si="10">SUM(D30:D31)</f>
        <v>2587028</v>
      </c>
      <c r="E29" s="29">
        <f t="shared" si="10"/>
        <v>1405607</v>
      </c>
      <c r="F29" s="29">
        <f t="shared" si="10"/>
        <v>0</v>
      </c>
      <c r="G29" s="29">
        <f t="shared" si="10"/>
        <v>4068154</v>
      </c>
      <c r="H29" s="29">
        <f t="shared" si="10"/>
        <v>0</v>
      </c>
      <c r="I29" s="29">
        <f t="shared" si="10"/>
        <v>1701519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104324</v>
      </c>
      <c r="N29" s="29">
        <f t="shared" si="8"/>
        <v>9866632</v>
      </c>
      <c r="O29" s="41">
        <f t="shared" si="1"/>
        <v>293.14373997266625</v>
      </c>
      <c r="P29" s="9"/>
    </row>
    <row r="30" spans="1:119">
      <c r="A30" s="12"/>
      <c r="B30" s="42">
        <v>581</v>
      </c>
      <c r="C30" s="19" t="s">
        <v>42</v>
      </c>
      <c r="D30" s="43">
        <v>2587028</v>
      </c>
      <c r="E30" s="43">
        <v>1405607</v>
      </c>
      <c r="F30" s="43">
        <v>0</v>
      </c>
      <c r="G30" s="43">
        <v>0</v>
      </c>
      <c r="H30" s="43">
        <v>0</v>
      </c>
      <c r="I30" s="43">
        <v>1701519</v>
      </c>
      <c r="J30" s="43">
        <v>0</v>
      </c>
      <c r="K30" s="43">
        <v>0</v>
      </c>
      <c r="L30" s="43">
        <v>0</v>
      </c>
      <c r="M30" s="43">
        <v>104324</v>
      </c>
      <c r="N30" s="43">
        <f t="shared" si="8"/>
        <v>5798478</v>
      </c>
      <c r="O30" s="44">
        <f t="shared" si="1"/>
        <v>172.27636817398539</v>
      </c>
      <c r="P30" s="9"/>
    </row>
    <row r="31" spans="1:119" ht="15.75" thickBot="1">
      <c r="A31" s="12"/>
      <c r="B31" s="42">
        <v>585</v>
      </c>
      <c r="C31" s="19" t="s">
        <v>52</v>
      </c>
      <c r="D31" s="43">
        <v>0</v>
      </c>
      <c r="E31" s="43">
        <v>0</v>
      </c>
      <c r="F31" s="43">
        <v>0</v>
      </c>
      <c r="G31" s="43">
        <v>4068154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4068154</v>
      </c>
      <c r="O31" s="44">
        <f t="shared" si="1"/>
        <v>120.86737179868085</v>
      </c>
      <c r="P31" s="9"/>
    </row>
    <row r="32" spans="1:119" ht="16.5" thickBot="1">
      <c r="A32" s="13" t="s">
        <v>10</v>
      </c>
      <c r="B32" s="21"/>
      <c r="C32" s="20"/>
      <c r="D32" s="14">
        <f>SUM(D5,D13,D18,D25,D27,D29)</f>
        <v>29660435</v>
      </c>
      <c r="E32" s="14">
        <f t="shared" ref="E32:M32" si="11">SUM(E5,E13,E18,E25,E27,E29)</f>
        <v>6526378</v>
      </c>
      <c r="F32" s="14">
        <f t="shared" si="11"/>
        <v>1981397</v>
      </c>
      <c r="G32" s="14">
        <f t="shared" si="11"/>
        <v>5084884</v>
      </c>
      <c r="H32" s="14">
        <f t="shared" si="11"/>
        <v>0</v>
      </c>
      <c r="I32" s="14">
        <f t="shared" si="11"/>
        <v>13635103</v>
      </c>
      <c r="J32" s="14">
        <f t="shared" si="11"/>
        <v>1521952</v>
      </c>
      <c r="K32" s="14">
        <f t="shared" si="11"/>
        <v>2067597</v>
      </c>
      <c r="L32" s="14">
        <f t="shared" si="11"/>
        <v>0</v>
      </c>
      <c r="M32" s="14">
        <f t="shared" si="11"/>
        <v>234932</v>
      </c>
      <c r="N32" s="14">
        <f t="shared" si="8"/>
        <v>60712678</v>
      </c>
      <c r="O32" s="35">
        <f t="shared" si="1"/>
        <v>1803.811218729574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55</v>
      </c>
      <c r="M34" s="90"/>
      <c r="N34" s="90"/>
      <c r="O34" s="39">
        <v>33658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8568460</v>
      </c>
      <c r="E5" s="24">
        <f t="shared" si="0"/>
        <v>29835</v>
      </c>
      <c r="F5" s="24">
        <f t="shared" si="0"/>
        <v>710670</v>
      </c>
      <c r="G5" s="24">
        <f t="shared" si="0"/>
        <v>1380289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1518521</v>
      </c>
      <c r="L5" s="24">
        <f t="shared" si="0"/>
        <v>0</v>
      </c>
      <c r="M5" s="24">
        <f t="shared" si="0"/>
        <v>0</v>
      </c>
      <c r="N5" s="25">
        <f>SUM(D5:M5)</f>
        <v>12207775</v>
      </c>
      <c r="O5" s="30">
        <f t="shared" ref="O5:O29" si="1">(N5/O$31)</f>
        <v>364.05257507529893</v>
      </c>
      <c r="P5" s="6"/>
    </row>
    <row r="6" spans="1:133">
      <c r="A6" s="12"/>
      <c r="B6" s="42">
        <v>511</v>
      </c>
      <c r="C6" s="19" t="s">
        <v>19</v>
      </c>
      <c r="D6" s="43">
        <v>164473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164473</v>
      </c>
      <c r="O6" s="44">
        <f t="shared" si="1"/>
        <v>4.90481018697999</v>
      </c>
      <c r="P6" s="9"/>
    </row>
    <row r="7" spans="1:133">
      <c r="A7" s="12"/>
      <c r="B7" s="42">
        <v>512</v>
      </c>
      <c r="C7" s="19" t="s">
        <v>20</v>
      </c>
      <c r="D7" s="43">
        <v>906369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906369</v>
      </c>
      <c r="O7" s="44">
        <f t="shared" si="1"/>
        <v>27.029165299853876</v>
      </c>
      <c r="P7" s="9"/>
    </row>
    <row r="8" spans="1:133">
      <c r="A8" s="12"/>
      <c r="B8" s="42">
        <v>513</v>
      </c>
      <c r="C8" s="19" t="s">
        <v>21</v>
      </c>
      <c r="D8" s="43">
        <v>1636317</v>
      </c>
      <c r="E8" s="43">
        <v>0</v>
      </c>
      <c r="F8" s="43">
        <v>710670</v>
      </c>
      <c r="G8" s="43">
        <v>1380289</v>
      </c>
      <c r="H8" s="43">
        <v>0</v>
      </c>
      <c r="I8" s="43">
        <v>0</v>
      </c>
      <c r="J8" s="43">
        <v>0</v>
      </c>
      <c r="K8" s="43">
        <v>223098</v>
      </c>
      <c r="L8" s="43">
        <v>0</v>
      </c>
      <c r="M8" s="43">
        <v>0</v>
      </c>
      <c r="N8" s="43">
        <f t="shared" si="2"/>
        <v>3950374</v>
      </c>
      <c r="O8" s="44">
        <f t="shared" si="1"/>
        <v>117.80556466764084</v>
      </c>
      <c r="P8" s="9"/>
    </row>
    <row r="9" spans="1:133">
      <c r="A9" s="12"/>
      <c r="B9" s="42">
        <v>514</v>
      </c>
      <c r="C9" s="19" t="s">
        <v>22</v>
      </c>
      <c r="D9" s="43">
        <v>209113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209113</v>
      </c>
      <c r="O9" s="44">
        <f t="shared" si="1"/>
        <v>6.2360361435004323</v>
      </c>
      <c r="P9" s="9"/>
    </row>
    <row r="10" spans="1:133">
      <c r="A10" s="12"/>
      <c r="B10" s="42">
        <v>515</v>
      </c>
      <c r="C10" s="19" t="s">
        <v>23</v>
      </c>
      <c r="D10" s="43">
        <v>473342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473342</v>
      </c>
      <c r="O10" s="44">
        <f t="shared" si="1"/>
        <v>14.115706915575702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1295423</v>
      </c>
      <c r="L11" s="43">
        <v>0</v>
      </c>
      <c r="M11" s="43">
        <v>0</v>
      </c>
      <c r="N11" s="43">
        <f t="shared" si="2"/>
        <v>1295423</v>
      </c>
      <c r="O11" s="44">
        <f t="shared" si="1"/>
        <v>38.631288581397428</v>
      </c>
      <c r="P11" s="9"/>
    </row>
    <row r="12" spans="1:133">
      <c r="A12" s="12"/>
      <c r="B12" s="42">
        <v>519</v>
      </c>
      <c r="C12" s="19" t="s">
        <v>25</v>
      </c>
      <c r="D12" s="43">
        <v>5178846</v>
      </c>
      <c r="E12" s="43">
        <v>29835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5208681</v>
      </c>
      <c r="O12" s="44">
        <f t="shared" si="1"/>
        <v>155.3300032803507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12329617</v>
      </c>
      <c r="E13" s="29">
        <f t="shared" si="3"/>
        <v>379636</v>
      </c>
      <c r="F13" s="29">
        <f t="shared" si="3"/>
        <v>0</v>
      </c>
      <c r="G13" s="29">
        <f t="shared" si="3"/>
        <v>2814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12712067</v>
      </c>
      <c r="O13" s="41">
        <f t="shared" si="1"/>
        <v>379.09125339218082</v>
      </c>
      <c r="P13" s="10"/>
    </row>
    <row r="14" spans="1:133">
      <c r="A14" s="12"/>
      <c r="B14" s="42">
        <v>521</v>
      </c>
      <c r="C14" s="19" t="s">
        <v>27</v>
      </c>
      <c r="D14" s="43">
        <v>6031074</v>
      </c>
      <c r="E14" s="43">
        <v>370468</v>
      </c>
      <c r="F14" s="43">
        <v>0</v>
      </c>
      <c r="G14" s="43">
        <v>2814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6404356</v>
      </c>
      <c r="O14" s="44">
        <f t="shared" si="1"/>
        <v>190.9866698476128</v>
      </c>
      <c r="P14" s="9"/>
    </row>
    <row r="15" spans="1:133">
      <c r="A15" s="12"/>
      <c r="B15" s="42">
        <v>522</v>
      </c>
      <c r="C15" s="19" t="s">
        <v>28</v>
      </c>
      <c r="D15" s="43">
        <v>4510202</v>
      </c>
      <c r="E15" s="43">
        <v>9168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4519370</v>
      </c>
      <c r="O15" s="44">
        <f t="shared" si="1"/>
        <v>134.7738049085975</v>
      </c>
      <c r="P15" s="9"/>
    </row>
    <row r="16" spans="1:133">
      <c r="A16" s="12"/>
      <c r="B16" s="42">
        <v>524</v>
      </c>
      <c r="C16" s="19" t="s">
        <v>29</v>
      </c>
      <c r="D16" s="43">
        <v>1168548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1168548</v>
      </c>
      <c r="O16" s="44">
        <f t="shared" si="1"/>
        <v>34.847702263441981</v>
      </c>
      <c r="P16" s="9"/>
    </row>
    <row r="17" spans="1:119">
      <c r="A17" s="12"/>
      <c r="B17" s="42">
        <v>529</v>
      </c>
      <c r="C17" s="19" t="s">
        <v>30</v>
      </c>
      <c r="D17" s="43">
        <v>619793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619793</v>
      </c>
      <c r="O17" s="44">
        <f t="shared" si="1"/>
        <v>18.483076372528554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24276</v>
      </c>
      <c r="E18" s="29">
        <f t="shared" si="5"/>
        <v>1207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11429817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11455300</v>
      </c>
      <c r="O18" s="41">
        <f t="shared" si="1"/>
        <v>341.61273968926133</v>
      </c>
      <c r="P18" s="10"/>
    </row>
    <row r="19" spans="1:119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2097786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2097786</v>
      </c>
      <c r="O19" s="44">
        <f t="shared" si="1"/>
        <v>62.558852473682641</v>
      </c>
      <c r="P19" s="9"/>
    </row>
    <row r="20" spans="1:119">
      <c r="A20" s="12"/>
      <c r="B20" s="42">
        <v>536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7131330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7131330</v>
      </c>
      <c r="O20" s="44">
        <f t="shared" si="1"/>
        <v>212.66603047744013</v>
      </c>
      <c r="P20" s="9"/>
    </row>
    <row r="21" spans="1:119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2200701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2200701</v>
      </c>
      <c r="O21" s="44">
        <f t="shared" si="1"/>
        <v>65.627918766588138</v>
      </c>
      <c r="P21" s="9"/>
    </row>
    <row r="22" spans="1:119">
      <c r="A22" s="12"/>
      <c r="B22" s="42">
        <v>539</v>
      </c>
      <c r="C22" s="19" t="s">
        <v>37</v>
      </c>
      <c r="D22" s="43">
        <v>24276</v>
      </c>
      <c r="E22" s="43">
        <v>1207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25483</v>
      </c>
      <c r="O22" s="44">
        <f t="shared" si="1"/>
        <v>0.75993797155041298</v>
      </c>
      <c r="P22" s="9"/>
    </row>
    <row r="23" spans="1:119" ht="15.75">
      <c r="A23" s="26" t="s">
        <v>38</v>
      </c>
      <c r="B23" s="27"/>
      <c r="C23" s="28"/>
      <c r="D23" s="29">
        <f t="shared" ref="D23:M23" si="6">SUM(D24:D24)</f>
        <v>3754786</v>
      </c>
      <c r="E23" s="29">
        <f t="shared" si="6"/>
        <v>761340</v>
      </c>
      <c r="F23" s="29">
        <f t="shared" si="6"/>
        <v>1273614</v>
      </c>
      <c r="G23" s="29">
        <f t="shared" si="6"/>
        <v>3514964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9304704</v>
      </c>
      <c r="O23" s="41">
        <f t="shared" si="1"/>
        <v>277.47902066620941</v>
      </c>
      <c r="P23" s="10"/>
    </row>
    <row r="24" spans="1:119">
      <c r="A24" s="12"/>
      <c r="B24" s="42">
        <v>541</v>
      </c>
      <c r="C24" s="19" t="s">
        <v>39</v>
      </c>
      <c r="D24" s="43">
        <v>3754786</v>
      </c>
      <c r="E24" s="43">
        <v>761340</v>
      </c>
      <c r="F24" s="43">
        <v>1273614</v>
      </c>
      <c r="G24" s="43">
        <v>3514964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9304704</v>
      </c>
      <c r="O24" s="44">
        <f t="shared" si="1"/>
        <v>277.47902066620941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2030260</v>
      </c>
      <c r="E25" s="29">
        <f t="shared" si="7"/>
        <v>276962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2307222</v>
      </c>
      <c r="O25" s="41">
        <f t="shared" si="1"/>
        <v>68.804520919691058</v>
      </c>
      <c r="P25" s="9"/>
    </row>
    <row r="26" spans="1:119">
      <c r="A26" s="12"/>
      <c r="B26" s="42">
        <v>572</v>
      </c>
      <c r="C26" s="19" t="s">
        <v>41</v>
      </c>
      <c r="D26" s="43">
        <v>2030260</v>
      </c>
      <c r="E26" s="43">
        <v>276962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2307222</v>
      </c>
      <c r="O26" s="44">
        <f t="shared" si="1"/>
        <v>68.804520919691058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SUM(D28:D28)</f>
        <v>3623175</v>
      </c>
      <c r="E27" s="29">
        <f t="shared" si="8"/>
        <v>1717967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1864781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7205923</v>
      </c>
      <c r="O27" s="41">
        <f t="shared" si="1"/>
        <v>214.89049592938301</v>
      </c>
      <c r="P27" s="9"/>
    </row>
    <row r="28" spans="1:119" ht="15.75" thickBot="1">
      <c r="A28" s="12"/>
      <c r="B28" s="42">
        <v>581</v>
      </c>
      <c r="C28" s="19" t="s">
        <v>42</v>
      </c>
      <c r="D28" s="43">
        <v>3623175</v>
      </c>
      <c r="E28" s="43">
        <v>1717967</v>
      </c>
      <c r="F28" s="43">
        <v>0</v>
      </c>
      <c r="G28" s="43">
        <v>0</v>
      </c>
      <c r="H28" s="43">
        <v>0</v>
      </c>
      <c r="I28" s="43">
        <v>1864781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7205923</v>
      </c>
      <c r="O28" s="44">
        <f t="shared" si="1"/>
        <v>214.89049592938301</v>
      </c>
      <c r="P28" s="9"/>
    </row>
    <row r="29" spans="1:119" ht="16.5" thickBot="1">
      <c r="A29" s="13" t="s">
        <v>10</v>
      </c>
      <c r="B29" s="21"/>
      <c r="C29" s="20"/>
      <c r="D29" s="14">
        <f>SUM(D5,D13,D18,D23,D25,D27)</f>
        <v>30330574</v>
      </c>
      <c r="E29" s="14">
        <f t="shared" ref="E29:M29" si="9">SUM(E5,E13,E18,E23,E25,E27)</f>
        <v>3166947</v>
      </c>
      <c r="F29" s="14">
        <f t="shared" si="9"/>
        <v>1984284</v>
      </c>
      <c r="G29" s="14">
        <f t="shared" si="9"/>
        <v>4898067</v>
      </c>
      <c r="H29" s="14">
        <f t="shared" si="9"/>
        <v>0</v>
      </c>
      <c r="I29" s="14">
        <f t="shared" si="9"/>
        <v>13294598</v>
      </c>
      <c r="J29" s="14">
        <f t="shared" si="9"/>
        <v>0</v>
      </c>
      <c r="K29" s="14">
        <f t="shared" si="9"/>
        <v>1518521</v>
      </c>
      <c r="L29" s="14">
        <f t="shared" si="9"/>
        <v>0</v>
      </c>
      <c r="M29" s="14">
        <f t="shared" si="9"/>
        <v>0</v>
      </c>
      <c r="N29" s="14">
        <f t="shared" si="4"/>
        <v>55192991</v>
      </c>
      <c r="O29" s="35">
        <f t="shared" si="1"/>
        <v>1645.9306056720245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69</v>
      </c>
      <c r="M31" s="90"/>
      <c r="N31" s="90"/>
      <c r="O31" s="39">
        <v>33533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16065595.9</v>
      </c>
      <c r="E5" s="24">
        <f t="shared" si="0"/>
        <v>2878697</v>
      </c>
      <c r="F5" s="24">
        <f t="shared" si="0"/>
        <v>3078238</v>
      </c>
      <c r="G5" s="24">
        <f t="shared" si="0"/>
        <v>11138752</v>
      </c>
      <c r="H5" s="24">
        <f t="shared" si="0"/>
        <v>0</v>
      </c>
      <c r="I5" s="24">
        <f t="shared" si="0"/>
        <v>0</v>
      </c>
      <c r="J5" s="24">
        <f t="shared" si="0"/>
        <v>9351770</v>
      </c>
      <c r="K5" s="24">
        <f t="shared" si="0"/>
        <v>2923842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45436894.899999999</v>
      </c>
      <c r="P5" s="30">
        <f t="shared" ref="P5:P33" si="1">(O5/P$35)</f>
        <v>923.1201093029398</v>
      </c>
      <c r="Q5" s="6"/>
    </row>
    <row r="6" spans="1:134">
      <c r="A6" s="12"/>
      <c r="B6" s="42">
        <v>511</v>
      </c>
      <c r="C6" s="19" t="s">
        <v>19</v>
      </c>
      <c r="D6" s="43">
        <v>173917.9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3745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177662.9</v>
      </c>
      <c r="P6" s="44">
        <f t="shared" si="1"/>
        <v>3.6094939151987973</v>
      </c>
      <c r="Q6" s="9"/>
    </row>
    <row r="7" spans="1:134">
      <c r="A7" s="12"/>
      <c r="B7" s="42">
        <v>512</v>
      </c>
      <c r="C7" s="19" t="s">
        <v>20</v>
      </c>
      <c r="D7" s="43">
        <v>912756</v>
      </c>
      <c r="E7" s="43">
        <v>0</v>
      </c>
      <c r="F7" s="43">
        <v>0</v>
      </c>
      <c r="G7" s="43">
        <v>1353</v>
      </c>
      <c r="H7" s="43">
        <v>0</v>
      </c>
      <c r="I7" s="43">
        <v>0</v>
      </c>
      <c r="J7" s="43">
        <v>3861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917970</v>
      </c>
      <c r="P7" s="44">
        <f t="shared" si="1"/>
        <v>18.649966477722923</v>
      </c>
      <c r="Q7" s="9"/>
    </row>
    <row r="8" spans="1:134">
      <c r="A8" s="12"/>
      <c r="B8" s="42">
        <v>513</v>
      </c>
      <c r="C8" s="19" t="s">
        <v>21</v>
      </c>
      <c r="D8" s="43">
        <v>1726516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6332</v>
      </c>
      <c r="K8" s="43">
        <v>2923842</v>
      </c>
      <c r="L8" s="43">
        <v>0</v>
      </c>
      <c r="M8" s="43">
        <v>0</v>
      </c>
      <c r="N8" s="43">
        <v>0</v>
      </c>
      <c r="O8" s="43">
        <f t="shared" si="2"/>
        <v>4656690</v>
      </c>
      <c r="P8" s="44">
        <f t="shared" si="1"/>
        <v>94.607789358200762</v>
      </c>
      <c r="Q8" s="9"/>
    </row>
    <row r="9" spans="1:134">
      <c r="A9" s="12"/>
      <c r="B9" s="42">
        <v>514</v>
      </c>
      <c r="C9" s="19" t="s">
        <v>22</v>
      </c>
      <c r="D9" s="43">
        <v>312479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312479</v>
      </c>
      <c r="P9" s="44">
        <f t="shared" si="1"/>
        <v>6.3484894658783855</v>
      </c>
      <c r="Q9" s="9"/>
    </row>
    <row r="10" spans="1:134">
      <c r="A10" s="12"/>
      <c r="B10" s="42">
        <v>515</v>
      </c>
      <c r="C10" s="19" t="s">
        <v>23</v>
      </c>
      <c r="D10" s="43">
        <v>656632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1250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657882</v>
      </c>
      <c r="P10" s="44">
        <f t="shared" si="1"/>
        <v>13.365880416895228</v>
      </c>
      <c r="Q10" s="9"/>
    </row>
    <row r="11" spans="1:134">
      <c r="A11" s="12"/>
      <c r="B11" s="42">
        <v>516</v>
      </c>
      <c r="C11" s="19" t="s">
        <v>79</v>
      </c>
      <c r="D11" s="43">
        <v>9895064</v>
      </c>
      <c r="E11" s="43">
        <v>2878697</v>
      </c>
      <c r="F11" s="43">
        <v>0</v>
      </c>
      <c r="G11" s="43">
        <v>11050653</v>
      </c>
      <c r="H11" s="43">
        <v>0</v>
      </c>
      <c r="I11" s="43">
        <v>0</v>
      </c>
      <c r="J11" s="43">
        <v>9325764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33150178</v>
      </c>
      <c r="P11" s="44">
        <f t="shared" si="1"/>
        <v>673.49663761402655</v>
      </c>
      <c r="Q11" s="9"/>
    </row>
    <row r="12" spans="1:134">
      <c r="A12" s="12"/>
      <c r="B12" s="42">
        <v>517</v>
      </c>
      <c r="C12" s="19" t="s">
        <v>80</v>
      </c>
      <c r="D12" s="43">
        <v>0</v>
      </c>
      <c r="E12" s="43">
        <v>0</v>
      </c>
      <c r="F12" s="43">
        <v>3078238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3078238</v>
      </c>
      <c r="P12" s="44">
        <f t="shared" si="1"/>
        <v>62.539119481522114</v>
      </c>
      <c r="Q12" s="9"/>
    </row>
    <row r="13" spans="1:134">
      <c r="A13" s="12"/>
      <c r="B13" s="42">
        <v>519</v>
      </c>
      <c r="C13" s="19" t="s">
        <v>25</v>
      </c>
      <c r="D13" s="43">
        <v>2388231</v>
      </c>
      <c r="E13" s="43">
        <v>0</v>
      </c>
      <c r="F13" s="43">
        <v>0</v>
      </c>
      <c r="G13" s="43">
        <v>86746</v>
      </c>
      <c r="H13" s="43">
        <v>0</v>
      </c>
      <c r="I13" s="43">
        <v>0</v>
      </c>
      <c r="J13" s="43">
        <v>10818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2485795</v>
      </c>
      <c r="P13" s="44">
        <f t="shared" si="1"/>
        <v>50.502732573495052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21438751</v>
      </c>
      <c r="E14" s="29">
        <f t="shared" si="3"/>
        <v>395242.33999999997</v>
      </c>
      <c r="F14" s="29">
        <f t="shared" si="3"/>
        <v>0</v>
      </c>
      <c r="G14" s="29">
        <f t="shared" si="3"/>
        <v>705481</v>
      </c>
      <c r="H14" s="29">
        <f t="shared" si="3"/>
        <v>0</v>
      </c>
      <c r="I14" s="29">
        <f t="shared" si="3"/>
        <v>0</v>
      </c>
      <c r="J14" s="29">
        <f t="shared" si="3"/>
        <v>45580</v>
      </c>
      <c r="K14" s="29">
        <f t="shared" si="3"/>
        <v>4442142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27027196.34</v>
      </c>
      <c r="P14" s="41">
        <f t="shared" si="1"/>
        <v>549.09888746673164</v>
      </c>
      <c r="Q14" s="10"/>
    </row>
    <row r="15" spans="1:134">
      <c r="A15" s="12"/>
      <c r="B15" s="42">
        <v>521</v>
      </c>
      <c r="C15" s="19" t="s">
        <v>27</v>
      </c>
      <c r="D15" s="43">
        <v>12226845</v>
      </c>
      <c r="E15" s="43">
        <v>395242.33999999997</v>
      </c>
      <c r="F15" s="43">
        <v>0</v>
      </c>
      <c r="G15" s="43">
        <v>644207</v>
      </c>
      <c r="H15" s="43">
        <v>0</v>
      </c>
      <c r="I15" s="43">
        <v>0</v>
      </c>
      <c r="J15" s="43">
        <v>29578</v>
      </c>
      <c r="K15" s="43">
        <v>4407142</v>
      </c>
      <c r="L15" s="43">
        <v>0</v>
      </c>
      <c r="M15" s="43">
        <v>0</v>
      </c>
      <c r="N15" s="43">
        <v>0</v>
      </c>
      <c r="O15" s="43">
        <f>SUM(D15:N15)</f>
        <v>17703014.34</v>
      </c>
      <c r="P15" s="44">
        <f t="shared" si="1"/>
        <v>359.66384957640031</v>
      </c>
      <c r="Q15" s="9"/>
    </row>
    <row r="16" spans="1:134">
      <c r="A16" s="12"/>
      <c r="B16" s="42">
        <v>522</v>
      </c>
      <c r="C16" s="19" t="s">
        <v>28</v>
      </c>
      <c r="D16" s="43">
        <v>8279648</v>
      </c>
      <c r="E16" s="43">
        <v>0</v>
      </c>
      <c r="F16" s="43">
        <v>0</v>
      </c>
      <c r="G16" s="43">
        <v>61274</v>
      </c>
      <c r="H16" s="43">
        <v>0</v>
      </c>
      <c r="I16" s="43">
        <v>0</v>
      </c>
      <c r="J16" s="43">
        <v>13249</v>
      </c>
      <c r="K16" s="43">
        <v>35000</v>
      </c>
      <c r="L16" s="43">
        <v>0</v>
      </c>
      <c r="M16" s="43">
        <v>0</v>
      </c>
      <c r="N16" s="43">
        <v>0</v>
      </c>
      <c r="O16" s="43">
        <f t="shared" ref="O16:O17" si="4">SUM(D16:N16)</f>
        <v>8389171</v>
      </c>
      <c r="P16" s="44">
        <f t="shared" si="1"/>
        <v>170.43885739826496</v>
      </c>
      <c r="Q16" s="9"/>
    </row>
    <row r="17" spans="1:17">
      <c r="A17" s="12"/>
      <c r="B17" s="42">
        <v>524</v>
      </c>
      <c r="C17" s="19" t="s">
        <v>29</v>
      </c>
      <c r="D17" s="43">
        <v>932258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2753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935011</v>
      </c>
      <c r="P17" s="44">
        <f t="shared" si="1"/>
        <v>18.996180492066394</v>
      </c>
      <c r="Q17" s="9"/>
    </row>
    <row r="18" spans="1:17" ht="15.75">
      <c r="A18" s="26" t="s">
        <v>31</v>
      </c>
      <c r="B18" s="27"/>
      <c r="C18" s="28"/>
      <c r="D18" s="29">
        <f t="shared" ref="D18:N18" si="5">SUM(D19:D24)</f>
        <v>41311</v>
      </c>
      <c r="E18" s="29">
        <f t="shared" si="5"/>
        <v>0</v>
      </c>
      <c r="F18" s="29">
        <f t="shared" si="5"/>
        <v>0</v>
      </c>
      <c r="G18" s="29">
        <f t="shared" si="5"/>
        <v>29810.63</v>
      </c>
      <c r="H18" s="29">
        <f t="shared" si="5"/>
        <v>0</v>
      </c>
      <c r="I18" s="29">
        <f t="shared" si="5"/>
        <v>18972635</v>
      </c>
      <c r="J18" s="29">
        <f t="shared" si="5"/>
        <v>559612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19603368.629999999</v>
      </c>
      <c r="P18" s="41">
        <f t="shared" si="1"/>
        <v>398.27245748765768</v>
      </c>
      <c r="Q18" s="10"/>
    </row>
    <row r="19" spans="1:17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60907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0" si="6">SUM(D19:N19)</f>
        <v>60907</v>
      </c>
      <c r="P19" s="44">
        <f t="shared" si="1"/>
        <v>1.2374189878303976</v>
      </c>
      <c r="Q19" s="9"/>
    </row>
    <row r="20" spans="1:17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3819955</v>
      </c>
      <c r="J20" s="43">
        <v>4739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3824694</v>
      </c>
      <c r="P20" s="44">
        <f t="shared" si="1"/>
        <v>77.704516364966167</v>
      </c>
      <c r="Q20" s="9"/>
    </row>
    <row r="21" spans="1:17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114467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114467</v>
      </c>
      <c r="P21" s="44">
        <f t="shared" si="1"/>
        <v>2.3255724182767517</v>
      </c>
      <c r="Q21" s="9"/>
    </row>
    <row r="22" spans="1:17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11634748</v>
      </c>
      <c r="J22" s="43">
        <v>73499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11708247</v>
      </c>
      <c r="P22" s="44">
        <f t="shared" si="1"/>
        <v>237.87096970805143</v>
      </c>
      <c r="Q22" s="9"/>
    </row>
    <row r="23" spans="1:17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3517932</v>
      </c>
      <c r="J23" s="43">
        <v>306000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3823932</v>
      </c>
      <c r="P23" s="44">
        <f t="shared" si="1"/>
        <v>77.689035167916131</v>
      </c>
      <c r="Q23" s="9"/>
    </row>
    <row r="24" spans="1:17">
      <c r="A24" s="12"/>
      <c r="B24" s="42">
        <v>539</v>
      </c>
      <c r="C24" s="19" t="s">
        <v>37</v>
      </c>
      <c r="D24" s="43">
        <v>41311</v>
      </c>
      <c r="E24" s="43">
        <v>0</v>
      </c>
      <c r="F24" s="43">
        <v>0</v>
      </c>
      <c r="G24" s="43">
        <v>29810.63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71121.63</v>
      </c>
      <c r="P24" s="44">
        <f t="shared" si="1"/>
        <v>1.4449448406168099</v>
      </c>
      <c r="Q24" s="9"/>
    </row>
    <row r="25" spans="1:17" ht="15.75">
      <c r="A25" s="26" t="s">
        <v>38</v>
      </c>
      <c r="B25" s="27"/>
      <c r="C25" s="28"/>
      <c r="D25" s="29">
        <f t="shared" ref="D25:N25" si="7">SUM(D26:D27)</f>
        <v>3362415</v>
      </c>
      <c r="E25" s="29">
        <f t="shared" si="7"/>
        <v>768960</v>
      </c>
      <c r="F25" s="29">
        <f t="shared" si="7"/>
        <v>0</v>
      </c>
      <c r="G25" s="29">
        <f t="shared" si="7"/>
        <v>3353624</v>
      </c>
      <c r="H25" s="29">
        <f t="shared" si="7"/>
        <v>0</v>
      </c>
      <c r="I25" s="29">
        <f t="shared" si="7"/>
        <v>0</v>
      </c>
      <c r="J25" s="29">
        <f t="shared" si="7"/>
        <v>25189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7510188</v>
      </c>
      <c r="P25" s="41">
        <f t="shared" si="1"/>
        <v>152.58097153653929</v>
      </c>
      <c r="Q25" s="10"/>
    </row>
    <row r="26" spans="1:17">
      <c r="A26" s="12"/>
      <c r="B26" s="42">
        <v>541</v>
      </c>
      <c r="C26" s="19" t="s">
        <v>39</v>
      </c>
      <c r="D26" s="43">
        <v>3362415</v>
      </c>
      <c r="E26" s="43">
        <v>768960</v>
      </c>
      <c r="F26" s="43">
        <v>0</v>
      </c>
      <c r="G26" s="43">
        <v>3353624</v>
      </c>
      <c r="H26" s="43">
        <v>0</v>
      </c>
      <c r="I26" s="43">
        <v>0</v>
      </c>
      <c r="J26" s="43">
        <v>7050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7492049</v>
      </c>
      <c r="P26" s="44">
        <f t="shared" si="1"/>
        <v>152.21244997054103</v>
      </c>
      <c r="Q26" s="9"/>
    </row>
    <row r="27" spans="1:17">
      <c r="A27" s="12"/>
      <c r="B27" s="42">
        <v>549</v>
      </c>
      <c r="C27" s="19" t="s">
        <v>93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18139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18139</v>
      </c>
      <c r="P27" s="44">
        <f t="shared" si="1"/>
        <v>0.36852156599825275</v>
      </c>
      <c r="Q27" s="9"/>
    </row>
    <row r="28" spans="1:17" ht="15.75">
      <c r="A28" s="26" t="s">
        <v>40</v>
      </c>
      <c r="B28" s="27"/>
      <c r="C28" s="28"/>
      <c r="D28" s="29">
        <f t="shared" ref="D28:N28" si="8">SUM(D29:D30)</f>
        <v>3075381</v>
      </c>
      <c r="E28" s="29">
        <f t="shared" si="8"/>
        <v>302763.93</v>
      </c>
      <c r="F28" s="29">
        <f t="shared" si="8"/>
        <v>0</v>
      </c>
      <c r="G28" s="29">
        <f t="shared" si="8"/>
        <v>351873</v>
      </c>
      <c r="H28" s="29">
        <f t="shared" si="8"/>
        <v>0</v>
      </c>
      <c r="I28" s="29">
        <f t="shared" si="8"/>
        <v>0</v>
      </c>
      <c r="J28" s="29">
        <f t="shared" si="8"/>
        <v>5816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>SUM(D28:N28)</f>
        <v>3735833.93</v>
      </c>
      <c r="P28" s="41">
        <f t="shared" si="1"/>
        <v>75.899187948233475</v>
      </c>
      <c r="Q28" s="9"/>
    </row>
    <row r="29" spans="1:17">
      <c r="A29" s="12"/>
      <c r="B29" s="42">
        <v>572</v>
      </c>
      <c r="C29" s="19" t="s">
        <v>41</v>
      </c>
      <c r="D29" s="43">
        <v>2610382</v>
      </c>
      <c r="E29" s="43">
        <v>302763.93</v>
      </c>
      <c r="F29" s="43">
        <v>0</v>
      </c>
      <c r="G29" s="43">
        <v>351873</v>
      </c>
      <c r="H29" s="43">
        <v>0</v>
      </c>
      <c r="I29" s="43">
        <v>0</v>
      </c>
      <c r="J29" s="43">
        <v>5816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3270834.93</v>
      </c>
      <c r="P29" s="44">
        <f t="shared" si="1"/>
        <v>66.452021088559761</v>
      </c>
      <c r="Q29" s="9"/>
    </row>
    <row r="30" spans="1:17">
      <c r="A30" s="12"/>
      <c r="B30" s="42">
        <v>574</v>
      </c>
      <c r="C30" s="19" t="s">
        <v>76</v>
      </c>
      <c r="D30" s="43">
        <v>464999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464999</v>
      </c>
      <c r="P30" s="44">
        <f t="shared" si="1"/>
        <v>9.4471668596737164</v>
      </c>
      <c r="Q30" s="9"/>
    </row>
    <row r="31" spans="1:17" ht="15.75">
      <c r="A31" s="26" t="s">
        <v>43</v>
      </c>
      <c r="B31" s="27"/>
      <c r="C31" s="28"/>
      <c r="D31" s="29">
        <f t="shared" ref="D31:N31" si="9">SUM(D32:D32)</f>
        <v>17249126</v>
      </c>
      <c r="E31" s="29">
        <f t="shared" si="9"/>
        <v>10372977</v>
      </c>
      <c r="F31" s="29">
        <f t="shared" si="9"/>
        <v>0</v>
      </c>
      <c r="G31" s="29">
        <f t="shared" si="9"/>
        <v>28</v>
      </c>
      <c r="H31" s="29">
        <f t="shared" si="9"/>
        <v>0</v>
      </c>
      <c r="I31" s="29">
        <f t="shared" si="9"/>
        <v>2517167</v>
      </c>
      <c r="J31" s="29">
        <f t="shared" si="9"/>
        <v>2309666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9"/>
        <v>0</v>
      </c>
      <c r="O31" s="29">
        <f>SUM(D31:N31)</f>
        <v>32448964</v>
      </c>
      <c r="P31" s="41">
        <f t="shared" si="1"/>
        <v>659.25040125149837</v>
      </c>
      <c r="Q31" s="9"/>
    </row>
    <row r="32" spans="1:17" ht="15.75" thickBot="1">
      <c r="A32" s="12"/>
      <c r="B32" s="42">
        <v>581</v>
      </c>
      <c r="C32" s="19" t="s">
        <v>90</v>
      </c>
      <c r="D32" s="43">
        <v>17249126</v>
      </c>
      <c r="E32" s="43">
        <v>10372977</v>
      </c>
      <c r="F32" s="43">
        <v>0</v>
      </c>
      <c r="G32" s="43">
        <v>28</v>
      </c>
      <c r="H32" s="43">
        <v>0</v>
      </c>
      <c r="I32" s="43">
        <v>2517167</v>
      </c>
      <c r="J32" s="43">
        <v>2309666</v>
      </c>
      <c r="K32" s="43">
        <v>0</v>
      </c>
      <c r="L32" s="43">
        <v>0</v>
      </c>
      <c r="M32" s="43">
        <v>0</v>
      </c>
      <c r="N32" s="43">
        <v>0</v>
      </c>
      <c r="O32" s="43">
        <f>SUM(D32:N32)</f>
        <v>32448964</v>
      </c>
      <c r="P32" s="44">
        <f t="shared" si="1"/>
        <v>659.25040125149837</v>
      </c>
      <c r="Q32" s="9"/>
    </row>
    <row r="33" spans="1:120" ht="16.5" thickBot="1">
      <c r="A33" s="13" t="s">
        <v>10</v>
      </c>
      <c r="B33" s="21"/>
      <c r="C33" s="20"/>
      <c r="D33" s="14">
        <f>SUM(D5,D14,D18,D25,D28,D31)</f>
        <v>61232579.899999999</v>
      </c>
      <c r="E33" s="14">
        <f t="shared" ref="E33:N33" si="10">SUM(E5,E14,E18,E25,E28,E31)</f>
        <v>14718640.27</v>
      </c>
      <c r="F33" s="14">
        <f t="shared" si="10"/>
        <v>3078238</v>
      </c>
      <c r="G33" s="14">
        <f t="shared" si="10"/>
        <v>15579568.630000001</v>
      </c>
      <c r="H33" s="14">
        <f t="shared" si="10"/>
        <v>0</v>
      </c>
      <c r="I33" s="14">
        <f t="shared" si="10"/>
        <v>21489802</v>
      </c>
      <c r="J33" s="14">
        <f t="shared" si="10"/>
        <v>12297633</v>
      </c>
      <c r="K33" s="14">
        <f t="shared" si="10"/>
        <v>7365984</v>
      </c>
      <c r="L33" s="14">
        <f t="shared" si="10"/>
        <v>0</v>
      </c>
      <c r="M33" s="14">
        <f t="shared" si="10"/>
        <v>0</v>
      </c>
      <c r="N33" s="14">
        <f t="shared" si="10"/>
        <v>0</v>
      </c>
      <c r="O33" s="14">
        <f>SUM(D33:N33)</f>
        <v>135762445.80000001</v>
      </c>
      <c r="P33" s="35">
        <f t="shared" si="1"/>
        <v>2758.2220149936006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0" t="s">
        <v>94</v>
      </c>
      <c r="N35" s="90"/>
      <c r="O35" s="90"/>
      <c r="P35" s="39">
        <v>49221</v>
      </c>
    </row>
    <row r="36" spans="1:120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3"/>
    </row>
    <row r="37" spans="1:120" ht="15.75" customHeight="1" thickBot="1">
      <c r="A37" s="94" t="s">
        <v>48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16973836</v>
      </c>
      <c r="E5" s="24">
        <f t="shared" si="0"/>
        <v>0</v>
      </c>
      <c r="F5" s="24">
        <f t="shared" si="0"/>
        <v>3187679</v>
      </c>
      <c r="G5" s="24">
        <f t="shared" si="0"/>
        <v>9238384</v>
      </c>
      <c r="H5" s="24">
        <f t="shared" si="0"/>
        <v>0</v>
      </c>
      <c r="I5" s="24">
        <f t="shared" si="0"/>
        <v>0</v>
      </c>
      <c r="J5" s="24">
        <f t="shared" si="0"/>
        <v>3470265</v>
      </c>
      <c r="K5" s="24">
        <f t="shared" si="0"/>
        <v>2743121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35613285</v>
      </c>
      <c r="P5" s="30">
        <f t="shared" ref="P5:P28" si="1">(O5/P$30)</f>
        <v>738.83417700510347</v>
      </c>
      <c r="Q5" s="6"/>
    </row>
    <row r="6" spans="1:134">
      <c r="A6" s="12"/>
      <c r="B6" s="42">
        <v>511</v>
      </c>
      <c r="C6" s="19" t="s">
        <v>19</v>
      </c>
      <c r="D6" s="43">
        <v>146715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117240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263955</v>
      </c>
      <c r="P6" s="44">
        <f t="shared" si="1"/>
        <v>5.4760175926310115</v>
      </c>
      <c r="Q6" s="9"/>
    </row>
    <row r="7" spans="1:134">
      <c r="A7" s="12"/>
      <c r="B7" s="42">
        <v>512</v>
      </c>
      <c r="C7" s="19" t="s">
        <v>20</v>
      </c>
      <c r="D7" s="43">
        <v>585569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57199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642768</v>
      </c>
      <c r="P7" s="44">
        <f t="shared" si="1"/>
        <v>13.33488237002614</v>
      </c>
      <c r="Q7" s="9"/>
    </row>
    <row r="8" spans="1:134">
      <c r="A8" s="12"/>
      <c r="B8" s="42">
        <v>513</v>
      </c>
      <c r="C8" s="19" t="s">
        <v>21</v>
      </c>
      <c r="D8" s="43">
        <v>1895761</v>
      </c>
      <c r="E8" s="43">
        <v>0</v>
      </c>
      <c r="F8" s="43">
        <v>0</v>
      </c>
      <c r="G8" s="43">
        <v>772</v>
      </c>
      <c r="H8" s="43">
        <v>0</v>
      </c>
      <c r="I8" s="43">
        <v>0</v>
      </c>
      <c r="J8" s="43">
        <v>329170</v>
      </c>
      <c r="K8" s="43">
        <v>2743121</v>
      </c>
      <c r="L8" s="43">
        <v>0</v>
      </c>
      <c r="M8" s="43">
        <v>0</v>
      </c>
      <c r="N8" s="43">
        <v>0</v>
      </c>
      <c r="O8" s="43">
        <f t="shared" si="2"/>
        <v>4968824</v>
      </c>
      <c r="P8" s="44">
        <f t="shared" si="1"/>
        <v>103.08335753703166</v>
      </c>
      <c r="Q8" s="9"/>
    </row>
    <row r="9" spans="1:134">
      <c r="A9" s="12"/>
      <c r="B9" s="42">
        <v>514</v>
      </c>
      <c r="C9" s="19" t="s">
        <v>22</v>
      </c>
      <c r="D9" s="43">
        <v>339521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339521</v>
      </c>
      <c r="P9" s="44">
        <f t="shared" si="1"/>
        <v>7.0437118791751381</v>
      </c>
      <c r="Q9" s="9"/>
    </row>
    <row r="10" spans="1:134">
      <c r="A10" s="12"/>
      <c r="B10" s="42">
        <v>515</v>
      </c>
      <c r="C10" s="19" t="s">
        <v>23</v>
      </c>
      <c r="D10" s="43">
        <v>608999</v>
      </c>
      <c r="E10" s="43">
        <v>0</v>
      </c>
      <c r="F10" s="43">
        <v>0</v>
      </c>
      <c r="G10" s="43">
        <v>27137</v>
      </c>
      <c r="H10" s="43">
        <v>0</v>
      </c>
      <c r="I10" s="43">
        <v>0</v>
      </c>
      <c r="J10" s="43">
        <v>61676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697812</v>
      </c>
      <c r="P10" s="44">
        <f t="shared" si="1"/>
        <v>14.476826687689307</v>
      </c>
      <c r="Q10" s="9"/>
    </row>
    <row r="11" spans="1:134">
      <c r="A11" s="12"/>
      <c r="B11" s="42">
        <v>516</v>
      </c>
      <c r="C11" s="19" t="s">
        <v>79</v>
      </c>
      <c r="D11" s="43">
        <v>0</v>
      </c>
      <c r="E11" s="43">
        <v>0</v>
      </c>
      <c r="F11" s="43">
        <v>0</v>
      </c>
      <c r="G11" s="43">
        <v>2618499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2618499</v>
      </c>
      <c r="P11" s="44">
        <f t="shared" si="1"/>
        <v>54.323451309074315</v>
      </c>
      <c r="Q11" s="9"/>
    </row>
    <row r="12" spans="1:134">
      <c r="A12" s="12"/>
      <c r="B12" s="42">
        <v>519</v>
      </c>
      <c r="C12" s="19" t="s">
        <v>25</v>
      </c>
      <c r="D12" s="43">
        <v>13397271</v>
      </c>
      <c r="E12" s="43">
        <v>0</v>
      </c>
      <c r="F12" s="43">
        <v>3187679</v>
      </c>
      <c r="G12" s="43">
        <v>6591976</v>
      </c>
      <c r="H12" s="43">
        <v>0</v>
      </c>
      <c r="I12" s="43">
        <v>0</v>
      </c>
      <c r="J12" s="43">
        <v>2904980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26081906</v>
      </c>
      <c r="P12" s="44">
        <f t="shared" si="1"/>
        <v>541.0959296294759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SUM(D14:D16)</f>
        <v>20529970</v>
      </c>
      <c r="E13" s="29">
        <f t="shared" si="3"/>
        <v>757536</v>
      </c>
      <c r="F13" s="29">
        <f t="shared" si="3"/>
        <v>0</v>
      </c>
      <c r="G13" s="29">
        <f t="shared" si="3"/>
        <v>1398945</v>
      </c>
      <c r="H13" s="29">
        <f t="shared" si="3"/>
        <v>0</v>
      </c>
      <c r="I13" s="29">
        <f t="shared" si="3"/>
        <v>0</v>
      </c>
      <c r="J13" s="29">
        <f t="shared" si="3"/>
        <v>3385357</v>
      </c>
      <c r="K13" s="29">
        <f t="shared" si="3"/>
        <v>3777723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8" si="4">SUM(D13:N13)</f>
        <v>29849531</v>
      </c>
      <c r="P13" s="41">
        <f t="shared" si="1"/>
        <v>619.25918011700765</v>
      </c>
      <c r="Q13" s="10"/>
    </row>
    <row r="14" spans="1:134">
      <c r="A14" s="12"/>
      <c r="B14" s="42">
        <v>521</v>
      </c>
      <c r="C14" s="19" t="s">
        <v>27</v>
      </c>
      <c r="D14" s="43">
        <v>11606103</v>
      </c>
      <c r="E14" s="43">
        <v>757536</v>
      </c>
      <c r="F14" s="43">
        <v>0</v>
      </c>
      <c r="G14" s="43">
        <v>561943</v>
      </c>
      <c r="H14" s="43">
        <v>0</v>
      </c>
      <c r="I14" s="43">
        <v>0</v>
      </c>
      <c r="J14" s="43">
        <v>2681463</v>
      </c>
      <c r="K14" s="43">
        <v>3505818</v>
      </c>
      <c r="L14" s="43">
        <v>0</v>
      </c>
      <c r="M14" s="43">
        <v>0</v>
      </c>
      <c r="N14" s="43">
        <v>0</v>
      </c>
      <c r="O14" s="43">
        <f t="shared" si="4"/>
        <v>19112863</v>
      </c>
      <c r="P14" s="44">
        <f t="shared" si="1"/>
        <v>396.51597444089458</v>
      </c>
      <c r="Q14" s="9"/>
    </row>
    <row r="15" spans="1:134">
      <c r="A15" s="12"/>
      <c r="B15" s="42">
        <v>522</v>
      </c>
      <c r="C15" s="19" t="s">
        <v>28</v>
      </c>
      <c r="D15" s="43">
        <v>8051676</v>
      </c>
      <c r="E15" s="43">
        <v>0</v>
      </c>
      <c r="F15" s="43">
        <v>0</v>
      </c>
      <c r="G15" s="43">
        <v>783244</v>
      </c>
      <c r="H15" s="43">
        <v>0</v>
      </c>
      <c r="I15" s="43">
        <v>0</v>
      </c>
      <c r="J15" s="43">
        <v>581630</v>
      </c>
      <c r="K15" s="43">
        <v>271905</v>
      </c>
      <c r="L15" s="43">
        <v>0</v>
      </c>
      <c r="M15" s="43">
        <v>0</v>
      </c>
      <c r="N15" s="43">
        <v>0</v>
      </c>
      <c r="O15" s="43">
        <f t="shared" si="4"/>
        <v>9688455</v>
      </c>
      <c r="P15" s="44">
        <f t="shared" si="1"/>
        <v>200.99695033401105</v>
      </c>
      <c r="Q15" s="9"/>
    </row>
    <row r="16" spans="1:134">
      <c r="A16" s="12"/>
      <c r="B16" s="42">
        <v>524</v>
      </c>
      <c r="C16" s="19" t="s">
        <v>29</v>
      </c>
      <c r="D16" s="43">
        <v>872191</v>
      </c>
      <c r="E16" s="43">
        <v>0</v>
      </c>
      <c r="F16" s="43">
        <v>0</v>
      </c>
      <c r="G16" s="43">
        <v>53758</v>
      </c>
      <c r="H16" s="43">
        <v>0</v>
      </c>
      <c r="I16" s="43">
        <v>0</v>
      </c>
      <c r="J16" s="43">
        <v>122264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1048213</v>
      </c>
      <c r="P16" s="44">
        <f t="shared" si="1"/>
        <v>21.746255342101989</v>
      </c>
      <c r="Q16" s="9"/>
    </row>
    <row r="17" spans="1:120" ht="15.75">
      <c r="A17" s="26" t="s">
        <v>31</v>
      </c>
      <c r="B17" s="27"/>
      <c r="C17" s="28"/>
      <c r="D17" s="29">
        <f t="shared" ref="D17:N17" si="5">SUM(D18:D21)</f>
        <v>0</v>
      </c>
      <c r="E17" s="29">
        <f t="shared" si="5"/>
        <v>541683</v>
      </c>
      <c r="F17" s="29">
        <f t="shared" si="5"/>
        <v>0</v>
      </c>
      <c r="G17" s="29">
        <f t="shared" si="5"/>
        <v>1111</v>
      </c>
      <c r="H17" s="29">
        <f t="shared" si="5"/>
        <v>0</v>
      </c>
      <c r="I17" s="29">
        <f t="shared" si="5"/>
        <v>18247615</v>
      </c>
      <c r="J17" s="29">
        <f t="shared" si="5"/>
        <v>1592870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20383279</v>
      </c>
      <c r="P17" s="41">
        <f t="shared" si="1"/>
        <v>422.87205925065348</v>
      </c>
      <c r="Q17" s="10"/>
    </row>
    <row r="18" spans="1:120">
      <c r="A18" s="12"/>
      <c r="B18" s="42">
        <v>534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3738400</v>
      </c>
      <c r="J18" s="43">
        <v>2581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3740981</v>
      </c>
      <c r="P18" s="44">
        <f t="shared" si="1"/>
        <v>77.610493340525295</v>
      </c>
      <c r="Q18" s="9"/>
    </row>
    <row r="19" spans="1:120">
      <c r="A19" s="12"/>
      <c r="B19" s="42">
        <v>536</v>
      </c>
      <c r="C19" s="19" t="s">
        <v>35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10991714</v>
      </c>
      <c r="J19" s="43">
        <v>1391728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12383442</v>
      </c>
      <c r="P19" s="44">
        <f t="shared" si="1"/>
        <v>256.90722376664871</v>
      </c>
      <c r="Q19" s="9"/>
    </row>
    <row r="20" spans="1:120">
      <c r="A20" s="12"/>
      <c r="B20" s="42">
        <v>538</v>
      </c>
      <c r="C20" s="19" t="s">
        <v>36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3517501</v>
      </c>
      <c r="J20" s="43">
        <v>198561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3716062</v>
      </c>
      <c r="P20" s="44">
        <f t="shared" si="1"/>
        <v>77.093523090328205</v>
      </c>
      <c r="Q20" s="9"/>
    </row>
    <row r="21" spans="1:120">
      <c r="A21" s="12"/>
      <c r="B21" s="42">
        <v>539</v>
      </c>
      <c r="C21" s="19" t="s">
        <v>37</v>
      </c>
      <c r="D21" s="43">
        <v>0</v>
      </c>
      <c r="E21" s="43">
        <v>541683</v>
      </c>
      <c r="F21" s="43">
        <v>0</v>
      </c>
      <c r="G21" s="43">
        <v>1111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542794</v>
      </c>
      <c r="P21" s="44">
        <f t="shared" si="1"/>
        <v>11.260819053151321</v>
      </c>
      <c r="Q21" s="9"/>
    </row>
    <row r="22" spans="1:120" ht="15.75">
      <c r="A22" s="26" t="s">
        <v>38</v>
      </c>
      <c r="B22" s="27"/>
      <c r="C22" s="28"/>
      <c r="D22" s="29">
        <f t="shared" ref="D22:N22" si="6">SUM(D23:D23)</f>
        <v>3077780</v>
      </c>
      <c r="E22" s="29">
        <f t="shared" si="6"/>
        <v>6246130</v>
      </c>
      <c r="F22" s="29">
        <f t="shared" si="6"/>
        <v>0</v>
      </c>
      <c r="G22" s="29">
        <f t="shared" si="6"/>
        <v>601385</v>
      </c>
      <c r="H22" s="29">
        <f t="shared" si="6"/>
        <v>0</v>
      </c>
      <c r="I22" s="29">
        <f t="shared" si="6"/>
        <v>0</v>
      </c>
      <c r="J22" s="29">
        <f t="shared" si="6"/>
        <v>170401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10095696</v>
      </c>
      <c r="P22" s="41">
        <f t="shared" si="1"/>
        <v>209.4455831708228</v>
      </c>
      <c r="Q22" s="10"/>
    </row>
    <row r="23" spans="1:120">
      <c r="A23" s="12"/>
      <c r="B23" s="42">
        <v>541</v>
      </c>
      <c r="C23" s="19" t="s">
        <v>39</v>
      </c>
      <c r="D23" s="43">
        <v>3077780</v>
      </c>
      <c r="E23" s="43">
        <v>6246130</v>
      </c>
      <c r="F23" s="43">
        <v>0</v>
      </c>
      <c r="G23" s="43">
        <v>601385</v>
      </c>
      <c r="H23" s="43">
        <v>0</v>
      </c>
      <c r="I23" s="43">
        <v>0</v>
      </c>
      <c r="J23" s="43">
        <v>170401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10095696</v>
      </c>
      <c r="P23" s="44">
        <f t="shared" si="1"/>
        <v>209.4455831708228</v>
      </c>
      <c r="Q23" s="9"/>
    </row>
    <row r="24" spans="1:120" ht="15.75">
      <c r="A24" s="26" t="s">
        <v>40</v>
      </c>
      <c r="B24" s="27"/>
      <c r="C24" s="28"/>
      <c r="D24" s="29">
        <f t="shared" ref="D24:N24" si="7">SUM(D25:D25)</f>
        <v>2602201</v>
      </c>
      <c r="E24" s="29">
        <f t="shared" si="7"/>
        <v>129624</v>
      </c>
      <c r="F24" s="29">
        <f t="shared" si="7"/>
        <v>0</v>
      </c>
      <c r="G24" s="29">
        <f t="shared" si="7"/>
        <v>465756</v>
      </c>
      <c r="H24" s="29">
        <f t="shared" si="7"/>
        <v>0</v>
      </c>
      <c r="I24" s="29">
        <f t="shared" si="7"/>
        <v>0</v>
      </c>
      <c r="J24" s="29">
        <f t="shared" si="7"/>
        <v>577130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4"/>
        <v>3774711</v>
      </c>
      <c r="P24" s="41">
        <f t="shared" si="1"/>
        <v>78.310256835815935</v>
      </c>
      <c r="Q24" s="9"/>
    </row>
    <row r="25" spans="1:120">
      <c r="A25" s="12"/>
      <c r="B25" s="42">
        <v>572</v>
      </c>
      <c r="C25" s="19" t="s">
        <v>41</v>
      </c>
      <c r="D25" s="43">
        <v>2602201</v>
      </c>
      <c r="E25" s="43">
        <v>129624</v>
      </c>
      <c r="F25" s="43">
        <v>0</v>
      </c>
      <c r="G25" s="43">
        <v>465756</v>
      </c>
      <c r="H25" s="43">
        <v>0</v>
      </c>
      <c r="I25" s="43">
        <v>0</v>
      </c>
      <c r="J25" s="43">
        <v>577130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3774711</v>
      </c>
      <c r="P25" s="44">
        <f t="shared" si="1"/>
        <v>78.310256835815935</v>
      </c>
      <c r="Q25" s="9"/>
    </row>
    <row r="26" spans="1:120" ht="15.75">
      <c r="A26" s="26" t="s">
        <v>43</v>
      </c>
      <c r="B26" s="27"/>
      <c r="C26" s="28"/>
      <c r="D26" s="29">
        <f t="shared" ref="D26:N26" si="8">SUM(D27:D27)</f>
        <v>9066003</v>
      </c>
      <c r="E26" s="29">
        <f t="shared" si="8"/>
        <v>18787</v>
      </c>
      <c r="F26" s="29">
        <f t="shared" si="8"/>
        <v>0</v>
      </c>
      <c r="G26" s="29">
        <f t="shared" si="8"/>
        <v>684610</v>
      </c>
      <c r="H26" s="29">
        <f t="shared" si="8"/>
        <v>0</v>
      </c>
      <c r="I26" s="29">
        <f t="shared" si="8"/>
        <v>5507458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4"/>
        <v>15276858</v>
      </c>
      <c r="P26" s="41">
        <f t="shared" si="1"/>
        <v>316.93411061781671</v>
      </c>
      <c r="Q26" s="9"/>
    </row>
    <row r="27" spans="1:120" ht="15.75" thickBot="1">
      <c r="A27" s="12"/>
      <c r="B27" s="42">
        <v>581</v>
      </c>
      <c r="C27" s="19" t="s">
        <v>90</v>
      </c>
      <c r="D27" s="43">
        <v>9066003</v>
      </c>
      <c r="E27" s="43">
        <v>18787</v>
      </c>
      <c r="F27" s="43">
        <v>0</v>
      </c>
      <c r="G27" s="43">
        <v>684610</v>
      </c>
      <c r="H27" s="43">
        <v>0</v>
      </c>
      <c r="I27" s="43">
        <v>5507458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15276858</v>
      </c>
      <c r="P27" s="44">
        <f t="shared" si="1"/>
        <v>316.93411061781671</v>
      </c>
      <c r="Q27" s="9"/>
    </row>
    <row r="28" spans="1:120" ht="16.5" thickBot="1">
      <c r="A28" s="13" t="s">
        <v>10</v>
      </c>
      <c r="B28" s="21"/>
      <c r="C28" s="20"/>
      <c r="D28" s="14">
        <f>SUM(D5,D13,D17,D22,D24,D26)</f>
        <v>52249790</v>
      </c>
      <c r="E28" s="14">
        <f t="shared" ref="E28:N28" si="9">SUM(E5,E13,E17,E22,E24,E26)</f>
        <v>7693760</v>
      </c>
      <c r="F28" s="14">
        <f t="shared" si="9"/>
        <v>3187679</v>
      </c>
      <c r="G28" s="14">
        <f t="shared" si="9"/>
        <v>12390191</v>
      </c>
      <c r="H28" s="14">
        <f t="shared" si="9"/>
        <v>0</v>
      </c>
      <c r="I28" s="14">
        <f t="shared" si="9"/>
        <v>23755073</v>
      </c>
      <c r="J28" s="14">
        <f t="shared" si="9"/>
        <v>9196023</v>
      </c>
      <c r="K28" s="14">
        <f t="shared" si="9"/>
        <v>6520844</v>
      </c>
      <c r="L28" s="14">
        <f t="shared" si="9"/>
        <v>0</v>
      </c>
      <c r="M28" s="14">
        <f t="shared" si="9"/>
        <v>0</v>
      </c>
      <c r="N28" s="14">
        <f t="shared" si="9"/>
        <v>0</v>
      </c>
      <c r="O28" s="14">
        <f t="shared" si="4"/>
        <v>114993360</v>
      </c>
      <c r="P28" s="35">
        <f t="shared" si="1"/>
        <v>2385.65536699722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0" t="s">
        <v>91</v>
      </c>
      <c r="N30" s="90"/>
      <c r="O30" s="90"/>
      <c r="P30" s="39">
        <v>48202</v>
      </c>
    </row>
    <row r="31" spans="1:120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3"/>
    </row>
    <row r="32" spans="1:120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6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15309879</v>
      </c>
      <c r="E5" s="24">
        <f t="shared" si="0"/>
        <v>0</v>
      </c>
      <c r="F5" s="24">
        <f t="shared" si="0"/>
        <v>2367638</v>
      </c>
      <c r="G5" s="24">
        <f t="shared" si="0"/>
        <v>1707659</v>
      </c>
      <c r="H5" s="24">
        <f t="shared" si="0"/>
        <v>0</v>
      </c>
      <c r="I5" s="24">
        <f t="shared" si="0"/>
        <v>0</v>
      </c>
      <c r="J5" s="24">
        <f t="shared" si="0"/>
        <v>2945114</v>
      </c>
      <c r="K5" s="24">
        <f t="shared" si="0"/>
        <v>2461313</v>
      </c>
      <c r="L5" s="24">
        <f t="shared" si="0"/>
        <v>0</v>
      </c>
      <c r="M5" s="24">
        <f t="shared" si="0"/>
        <v>0</v>
      </c>
      <c r="N5" s="25">
        <f t="shared" ref="N5:N27" si="1">SUM(D5:M5)</f>
        <v>24791603</v>
      </c>
      <c r="O5" s="30">
        <f t="shared" ref="O5:O27" si="2">(N5/O$29)</f>
        <v>498.013358510275</v>
      </c>
      <c r="P5" s="6"/>
    </row>
    <row r="6" spans="1:133">
      <c r="A6" s="12"/>
      <c r="B6" s="42">
        <v>511</v>
      </c>
      <c r="C6" s="19" t="s">
        <v>19</v>
      </c>
      <c r="D6" s="43">
        <v>166689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73359</v>
      </c>
      <c r="K6" s="43">
        <v>0</v>
      </c>
      <c r="L6" s="43">
        <v>0</v>
      </c>
      <c r="M6" s="43">
        <v>0</v>
      </c>
      <c r="N6" s="43">
        <f t="shared" si="1"/>
        <v>240048</v>
      </c>
      <c r="O6" s="44">
        <f t="shared" si="2"/>
        <v>4.8220807135252404</v>
      </c>
      <c r="P6" s="9"/>
    </row>
    <row r="7" spans="1:133">
      <c r="A7" s="12"/>
      <c r="B7" s="42">
        <v>512</v>
      </c>
      <c r="C7" s="19" t="s">
        <v>20</v>
      </c>
      <c r="D7" s="43">
        <v>574309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40820</v>
      </c>
      <c r="K7" s="43">
        <v>0</v>
      </c>
      <c r="L7" s="43">
        <v>0</v>
      </c>
      <c r="M7" s="43">
        <v>0</v>
      </c>
      <c r="N7" s="43">
        <f t="shared" si="1"/>
        <v>615129</v>
      </c>
      <c r="O7" s="44">
        <f t="shared" si="2"/>
        <v>12.356702356320685</v>
      </c>
      <c r="P7" s="9"/>
    </row>
    <row r="8" spans="1:133">
      <c r="A8" s="12"/>
      <c r="B8" s="42">
        <v>513</v>
      </c>
      <c r="C8" s="19" t="s">
        <v>21</v>
      </c>
      <c r="D8" s="43">
        <v>1885980</v>
      </c>
      <c r="E8" s="43">
        <v>0</v>
      </c>
      <c r="F8" s="43">
        <v>0</v>
      </c>
      <c r="G8" s="43">
        <v>844</v>
      </c>
      <c r="H8" s="43">
        <v>0</v>
      </c>
      <c r="I8" s="43">
        <v>0</v>
      </c>
      <c r="J8" s="43">
        <v>282674</v>
      </c>
      <c r="K8" s="43">
        <v>2461313</v>
      </c>
      <c r="L8" s="43">
        <v>0</v>
      </c>
      <c r="M8" s="43">
        <v>0</v>
      </c>
      <c r="N8" s="43">
        <f t="shared" si="1"/>
        <v>4630811</v>
      </c>
      <c r="O8" s="44">
        <f t="shared" si="2"/>
        <v>93.02366364677286</v>
      </c>
      <c r="P8" s="9"/>
    </row>
    <row r="9" spans="1:133">
      <c r="A9" s="12"/>
      <c r="B9" s="42">
        <v>514</v>
      </c>
      <c r="C9" s="19" t="s">
        <v>22</v>
      </c>
      <c r="D9" s="43">
        <v>231496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231496</v>
      </c>
      <c r="O9" s="44">
        <f t="shared" si="2"/>
        <v>4.6502882625901449</v>
      </c>
      <c r="P9" s="9"/>
    </row>
    <row r="10" spans="1:133">
      <c r="A10" s="12"/>
      <c r="B10" s="42">
        <v>515</v>
      </c>
      <c r="C10" s="19" t="s">
        <v>23</v>
      </c>
      <c r="D10" s="43">
        <v>588144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21491</v>
      </c>
      <c r="K10" s="43">
        <v>0</v>
      </c>
      <c r="L10" s="43">
        <v>0</v>
      </c>
      <c r="M10" s="43">
        <v>0</v>
      </c>
      <c r="N10" s="43">
        <f t="shared" si="1"/>
        <v>609635</v>
      </c>
      <c r="O10" s="44">
        <f t="shared" si="2"/>
        <v>12.246338964665235</v>
      </c>
      <c r="P10" s="9"/>
    </row>
    <row r="11" spans="1:133">
      <c r="A11" s="12"/>
      <c r="B11" s="42">
        <v>519</v>
      </c>
      <c r="C11" s="19" t="s">
        <v>59</v>
      </c>
      <c r="D11" s="43">
        <v>11863261</v>
      </c>
      <c r="E11" s="43">
        <v>0</v>
      </c>
      <c r="F11" s="43">
        <v>2367638</v>
      </c>
      <c r="G11" s="43">
        <v>1706815</v>
      </c>
      <c r="H11" s="43">
        <v>0</v>
      </c>
      <c r="I11" s="43">
        <v>0</v>
      </c>
      <c r="J11" s="43">
        <v>2526770</v>
      </c>
      <c r="K11" s="43">
        <v>0</v>
      </c>
      <c r="L11" s="43">
        <v>0</v>
      </c>
      <c r="M11" s="43">
        <v>0</v>
      </c>
      <c r="N11" s="43">
        <f t="shared" si="1"/>
        <v>18464484</v>
      </c>
      <c r="O11" s="44">
        <f t="shared" si="2"/>
        <v>370.91428456640085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21512973</v>
      </c>
      <c r="E12" s="29">
        <f t="shared" si="3"/>
        <v>387687</v>
      </c>
      <c r="F12" s="29">
        <f t="shared" si="3"/>
        <v>0</v>
      </c>
      <c r="G12" s="29">
        <f t="shared" si="3"/>
        <v>676741</v>
      </c>
      <c r="H12" s="29">
        <f t="shared" si="3"/>
        <v>0</v>
      </c>
      <c r="I12" s="29">
        <f t="shared" si="3"/>
        <v>0</v>
      </c>
      <c r="J12" s="29">
        <f t="shared" si="3"/>
        <v>2905425</v>
      </c>
      <c r="K12" s="29">
        <f t="shared" si="3"/>
        <v>4679678</v>
      </c>
      <c r="L12" s="29">
        <f t="shared" si="3"/>
        <v>0</v>
      </c>
      <c r="M12" s="29">
        <f t="shared" si="3"/>
        <v>0</v>
      </c>
      <c r="N12" s="40">
        <f t="shared" si="1"/>
        <v>30162504</v>
      </c>
      <c r="O12" s="41">
        <f t="shared" si="2"/>
        <v>605.90393925393221</v>
      </c>
      <c r="P12" s="10"/>
    </row>
    <row r="13" spans="1:133">
      <c r="A13" s="12"/>
      <c r="B13" s="42">
        <v>521</v>
      </c>
      <c r="C13" s="19" t="s">
        <v>27</v>
      </c>
      <c r="D13" s="43">
        <v>12110526</v>
      </c>
      <c r="E13" s="43">
        <v>387687</v>
      </c>
      <c r="F13" s="43">
        <v>0</v>
      </c>
      <c r="G13" s="43">
        <v>144448</v>
      </c>
      <c r="H13" s="43">
        <v>0</v>
      </c>
      <c r="I13" s="43">
        <v>0</v>
      </c>
      <c r="J13" s="43">
        <v>763555</v>
      </c>
      <c r="K13" s="43">
        <v>4455386</v>
      </c>
      <c r="L13" s="43">
        <v>0</v>
      </c>
      <c r="M13" s="43">
        <v>0</v>
      </c>
      <c r="N13" s="43">
        <f t="shared" si="1"/>
        <v>17861602</v>
      </c>
      <c r="O13" s="44">
        <f t="shared" si="2"/>
        <v>358.80359976697935</v>
      </c>
      <c r="P13" s="9"/>
    </row>
    <row r="14" spans="1:133">
      <c r="A14" s="12"/>
      <c r="B14" s="42">
        <v>522</v>
      </c>
      <c r="C14" s="19" t="s">
        <v>28</v>
      </c>
      <c r="D14" s="43">
        <v>8532842</v>
      </c>
      <c r="E14" s="43">
        <v>0</v>
      </c>
      <c r="F14" s="43">
        <v>0</v>
      </c>
      <c r="G14" s="43">
        <v>515267</v>
      </c>
      <c r="H14" s="43">
        <v>0</v>
      </c>
      <c r="I14" s="43">
        <v>0</v>
      </c>
      <c r="J14" s="43">
        <v>2045596</v>
      </c>
      <c r="K14" s="43">
        <v>224292</v>
      </c>
      <c r="L14" s="43">
        <v>0</v>
      </c>
      <c r="M14" s="43">
        <v>0</v>
      </c>
      <c r="N14" s="43">
        <f t="shared" si="1"/>
        <v>11317997</v>
      </c>
      <c r="O14" s="44">
        <f t="shared" si="2"/>
        <v>227.35575822100802</v>
      </c>
      <c r="P14" s="9"/>
    </row>
    <row r="15" spans="1:133">
      <c r="A15" s="12"/>
      <c r="B15" s="42">
        <v>524</v>
      </c>
      <c r="C15" s="19" t="s">
        <v>29</v>
      </c>
      <c r="D15" s="43">
        <v>869605</v>
      </c>
      <c r="E15" s="43">
        <v>0</v>
      </c>
      <c r="F15" s="43">
        <v>0</v>
      </c>
      <c r="G15" s="43">
        <v>17026</v>
      </c>
      <c r="H15" s="43">
        <v>0</v>
      </c>
      <c r="I15" s="43">
        <v>0</v>
      </c>
      <c r="J15" s="43">
        <v>96274</v>
      </c>
      <c r="K15" s="43">
        <v>0</v>
      </c>
      <c r="L15" s="43">
        <v>0</v>
      </c>
      <c r="M15" s="43">
        <v>0</v>
      </c>
      <c r="N15" s="43">
        <f t="shared" si="1"/>
        <v>982905</v>
      </c>
      <c r="O15" s="44">
        <f t="shared" si="2"/>
        <v>19.744581265944838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SUM(D17:D20)</f>
        <v>0</v>
      </c>
      <c r="E16" s="29">
        <f t="shared" si="4"/>
        <v>1925261</v>
      </c>
      <c r="F16" s="29">
        <f t="shared" si="4"/>
        <v>0</v>
      </c>
      <c r="G16" s="29">
        <f t="shared" si="4"/>
        <v>36729</v>
      </c>
      <c r="H16" s="29">
        <f t="shared" si="4"/>
        <v>0</v>
      </c>
      <c r="I16" s="29">
        <f t="shared" si="4"/>
        <v>18450815</v>
      </c>
      <c r="J16" s="29">
        <f t="shared" si="4"/>
        <v>1456615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21869420</v>
      </c>
      <c r="O16" s="41">
        <f t="shared" si="2"/>
        <v>439.31258914043508</v>
      </c>
      <c r="P16" s="10"/>
    </row>
    <row r="17" spans="1:119">
      <c r="A17" s="12"/>
      <c r="B17" s="42">
        <v>534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3695677</v>
      </c>
      <c r="J17" s="43">
        <v>337352</v>
      </c>
      <c r="K17" s="43">
        <v>0</v>
      </c>
      <c r="L17" s="43">
        <v>0</v>
      </c>
      <c r="M17" s="43">
        <v>0</v>
      </c>
      <c r="N17" s="43">
        <f t="shared" si="1"/>
        <v>4033029</v>
      </c>
      <c r="O17" s="44">
        <f t="shared" si="2"/>
        <v>81.015427572768729</v>
      </c>
      <c r="P17" s="9"/>
    </row>
    <row r="18" spans="1:119">
      <c r="A18" s="12"/>
      <c r="B18" s="42">
        <v>536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10857352</v>
      </c>
      <c r="J18" s="43">
        <v>1039599</v>
      </c>
      <c r="K18" s="43">
        <v>0</v>
      </c>
      <c r="L18" s="43">
        <v>0</v>
      </c>
      <c r="M18" s="43">
        <v>0</v>
      </c>
      <c r="N18" s="43">
        <f t="shared" si="1"/>
        <v>11896951</v>
      </c>
      <c r="O18" s="44">
        <f t="shared" si="2"/>
        <v>238.98577770635384</v>
      </c>
      <c r="P18" s="9"/>
    </row>
    <row r="19" spans="1:119">
      <c r="A19" s="12"/>
      <c r="B19" s="42">
        <v>538</v>
      </c>
      <c r="C19" s="19" t="s">
        <v>62</v>
      </c>
      <c r="D19" s="43">
        <v>0</v>
      </c>
      <c r="E19" s="43">
        <v>0</v>
      </c>
      <c r="F19" s="43">
        <v>0</v>
      </c>
      <c r="G19" s="43">
        <v>36729</v>
      </c>
      <c r="H19" s="43">
        <v>0</v>
      </c>
      <c r="I19" s="43">
        <v>3897786</v>
      </c>
      <c r="J19" s="43">
        <v>79664</v>
      </c>
      <c r="K19" s="43">
        <v>0</v>
      </c>
      <c r="L19" s="43">
        <v>0</v>
      </c>
      <c r="M19" s="43">
        <v>0</v>
      </c>
      <c r="N19" s="43">
        <f t="shared" si="1"/>
        <v>4014179</v>
      </c>
      <c r="O19" s="44">
        <f t="shared" si="2"/>
        <v>80.636769048432129</v>
      </c>
      <c r="P19" s="9"/>
    </row>
    <row r="20" spans="1:119">
      <c r="A20" s="12"/>
      <c r="B20" s="42">
        <v>539</v>
      </c>
      <c r="C20" s="19" t="s">
        <v>37</v>
      </c>
      <c r="D20" s="43">
        <v>0</v>
      </c>
      <c r="E20" s="43">
        <v>1925261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1925261</v>
      </c>
      <c r="O20" s="44">
        <f t="shared" si="2"/>
        <v>38.674614812880414</v>
      </c>
      <c r="P20" s="9"/>
    </row>
    <row r="21" spans="1:119" ht="15.75">
      <c r="A21" s="26" t="s">
        <v>38</v>
      </c>
      <c r="B21" s="27"/>
      <c r="C21" s="28"/>
      <c r="D21" s="29">
        <f t="shared" ref="D21:M21" si="5">SUM(D22:D22)</f>
        <v>2898576</v>
      </c>
      <c r="E21" s="29">
        <f t="shared" si="5"/>
        <v>152250</v>
      </c>
      <c r="F21" s="29">
        <f t="shared" si="5"/>
        <v>0</v>
      </c>
      <c r="G21" s="29">
        <f t="shared" si="5"/>
        <v>1219113</v>
      </c>
      <c r="H21" s="29">
        <f t="shared" si="5"/>
        <v>0</v>
      </c>
      <c r="I21" s="29">
        <f t="shared" si="5"/>
        <v>0</v>
      </c>
      <c r="J21" s="29">
        <f t="shared" si="5"/>
        <v>61402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4331341</v>
      </c>
      <c r="O21" s="41">
        <f t="shared" si="2"/>
        <v>87.007914666238122</v>
      </c>
      <c r="P21" s="10"/>
    </row>
    <row r="22" spans="1:119">
      <c r="A22" s="12"/>
      <c r="B22" s="42">
        <v>541</v>
      </c>
      <c r="C22" s="19" t="s">
        <v>63</v>
      </c>
      <c r="D22" s="43">
        <v>2898576</v>
      </c>
      <c r="E22" s="43">
        <v>152250</v>
      </c>
      <c r="F22" s="43">
        <v>0</v>
      </c>
      <c r="G22" s="43">
        <v>1219113</v>
      </c>
      <c r="H22" s="43">
        <v>0</v>
      </c>
      <c r="I22" s="43">
        <v>0</v>
      </c>
      <c r="J22" s="43">
        <v>61402</v>
      </c>
      <c r="K22" s="43">
        <v>0</v>
      </c>
      <c r="L22" s="43">
        <v>0</v>
      </c>
      <c r="M22" s="43">
        <v>0</v>
      </c>
      <c r="N22" s="43">
        <f t="shared" si="1"/>
        <v>4331341</v>
      </c>
      <c r="O22" s="44">
        <f t="shared" si="2"/>
        <v>87.007914666238122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SUM(D24:D24)</f>
        <v>2827827</v>
      </c>
      <c r="E23" s="29">
        <f t="shared" si="6"/>
        <v>483736</v>
      </c>
      <c r="F23" s="29">
        <f t="shared" si="6"/>
        <v>0</v>
      </c>
      <c r="G23" s="29">
        <f t="shared" si="6"/>
        <v>313261</v>
      </c>
      <c r="H23" s="29">
        <f t="shared" si="6"/>
        <v>0</v>
      </c>
      <c r="I23" s="29">
        <f t="shared" si="6"/>
        <v>0</v>
      </c>
      <c r="J23" s="29">
        <f t="shared" si="6"/>
        <v>438707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4063531</v>
      </c>
      <c r="O23" s="41">
        <f t="shared" si="2"/>
        <v>81.628151302705845</v>
      </c>
      <c r="P23" s="9"/>
    </row>
    <row r="24" spans="1:119">
      <c r="A24" s="12"/>
      <c r="B24" s="42">
        <v>572</v>
      </c>
      <c r="C24" s="19" t="s">
        <v>64</v>
      </c>
      <c r="D24" s="43">
        <v>2827827</v>
      </c>
      <c r="E24" s="43">
        <v>483736</v>
      </c>
      <c r="F24" s="43">
        <v>0</v>
      </c>
      <c r="G24" s="43">
        <v>313261</v>
      </c>
      <c r="H24" s="43">
        <v>0</v>
      </c>
      <c r="I24" s="43">
        <v>0</v>
      </c>
      <c r="J24" s="43">
        <v>438707</v>
      </c>
      <c r="K24" s="43">
        <v>0</v>
      </c>
      <c r="L24" s="43">
        <v>0</v>
      </c>
      <c r="M24" s="43">
        <v>0</v>
      </c>
      <c r="N24" s="43">
        <f t="shared" si="1"/>
        <v>4063531</v>
      </c>
      <c r="O24" s="44">
        <f t="shared" si="2"/>
        <v>81.628151302705845</v>
      </c>
      <c r="P24" s="9"/>
    </row>
    <row r="25" spans="1:119" ht="15.75">
      <c r="A25" s="26" t="s">
        <v>65</v>
      </c>
      <c r="B25" s="27"/>
      <c r="C25" s="28"/>
      <c r="D25" s="29">
        <f t="shared" ref="D25:M25" si="7">SUM(D26:D26)</f>
        <v>6345586</v>
      </c>
      <c r="E25" s="29">
        <f t="shared" si="7"/>
        <v>0</v>
      </c>
      <c r="F25" s="29">
        <f t="shared" si="7"/>
        <v>0</v>
      </c>
      <c r="G25" s="29">
        <f t="shared" si="7"/>
        <v>1187354</v>
      </c>
      <c r="H25" s="29">
        <f t="shared" si="7"/>
        <v>0</v>
      </c>
      <c r="I25" s="29">
        <f t="shared" si="7"/>
        <v>3003271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10536211</v>
      </c>
      <c r="O25" s="41">
        <f t="shared" si="2"/>
        <v>211.65125248588819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6345586</v>
      </c>
      <c r="E26" s="43">
        <v>0</v>
      </c>
      <c r="F26" s="43">
        <v>0</v>
      </c>
      <c r="G26" s="43">
        <v>1187354</v>
      </c>
      <c r="H26" s="43">
        <v>0</v>
      </c>
      <c r="I26" s="43">
        <v>3003271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10536211</v>
      </c>
      <c r="O26" s="44">
        <f t="shared" si="2"/>
        <v>211.65125248588819</v>
      </c>
      <c r="P26" s="9"/>
    </row>
    <row r="27" spans="1:119" ht="16.5" thickBot="1">
      <c r="A27" s="13" t="s">
        <v>10</v>
      </c>
      <c r="B27" s="21"/>
      <c r="C27" s="20"/>
      <c r="D27" s="14">
        <f>SUM(D5,D12,D16,D21,D23,D25)</f>
        <v>48894841</v>
      </c>
      <c r="E27" s="14">
        <f t="shared" ref="E27:M27" si="8">SUM(E5,E12,E16,E21,E23,E25)</f>
        <v>2948934</v>
      </c>
      <c r="F27" s="14">
        <f t="shared" si="8"/>
        <v>2367638</v>
      </c>
      <c r="G27" s="14">
        <f t="shared" si="8"/>
        <v>5140857</v>
      </c>
      <c r="H27" s="14">
        <f t="shared" si="8"/>
        <v>0</v>
      </c>
      <c r="I27" s="14">
        <f t="shared" si="8"/>
        <v>21454086</v>
      </c>
      <c r="J27" s="14">
        <f t="shared" si="8"/>
        <v>7807263</v>
      </c>
      <c r="K27" s="14">
        <f t="shared" si="8"/>
        <v>7140991</v>
      </c>
      <c r="L27" s="14">
        <f t="shared" si="8"/>
        <v>0</v>
      </c>
      <c r="M27" s="14">
        <f t="shared" si="8"/>
        <v>0</v>
      </c>
      <c r="N27" s="14">
        <f t="shared" si="1"/>
        <v>95754610</v>
      </c>
      <c r="O27" s="35">
        <f t="shared" si="2"/>
        <v>1923.5172053594745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85</v>
      </c>
      <c r="M29" s="90"/>
      <c r="N29" s="90"/>
      <c r="O29" s="39">
        <v>49781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48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16737095</v>
      </c>
      <c r="E5" s="24">
        <f t="shared" si="0"/>
        <v>0</v>
      </c>
      <c r="F5" s="24">
        <f t="shared" si="0"/>
        <v>2370387</v>
      </c>
      <c r="G5" s="24">
        <f t="shared" si="0"/>
        <v>1972199</v>
      </c>
      <c r="H5" s="24">
        <f t="shared" si="0"/>
        <v>0</v>
      </c>
      <c r="I5" s="24">
        <f t="shared" si="0"/>
        <v>0</v>
      </c>
      <c r="J5" s="24">
        <f t="shared" si="0"/>
        <v>3100362</v>
      </c>
      <c r="K5" s="24">
        <f t="shared" si="0"/>
        <v>6222596</v>
      </c>
      <c r="L5" s="24">
        <f t="shared" si="0"/>
        <v>0</v>
      </c>
      <c r="M5" s="24">
        <f t="shared" si="0"/>
        <v>0</v>
      </c>
      <c r="N5" s="25">
        <f>SUM(D5:M5)</f>
        <v>30402639</v>
      </c>
      <c r="O5" s="30">
        <f t="shared" ref="O5:O31" si="1">(N5/O$33)</f>
        <v>638.97938209331653</v>
      </c>
      <c r="P5" s="6"/>
    </row>
    <row r="6" spans="1:133">
      <c r="A6" s="12"/>
      <c r="B6" s="42">
        <v>511</v>
      </c>
      <c r="C6" s="19" t="s">
        <v>19</v>
      </c>
      <c r="D6" s="43">
        <v>165628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65057</v>
      </c>
      <c r="K6" s="43">
        <v>0</v>
      </c>
      <c r="L6" s="43">
        <v>0</v>
      </c>
      <c r="M6" s="43">
        <v>0</v>
      </c>
      <c r="N6" s="43">
        <f>SUM(D6:M6)</f>
        <v>230685</v>
      </c>
      <c r="O6" s="44">
        <f t="shared" si="1"/>
        <v>4.8483606557377046</v>
      </c>
      <c r="P6" s="9"/>
    </row>
    <row r="7" spans="1:133">
      <c r="A7" s="12"/>
      <c r="B7" s="42">
        <v>512</v>
      </c>
      <c r="C7" s="19" t="s">
        <v>20</v>
      </c>
      <c r="D7" s="43">
        <v>620809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29882</v>
      </c>
      <c r="K7" s="43">
        <v>0</v>
      </c>
      <c r="L7" s="43">
        <v>0</v>
      </c>
      <c r="M7" s="43">
        <v>0</v>
      </c>
      <c r="N7" s="43">
        <f t="shared" ref="N7:N13" si="2">SUM(D7:M7)</f>
        <v>650691</v>
      </c>
      <c r="O7" s="44">
        <f t="shared" si="1"/>
        <v>13.675725094577553</v>
      </c>
      <c r="P7" s="9"/>
    </row>
    <row r="8" spans="1:133">
      <c r="A8" s="12"/>
      <c r="B8" s="42">
        <v>513</v>
      </c>
      <c r="C8" s="19" t="s">
        <v>21</v>
      </c>
      <c r="D8" s="43">
        <v>1932397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252863</v>
      </c>
      <c r="K8" s="43">
        <v>942572</v>
      </c>
      <c r="L8" s="43">
        <v>0</v>
      </c>
      <c r="M8" s="43">
        <v>0</v>
      </c>
      <c r="N8" s="43">
        <f t="shared" si="2"/>
        <v>3127832</v>
      </c>
      <c r="O8" s="44">
        <f t="shared" si="1"/>
        <v>65.738377469525005</v>
      </c>
      <c r="P8" s="9"/>
    </row>
    <row r="9" spans="1:133">
      <c r="A9" s="12"/>
      <c r="B9" s="42">
        <v>514</v>
      </c>
      <c r="C9" s="19" t="s">
        <v>22</v>
      </c>
      <c r="D9" s="43">
        <v>160192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160192</v>
      </c>
      <c r="O9" s="44">
        <f t="shared" si="1"/>
        <v>3.3667927700714584</v>
      </c>
      <c r="P9" s="9"/>
    </row>
    <row r="10" spans="1:133">
      <c r="A10" s="12"/>
      <c r="B10" s="42">
        <v>515</v>
      </c>
      <c r="C10" s="19" t="s">
        <v>23</v>
      </c>
      <c r="D10" s="43">
        <v>752308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101859</v>
      </c>
      <c r="K10" s="43">
        <v>0</v>
      </c>
      <c r="L10" s="43">
        <v>0</v>
      </c>
      <c r="M10" s="43">
        <v>0</v>
      </c>
      <c r="N10" s="43">
        <f t="shared" si="2"/>
        <v>854167</v>
      </c>
      <c r="O10" s="44">
        <f t="shared" si="1"/>
        <v>17.952227826817992</v>
      </c>
      <c r="P10" s="9"/>
    </row>
    <row r="11" spans="1:133">
      <c r="A11" s="12"/>
      <c r="B11" s="42">
        <v>517</v>
      </c>
      <c r="C11" s="19" t="s">
        <v>80</v>
      </c>
      <c r="D11" s="43">
        <v>436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436</v>
      </c>
      <c r="O11" s="44">
        <f t="shared" si="1"/>
        <v>9.1635140815468693E-3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5280024</v>
      </c>
      <c r="L12" s="43">
        <v>0</v>
      </c>
      <c r="M12" s="43">
        <v>0</v>
      </c>
      <c r="N12" s="43">
        <f t="shared" si="2"/>
        <v>5280024</v>
      </c>
      <c r="O12" s="44">
        <f t="shared" si="1"/>
        <v>110.97150063051703</v>
      </c>
      <c r="P12" s="9"/>
    </row>
    <row r="13" spans="1:133">
      <c r="A13" s="12"/>
      <c r="B13" s="42">
        <v>519</v>
      </c>
      <c r="C13" s="19" t="s">
        <v>59</v>
      </c>
      <c r="D13" s="43">
        <v>13105325</v>
      </c>
      <c r="E13" s="43">
        <v>0</v>
      </c>
      <c r="F13" s="43">
        <v>2370387</v>
      </c>
      <c r="G13" s="43">
        <v>1972199</v>
      </c>
      <c r="H13" s="43">
        <v>0</v>
      </c>
      <c r="I13" s="43">
        <v>0</v>
      </c>
      <c r="J13" s="43">
        <v>2650701</v>
      </c>
      <c r="K13" s="43">
        <v>0</v>
      </c>
      <c r="L13" s="43">
        <v>0</v>
      </c>
      <c r="M13" s="43">
        <v>0</v>
      </c>
      <c r="N13" s="43">
        <f t="shared" si="2"/>
        <v>20098612</v>
      </c>
      <c r="O13" s="44">
        <f t="shared" si="1"/>
        <v>422.41723413198821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19944986</v>
      </c>
      <c r="E14" s="29">
        <f t="shared" si="3"/>
        <v>174518</v>
      </c>
      <c r="F14" s="29">
        <f t="shared" si="3"/>
        <v>0</v>
      </c>
      <c r="G14" s="29">
        <f t="shared" si="3"/>
        <v>218522</v>
      </c>
      <c r="H14" s="29">
        <f t="shared" si="3"/>
        <v>0</v>
      </c>
      <c r="I14" s="29">
        <f t="shared" si="3"/>
        <v>0</v>
      </c>
      <c r="J14" s="29">
        <f t="shared" si="3"/>
        <v>2006508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22344534</v>
      </c>
      <c r="O14" s="41">
        <f t="shared" si="1"/>
        <v>469.6203026481715</v>
      </c>
      <c r="P14" s="10"/>
    </row>
    <row r="15" spans="1:133">
      <c r="A15" s="12"/>
      <c r="B15" s="42">
        <v>521</v>
      </c>
      <c r="C15" s="19" t="s">
        <v>27</v>
      </c>
      <c r="D15" s="43">
        <v>11051545</v>
      </c>
      <c r="E15" s="43">
        <v>174518</v>
      </c>
      <c r="F15" s="43">
        <v>0</v>
      </c>
      <c r="G15" s="43">
        <v>0</v>
      </c>
      <c r="H15" s="43">
        <v>0</v>
      </c>
      <c r="I15" s="43">
        <v>0</v>
      </c>
      <c r="J15" s="43">
        <v>1378779</v>
      </c>
      <c r="K15" s="43">
        <v>0</v>
      </c>
      <c r="L15" s="43">
        <v>0</v>
      </c>
      <c r="M15" s="43">
        <v>0</v>
      </c>
      <c r="N15" s="43">
        <f t="shared" si="4"/>
        <v>12604842</v>
      </c>
      <c r="O15" s="44">
        <f t="shared" si="1"/>
        <v>264.91891551071876</v>
      </c>
      <c r="P15" s="9"/>
    </row>
    <row r="16" spans="1:133">
      <c r="A16" s="12"/>
      <c r="B16" s="42">
        <v>522</v>
      </c>
      <c r="C16" s="19" t="s">
        <v>28</v>
      </c>
      <c r="D16" s="43">
        <v>8058529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526387</v>
      </c>
      <c r="K16" s="43">
        <v>0</v>
      </c>
      <c r="L16" s="43">
        <v>0</v>
      </c>
      <c r="M16" s="43">
        <v>0</v>
      </c>
      <c r="N16" s="43">
        <f t="shared" si="4"/>
        <v>8584916</v>
      </c>
      <c r="O16" s="44">
        <f t="shared" si="1"/>
        <v>180.43118957545187</v>
      </c>
      <c r="P16" s="9"/>
    </row>
    <row r="17" spans="1:119">
      <c r="A17" s="12"/>
      <c r="B17" s="42">
        <v>524</v>
      </c>
      <c r="C17" s="19" t="s">
        <v>29</v>
      </c>
      <c r="D17" s="43">
        <v>834912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101342</v>
      </c>
      <c r="K17" s="43">
        <v>0</v>
      </c>
      <c r="L17" s="43">
        <v>0</v>
      </c>
      <c r="M17" s="43">
        <v>0</v>
      </c>
      <c r="N17" s="43">
        <f t="shared" si="4"/>
        <v>936254</v>
      </c>
      <c r="O17" s="44">
        <f t="shared" si="1"/>
        <v>19.677469525010508</v>
      </c>
      <c r="P17" s="9"/>
    </row>
    <row r="18" spans="1:119">
      <c r="A18" s="12"/>
      <c r="B18" s="42">
        <v>529</v>
      </c>
      <c r="C18" s="19" t="s">
        <v>30</v>
      </c>
      <c r="D18" s="43">
        <v>0</v>
      </c>
      <c r="E18" s="43">
        <v>0</v>
      </c>
      <c r="F18" s="43">
        <v>0</v>
      </c>
      <c r="G18" s="43">
        <v>218522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218522</v>
      </c>
      <c r="O18" s="44">
        <f t="shared" si="1"/>
        <v>4.5927280369903318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SUM(D20:D23)</f>
        <v>36287</v>
      </c>
      <c r="E19" s="29">
        <f t="shared" si="5"/>
        <v>0</v>
      </c>
      <c r="F19" s="29">
        <f t="shared" si="5"/>
        <v>0</v>
      </c>
      <c r="G19" s="29">
        <f t="shared" si="5"/>
        <v>1719193</v>
      </c>
      <c r="H19" s="29">
        <f t="shared" si="5"/>
        <v>0</v>
      </c>
      <c r="I19" s="29">
        <f t="shared" si="5"/>
        <v>15518108</v>
      </c>
      <c r="J19" s="29">
        <f t="shared" si="5"/>
        <v>658407</v>
      </c>
      <c r="K19" s="29">
        <f t="shared" si="5"/>
        <v>0</v>
      </c>
      <c r="L19" s="29">
        <f t="shared" si="5"/>
        <v>0</v>
      </c>
      <c r="M19" s="29">
        <f t="shared" si="5"/>
        <v>664312</v>
      </c>
      <c r="N19" s="40">
        <f t="shared" si="4"/>
        <v>18596307</v>
      </c>
      <c r="O19" s="41">
        <f t="shared" si="1"/>
        <v>390.84293820933163</v>
      </c>
      <c r="P19" s="10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2911764</v>
      </c>
      <c r="J20" s="43">
        <v>134043</v>
      </c>
      <c r="K20" s="43">
        <v>0</v>
      </c>
      <c r="L20" s="43">
        <v>0</v>
      </c>
      <c r="M20" s="43">
        <v>0</v>
      </c>
      <c r="N20" s="43">
        <f t="shared" si="4"/>
        <v>3045807</v>
      </c>
      <c r="O20" s="44">
        <f t="shared" si="1"/>
        <v>64.01443883984868</v>
      </c>
      <c r="P20" s="9"/>
    </row>
    <row r="21" spans="1:119">
      <c r="A21" s="12"/>
      <c r="B21" s="42">
        <v>536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9780301</v>
      </c>
      <c r="J21" s="43">
        <v>376197</v>
      </c>
      <c r="K21" s="43">
        <v>0</v>
      </c>
      <c r="L21" s="43">
        <v>0</v>
      </c>
      <c r="M21" s="43">
        <v>0</v>
      </c>
      <c r="N21" s="43">
        <f t="shared" si="4"/>
        <v>10156498</v>
      </c>
      <c r="O21" s="44">
        <f t="shared" si="1"/>
        <v>213.46149642707019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7572</v>
      </c>
      <c r="H22" s="43">
        <v>0</v>
      </c>
      <c r="I22" s="43">
        <v>2826043</v>
      </c>
      <c r="J22" s="43">
        <v>148167</v>
      </c>
      <c r="K22" s="43">
        <v>0</v>
      </c>
      <c r="L22" s="43">
        <v>0</v>
      </c>
      <c r="M22" s="43">
        <v>0</v>
      </c>
      <c r="N22" s="43">
        <f t="shared" si="4"/>
        <v>2981782</v>
      </c>
      <c r="O22" s="44">
        <f t="shared" si="1"/>
        <v>62.668810424548127</v>
      </c>
      <c r="P22" s="9"/>
    </row>
    <row r="23" spans="1:119">
      <c r="A23" s="12"/>
      <c r="B23" s="42">
        <v>539</v>
      </c>
      <c r="C23" s="19" t="s">
        <v>37</v>
      </c>
      <c r="D23" s="43">
        <v>36287</v>
      </c>
      <c r="E23" s="43">
        <v>0</v>
      </c>
      <c r="F23" s="43">
        <v>0</v>
      </c>
      <c r="G23" s="43">
        <v>1711621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664312</v>
      </c>
      <c r="N23" s="43">
        <f t="shared" si="4"/>
        <v>2412220</v>
      </c>
      <c r="O23" s="44">
        <f t="shared" si="1"/>
        <v>50.698192517864648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SUM(D25:D25)</f>
        <v>3329658</v>
      </c>
      <c r="E24" s="29">
        <f t="shared" si="6"/>
        <v>470998</v>
      </c>
      <c r="F24" s="29">
        <f t="shared" si="6"/>
        <v>0</v>
      </c>
      <c r="G24" s="29">
        <f t="shared" si="6"/>
        <v>6356</v>
      </c>
      <c r="H24" s="29">
        <f t="shared" si="6"/>
        <v>0</v>
      </c>
      <c r="I24" s="29">
        <f t="shared" si="6"/>
        <v>0</v>
      </c>
      <c r="J24" s="29">
        <f t="shared" si="6"/>
        <v>169408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3976420</v>
      </c>
      <c r="O24" s="41">
        <f t="shared" si="1"/>
        <v>83.573350147120635</v>
      </c>
      <c r="P24" s="10"/>
    </row>
    <row r="25" spans="1:119">
      <c r="A25" s="12"/>
      <c r="B25" s="42">
        <v>541</v>
      </c>
      <c r="C25" s="19" t="s">
        <v>63</v>
      </c>
      <c r="D25" s="43">
        <v>3329658</v>
      </c>
      <c r="E25" s="43">
        <v>470998</v>
      </c>
      <c r="F25" s="43">
        <v>0</v>
      </c>
      <c r="G25" s="43">
        <v>6356</v>
      </c>
      <c r="H25" s="43">
        <v>0</v>
      </c>
      <c r="I25" s="43">
        <v>0</v>
      </c>
      <c r="J25" s="43">
        <v>169408</v>
      </c>
      <c r="K25" s="43">
        <v>0</v>
      </c>
      <c r="L25" s="43">
        <v>0</v>
      </c>
      <c r="M25" s="43">
        <v>0</v>
      </c>
      <c r="N25" s="43">
        <f t="shared" si="4"/>
        <v>3976420</v>
      </c>
      <c r="O25" s="44">
        <f t="shared" si="1"/>
        <v>83.573350147120635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SUM(D27:D28)</f>
        <v>3130178</v>
      </c>
      <c r="E26" s="29">
        <f t="shared" si="7"/>
        <v>570756</v>
      </c>
      <c r="F26" s="29">
        <f t="shared" si="7"/>
        <v>0</v>
      </c>
      <c r="G26" s="29">
        <f t="shared" si="7"/>
        <v>5174973</v>
      </c>
      <c r="H26" s="29">
        <f t="shared" si="7"/>
        <v>0</v>
      </c>
      <c r="I26" s="29">
        <f t="shared" si="7"/>
        <v>0</v>
      </c>
      <c r="J26" s="29">
        <f t="shared" si="7"/>
        <v>428931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9304838</v>
      </c>
      <c r="O26" s="41">
        <f t="shared" si="1"/>
        <v>195.5619588062211</v>
      </c>
      <c r="P26" s="9"/>
    </row>
    <row r="27" spans="1:119">
      <c r="A27" s="12"/>
      <c r="B27" s="42">
        <v>572</v>
      </c>
      <c r="C27" s="19" t="s">
        <v>64</v>
      </c>
      <c r="D27" s="43">
        <v>2451639</v>
      </c>
      <c r="E27" s="43">
        <v>570756</v>
      </c>
      <c r="F27" s="43">
        <v>0</v>
      </c>
      <c r="G27" s="43">
        <v>5174973</v>
      </c>
      <c r="H27" s="43">
        <v>0</v>
      </c>
      <c r="I27" s="43">
        <v>0</v>
      </c>
      <c r="J27" s="43">
        <v>428931</v>
      </c>
      <c r="K27" s="43">
        <v>0</v>
      </c>
      <c r="L27" s="43">
        <v>0</v>
      </c>
      <c r="M27" s="43">
        <v>0</v>
      </c>
      <c r="N27" s="43">
        <f t="shared" si="4"/>
        <v>8626299</v>
      </c>
      <c r="O27" s="44">
        <f t="shared" si="1"/>
        <v>181.30094577553595</v>
      </c>
      <c r="P27" s="9"/>
    </row>
    <row r="28" spans="1:119">
      <c r="A28" s="12"/>
      <c r="B28" s="42">
        <v>574</v>
      </c>
      <c r="C28" s="19" t="s">
        <v>76</v>
      </c>
      <c r="D28" s="43">
        <v>678539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678539</v>
      </c>
      <c r="O28" s="44">
        <f t="shared" si="1"/>
        <v>14.261013030685161</v>
      </c>
      <c r="P28" s="9"/>
    </row>
    <row r="29" spans="1:119" ht="15.75">
      <c r="A29" s="26" t="s">
        <v>65</v>
      </c>
      <c r="B29" s="27"/>
      <c r="C29" s="28"/>
      <c r="D29" s="29">
        <f t="shared" ref="D29:M29" si="8">SUM(D30:D30)</f>
        <v>3415736</v>
      </c>
      <c r="E29" s="29">
        <f t="shared" si="8"/>
        <v>888531</v>
      </c>
      <c r="F29" s="29">
        <f t="shared" si="8"/>
        <v>0</v>
      </c>
      <c r="G29" s="29">
        <f t="shared" si="8"/>
        <v>138960</v>
      </c>
      <c r="H29" s="29">
        <f t="shared" si="8"/>
        <v>0</v>
      </c>
      <c r="I29" s="29">
        <f t="shared" si="8"/>
        <v>3883359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220897</v>
      </c>
      <c r="N29" s="29">
        <f t="shared" si="4"/>
        <v>8547483</v>
      </c>
      <c r="O29" s="41">
        <f t="shared" si="1"/>
        <v>179.64445145018917</v>
      </c>
      <c r="P29" s="9"/>
    </row>
    <row r="30" spans="1:119" ht="15.75" thickBot="1">
      <c r="A30" s="12"/>
      <c r="B30" s="42">
        <v>581</v>
      </c>
      <c r="C30" s="19" t="s">
        <v>66</v>
      </c>
      <c r="D30" s="43">
        <v>3415736</v>
      </c>
      <c r="E30" s="43">
        <v>888531</v>
      </c>
      <c r="F30" s="43">
        <v>0</v>
      </c>
      <c r="G30" s="43">
        <v>138960</v>
      </c>
      <c r="H30" s="43">
        <v>0</v>
      </c>
      <c r="I30" s="43">
        <v>3883359</v>
      </c>
      <c r="J30" s="43">
        <v>0</v>
      </c>
      <c r="K30" s="43">
        <v>0</v>
      </c>
      <c r="L30" s="43">
        <v>0</v>
      </c>
      <c r="M30" s="43">
        <v>220897</v>
      </c>
      <c r="N30" s="43">
        <f t="shared" si="4"/>
        <v>8547483</v>
      </c>
      <c r="O30" s="44">
        <f t="shared" si="1"/>
        <v>179.64445145018917</v>
      </c>
      <c r="P30" s="9"/>
    </row>
    <row r="31" spans="1:119" ht="16.5" thickBot="1">
      <c r="A31" s="13" t="s">
        <v>10</v>
      </c>
      <c r="B31" s="21"/>
      <c r="C31" s="20"/>
      <c r="D31" s="14">
        <f>SUM(D5,D14,D19,D24,D26,D29)</f>
        <v>46593940</v>
      </c>
      <c r="E31" s="14">
        <f t="shared" ref="E31:M31" si="9">SUM(E5,E14,E19,E24,E26,E29)</f>
        <v>2104803</v>
      </c>
      <c r="F31" s="14">
        <f t="shared" si="9"/>
        <v>2370387</v>
      </c>
      <c r="G31" s="14">
        <f t="shared" si="9"/>
        <v>9230203</v>
      </c>
      <c r="H31" s="14">
        <f t="shared" si="9"/>
        <v>0</v>
      </c>
      <c r="I31" s="14">
        <f t="shared" si="9"/>
        <v>19401467</v>
      </c>
      <c r="J31" s="14">
        <f t="shared" si="9"/>
        <v>6363616</v>
      </c>
      <c r="K31" s="14">
        <f t="shared" si="9"/>
        <v>6222596</v>
      </c>
      <c r="L31" s="14">
        <f t="shared" si="9"/>
        <v>0</v>
      </c>
      <c r="M31" s="14">
        <f t="shared" si="9"/>
        <v>885209</v>
      </c>
      <c r="N31" s="14">
        <f t="shared" si="4"/>
        <v>93172221</v>
      </c>
      <c r="O31" s="35">
        <f t="shared" si="1"/>
        <v>1958.2223833543505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83</v>
      </c>
      <c r="M33" s="90"/>
      <c r="N33" s="90"/>
      <c r="O33" s="39">
        <v>47580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15752963</v>
      </c>
      <c r="E5" s="24">
        <f t="shared" si="0"/>
        <v>0</v>
      </c>
      <c r="F5" s="24">
        <f t="shared" si="0"/>
        <v>2375488</v>
      </c>
      <c r="G5" s="24">
        <f t="shared" si="0"/>
        <v>315778</v>
      </c>
      <c r="H5" s="24">
        <f t="shared" si="0"/>
        <v>0</v>
      </c>
      <c r="I5" s="24">
        <f t="shared" si="0"/>
        <v>0</v>
      </c>
      <c r="J5" s="24">
        <f t="shared" si="0"/>
        <v>2286540</v>
      </c>
      <c r="K5" s="24">
        <f t="shared" si="0"/>
        <v>1914830</v>
      </c>
      <c r="L5" s="24">
        <f t="shared" si="0"/>
        <v>0</v>
      </c>
      <c r="M5" s="24">
        <f t="shared" si="0"/>
        <v>163</v>
      </c>
      <c r="N5" s="25">
        <f>SUM(D5:M5)</f>
        <v>22645762</v>
      </c>
      <c r="O5" s="30">
        <f t="shared" ref="O5:O31" si="1">(N5/O$33)</f>
        <v>495.59596445922881</v>
      </c>
      <c r="P5" s="6"/>
    </row>
    <row r="6" spans="1:133">
      <c r="A6" s="12"/>
      <c r="B6" s="42">
        <v>511</v>
      </c>
      <c r="C6" s="19" t="s">
        <v>19</v>
      </c>
      <c r="D6" s="43">
        <v>172367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40853</v>
      </c>
      <c r="K6" s="43">
        <v>0</v>
      </c>
      <c r="L6" s="43">
        <v>0</v>
      </c>
      <c r="M6" s="43">
        <v>0</v>
      </c>
      <c r="N6" s="43">
        <f>SUM(D6:M6)</f>
        <v>213220</v>
      </c>
      <c r="O6" s="44">
        <f t="shared" si="1"/>
        <v>4.666258152054974</v>
      </c>
      <c r="P6" s="9"/>
    </row>
    <row r="7" spans="1:133">
      <c r="A7" s="12"/>
      <c r="B7" s="42">
        <v>512</v>
      </c>
      <c r="C7" s="19" t="s">
        <v>20</v>
      </c>
      <c r="D7" s="43">
        <v>623225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80184</v>
      </c>
      <c r="K7" s="43">
        <v>0</v>
      </c>
      <c r="L7" s="43">
        <v>0</v>
      </c>
      <c r="M7" s="43">
        <v>0</v>
      </c>
      <c r="N7" s="43">
        <f t="shared" ref="N7:N13" si="2">SUM(D7:M7)</f>
        <v>703409</v>
      </c>
      <c r="O7" s="44">
        <f t="shared" si="1"/>
        <v>15.393902919420492</v>
      </c>
      <c r="P7" s="9"/>
    </row>
    <row r="8" spans="1:133">
      <c r="A8" s="12"/>
      <c r="B8" s="42">
        <v>513</v>
      </c>
      <c r="C8" s="19" t="s">
        <v>21</v>
      </c>
      <c r="D8" s="43">
        <v>1838368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106708</v>
      </c>
      <c r="K8" s="43">
        <v>1914830</v>
      </c>
      <c r="L8" s="43">
        <v>0</v>
      </c>
      <c r="M8" s="43">
        <v>0</v>
      </c>
      <c r="N8" s="43">
        <f t="shared" si="2"/>
        <v>3859906</v>
      </c>
      <c r="O8" s="44">
        <f t="shared" si="1"/>
        <v>84.472928612071613</v>
      </c>
      <c r="P8" s="9"/>
    </row>
    <row r="9" spans="1:133">
      <c r="A9" s="12"/>
      <c r="B9" s="42">
        <v>514</v>
      </c>
      <c r="C9" s="19" t="s">
        <v>22</v>
      </c>
      <c r="D9" s="43">
        <v>137304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137304</v>
      </c>
      <c r="O9" s="44">
        <f t="shared" si="1"/>
        <v>3.0048584059176258</v>
      </c>
      <c r="P9" s="9"/>
    </row>
    <row r="10" spans="1:133">
      <c r="A10" s="12"/>
      <c r="B10" s="42">
        <v>515</v>
      </c>
      <c r="C10" s="19" t="s">
        <v>23</v>
      </c>
      <c r="D10" s="43">
        <v>586322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74306</v>
      </c>
      <c r="K10" s="43">
        <v>0</v>
      </c>
      <c r="L10" s="43">
        <v>0</v>
      </c>
      <c r="M10" s="43">
        <v>0</v>
      </c>
      <c r="N10" s="43">
        <f t="shared" si="2"/>
        <v>660628</v>
      </c>
      <c r="O10" s="44">
        <f t="shared" si="1"/>
        <v>14.457653083555828</v>
      </c>
      <c r="P10" s="9"/>
    </row>
    <row r="11" spans="1:133">
      <c r="A11" s="12"/>
      <c r="B11" s="42">
        <v>516</v>
      </c>
      <c r="C11" s="19" t="s">
        <v>79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163</v>
      </c>
      <c r="N11" s="43">
        <f t="shared" si="2"/>
        <v>163</v>
      </c>
      <c r="O11" s="44">
        <f t="shared" si="1"/>
        <v>3.5672079485271589E-3</v>
      </c>
      <c r="P11" s="9"/>
    </row>
    <row r="12" spans="1:133">
      <c r="A12" s="12"/>
      <c r="B12" s="42">
        <v>517</v>
      </c>
      <c r="C12" s="19" t="s">
        <v>80</v>
      </c>
      <c r="D12" s="43">
        <v>503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503</v>
      </c>
      <c r="O12" s="44">
        <f t="shared" si="1"/>
        <v>1.1008009804350681E-2</v>
      </c>
      <c r="P12" s="9"/>
    </row>
    <row r="13" spans="1:133">
      <c r="A13" s="12"/>
      <c r="B13" s="42">
        <v>519</v>
      </c>
      <c r="C13" s="19" t="s">
        <v>59</v>
      </c>
      <c r="D13" s="43">
        <v>12394874</v>
      </c>
      <c r="E13" s="43">
        <v>0</v>
      </c>
      <c r="F13" s="43">
        <v>2375488</v>
      </c>
      <c r="G13" s="43">
        <v>315778</v>
      </c>
      <c r="H13" s="43">
        <v>0</v>
      </c>
      <c r="I13" s="43">
        <v>0</v>
      </c>
      <c r="J13" s="43">
        <v>1984489</v>
      </c>
      <c r="K13" s="43">
        <v>0</v>
      </c>
      <c r="L13" s="43">
        <v>0</v>
      </c>
      <c r="M13" s="43">
        <v>0</v>
      </c>
      <c r="N13" s="43">
        <f t="shared" si="2"/>
        <v>17070629</v>
      </c>
      <c r="O13" s="44">
        <f t="shared" si="1"/>
        <v>373.58578806845537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18898341</v>
      </c>
      <c r="E14" s="29">
        <f t="shared" si="3"/>
        <v>139433</v>
      </c>
      <c r="F14" s="29">
        <f t="shared" si="3"/>
        <v>0</v>
      </c>
      <c r="G14" s="29">
        <f t="shared" si="3"/>
        <v>31895</v>
      </c>
      <c r="H14" s="29">
        <f t="shared" si="3"/>
        <v>0</v>
      </c>
      <c r="I14" s="29">
        <f t="shared" si="3"/>
        <v>0</v>
      </c>
      <c r="J14" s="29">
        <f t="shared" si="3"/>
        <v>1582123</v>
      </c>
      <c r="K14" s="29">
        <f t="shared" si="3"/>
        <v>3252178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23903970</v>
      </c>
      <c r="O14" s="41">
        <f t="shared" si="1"/>
        <v>523.13148334573464</v>
      </c>
      <c r="P14" s="10"/>
    </row>
    <row r="15" spans="1:133">
      <c r="A15" s="12"/>
      <c r="B15" s="42">
        <v>521</v>
      </c>
      <c r="C15" s="19" t="s">
        <v>27</v>
      </c>
      <c r="D15" s="43">
        <v>10450748</v>
      </c>
      <c r="E15" s="43">
        <v>139433</v>
      </c>
      <c r="F15" s="43">
        <v>0</v>
      </c>
      <c r="G15" s="43">
        <v>0</v>
      </c>
      <c r="H15" s="43">
        <v>0</v>
      </c>
      <c r="I15" s="43">
        <v>0</v>
      </c>
      <c r="J15" s="43">
        <v>886423</v>
      </c>
      <c r="K15" s="43">
        <v>2976284</v>
      </c>
      <c r="L15" s="43">
        <v>0</v>
      </c>
      <c r="M15" s="43">
        <v>0</v>
      </c>
      <c r="N15" s="43">
        <f t="shared" si="4"/>
        <v>14452888</v>
      </c>
      <c r="O15" s="44">
        <f t="shared" si="1"/>
        <v>316.29728191885147</v>
      </c>
      <c r="P15" s="9"/>
    </row>
    <row r="16" spans="1:133">
      <c r="A16" s="12"/>
      <c r="B16" s="42">
        <v>522</v>
      </c>
      <c r="C16" s="19" t="s">
        <v>28</v>
      </c>
      <c r="D16" s="43">
        <v>7621867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469186</v>
      </c>
      <c r="K16" s="43">
        <v>275894</v>
      </c>
      <c r="L16" s="43">
        <v>0</v>
      </c>
      <c r="M16" s="43">
        <v>0</v>
      </c>
      <c r="N16" s="43">
        <f t="shared" si="4"/>
        <v>8366947</v>
      </c>
      <c r="O16" s="44">
        <f t="shared" si="1"/>
        <v>183.10821989757954</v>
      </c>
      <c r="P16" s="9"/>
    </row>
    <row r="17" spans="1:119">
      <c r="A17" s="12"/>
      <c r="B17" s="42">
        <v>524</v>
      </c>
      <c r="C17" s="19" t="s">
        <v>29</v>
      </c>
      <c r="D17" s="43">
        <v>825726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226514</v>
      </c>
      <c r="K17" s="43">
        <v>0</v>
      </c>
      <c r="L17" s="43">
        <v>0</v>
      </c>
      <c r="M17" s="43">
        <v>0</v>
      </c>
      <c r="N17" s="43">
        <f t="shared" si="4"/>
        <v>1052240</v>
      </c>
      <c r="O17" s="44">
        <f t="shared" si="1"/>
        <v>23.027968661093361</v>
      </c>
      <c r="P17" s="9"/>
    </row>
    <row r="18" spans="1:119">
      <c r="A18" s="12"/>
      <c r="B18" s="42">
        <v>529</v>
      </c>
      <c r="C18" s="19" t="s">
        <v>30</v>
      </c>
      <c r="D18" s="43">
        <v>0</v>
      </c>
      <c r="E18" s="43">
        <v>0</v>
      </c>
      <c r="F18" s="43">
        <v>0</v>
      </c>
      <c r="G18" s="43">
        <v>31895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31895</v>
      </c>
      <c r="O18" s="44">
        <f t="shared" si="1"/>
        <v>0.69801286821026831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SUM(D20:D23)</f>
        <v>34571</v>
      </c>
      <c r="E19" s="29">
        <f t="shared" si="5"/>
        <v>0</v>
      </c>
      <c r="F19" s="29">
        <f t="shared" si="5"/>
        <v>0</v>
      </c>
      <c r="G19" s="29">
        <f t="shared" si="5"/>
        <v>4443030</v>
      </c>
      <c r="H19" s="29">
        <f t="shared" si="5"/>
        <v>0</v>
      </c>
      <c r="I19" s="29">
        <f t="shared" si="5"/>
        <v>16435192</v>
      </c>
      <c r="J19" s="29">
        <f t="shared" si="5"/>
        <v>517285</v>
      </c>
      <c r="K19" s="29">
        <f t="shared" si="5"/>
        <v>0</v>
      </c>
      <c r="L19" s="29">
        <f t="shared" si="5"/>
        <v>0</v>
      </c>
      <c r="M19" s="29">
        <f t="shared" si="5"/>
        <v>313938</v>
      </c>
      <c r="N19" s="40">
        <f t="shared" si="4"/>
        <v>21744016</v>
      </c>
      <c r="O19" s="41">
        <f t="shared" si="1"/>
        <v>475.86151354663633</v>
      </c>
      <c r="P19" s="10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4116558</v>
      </c>
      <c r="J20" s="43">
        <v>99843</v>
      </c>
      <c r="K20" s="43">
        <v>0</v>
      </c>
      <c r="L20" s="43">
        <v>0</v>
      </c>
      <c r="M20" s="43">
        <v>0</v>
      </c>
      <c r="N20" s="43">
        <f t="shared" si="4"/>
        <v>4216401</v>
      </c>
      <c r="O20" s="44">
        <f t="shared" si="1"/>
        <v>92.274718781459271</v>
      </c>
      <c r="P20" s="9"/>
    </row>
    <row r="21" spans="1:119">
      <c r="A21" s="12"/>
      <c r="B21" s="42">
        <v>536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9525510</v>
      </c>
      <c r="J21" s="43">
        <v>326099</v>
      </c>
      <c r="K21" s="43">
        <v>0</v>
      </c>
      <c r="L21" s="43">
        <v>0</v>
      </c>
      <c r="M21" s="43">
        <v>0</v>
      </c>
      <c r="N21" s="43">
        <f t="shared" si="4"/>
        <v>9851609</v>
      </c>
      <c r="O21" s="44">
        <f t="shared" si="1"/>
        <v>215.59961920602268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4069</v>
      </c>
      <c r="H22" s="43">
        <v>0</v>
      </c>
      <c r="I22" s="43">
        <v>2793124</v>
      </c>
      <c r="J22" s="43">
        <v>91343</v>
      </c>
      <c r="K22" s="43">
        <v>0</v>
      </c>
      <c r="L22" s="43">
        <v>0</v>
      </c>
      <c r="M22" s="43">
        <v>0</v>
      </c>
      <c r="N22" s="43">
        <f t="shared" si="4"/>
        <v>2888536</v>
      </c>
      <c r="O22" s="44">
        <f t="shared" si="1"/>
        <v>63.21477655709721</v>
      </c>
      <c r="P22" s="9"/>
    </row>
    <row r="23" spans="1:119">
      <c r="A23" s="12"/>
      <c r="B23" s="42">
        <v>539</v>
      </c>
      <c r="C23" s="19" t="s">
        <v>37</v>
      </c>
      <c r="D23" s="43">
        <v>34571</v>
      </c>
      <c r="E23" s="43">
        <v>0</v>
      </c>
      <c r="F23" s="43">
        <v>0</v>
      </c>
      <c r="G23" s="43">
        <v>4438961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313938</v>
      </c>
      <c r="N23" s="43">
        <f t="shared" si="4"/>
        <v>4787470</v>
      </c>
      <c r="O23" s="44">
        <f t="shared" si="1"/>
        <v>104.77239900205716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SUM(D25:D25)</f>
        <v>1740774</v>
      </c>
      <c r="E24" s="29">
        <f t="shared" si="6"/>
        <v>66051</v>
      </c>
      <c r="F24" s="29">
        <f t="shared" si="6"/>
        <v>0</v>
      </c>
      <c r="G24" s="29">
        <f t="shared" si="6"/>
        <v>363977</v>
      </c>
      <c r="H24" s="29">
        <f t="shared" si="6"/>
        <v>0</v>
      </c>
      <c r="I24" s="29">
        <f t="shared" si="6"/>
        <v>0</v>
      </c>
      <c r="J24" s="29">
        <f t="shared" si="6"/>
        <v>146356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2317158</v>
      </c>
      <c r="O24" s="41">
        <f t="shared" si="1"/>
        <v>50.71033396069506</v>
      </c>
      <c r="P24" s="10"/>
    </row>
    <row r="25" spans="1:119">
      <c r="A25" s="12"/>
      <c r="B25" s="42">
        <v>541</v>
      </c>
      <c r="C25" s="19" t="s">
        <v>63</v>
      </c>
      <c r="D25" s="43">
        <v>1740774</v>
      </c>
      <c r="E25" s="43">
        <v>66051</v>
      </c>
      <c r="F25" s="43">
        <v>0</v>
      </c>
      <c r="G25" s="43">
        <v>363977</v>
      </c>
      <c r="H25" s="43">
        <v>0</v>
      </c>
      <c r="I25" s="43">
        <v>0</v>
      </c>
      <c r="J25" s="43">
        <v>146356</v>
      </c>
      <c r="K25" s="43">
        <v>0</v>
      </c>
      <c r="L25" s="43">
        <v>0</v>
      </c>
      <c r="M25" s="43">
        <v>0</v>
      </c>
      <c r="N25" s="43">
        <f t="shared" si="4"/>
        <v>2317158</v>
      </c>
      <c r="O25" s="44">
        <f t="shared" si="1"/>
        <v>50.71033396069506</v>
      </c>
      <c r="P25" s="9"/>
    </row>
    <row r="26" spans="1:119" ht="15.75">
      <c r="A26" s="26" t="s">
        <v>40</v>
      </c>
      <c r="B26" s="27"/>
      <c r="C26" s="28"/>
      <c r="D26" s="29">
        <f t="shared" ref="D26:M26" si="7">SUM(D27:D28)</f>
        <v>3024837</v>
      </c>
      <c r="E26" s="29">
        <f t="shared" si="7"/>
        <v>307959</v>
      </c>
      <c r="F26" s="29">
        <f t="shared" si="7"/>
        <v>0</v>
      </c>
      <c r="G26" s="29">
        <f t="shared" si="7"/>
        <v>1651647</v>
      </c>
      <c r="H26" s="29">
        <f t="shared" si="7"/>
        <v>0</v>
      </c>
      <c r="I26" s="29">
        <f t="shared" si="7"/>
        <v>0</v>
      </c>
      <c r="J26" s="29">
        <f t="shared" si="7"/>
        <v>227470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5211913</v>
      </c>
      <c r="O26" s="41">
        <f t="shared" si="1"/>
        <v>114.06121153761981</v>
      </c>
      <c r="P26" s="9"/>
    </row>
    <row r="27" spans="1:119">
      <c r="A27" s="12"/>
      <c r="B27" s="42">
        <v>572</v>
      </c>
      <c r="C27" s="19" t="s">
        <v>64</v>
      </c>
      <c r="D27" s="43">
        <v>2586602</v>
      </c>
      <c r="E27" s="43">
        <v>307959</v>
      </c>
      <c r="F27" s="43">
        <v>0</v>
      </c>
      <c r="G27" s="43">
        <v>1651647</v>
      </c>
      <c r="H27" s="43">
        <v>0</v>
      </c>
      <c r="I27" s="43">
        <v>0</v>
      </c>
      <c r="J27" s="43">
        <v>227470</v>
      </c>
      <c r="K27" s="43">
        <v>0</v>
      </c>
      <c r="L27" s="43">
        <v>0</v>
      </c>
      <c r="M27" s="43">
        <v>0</v>
      </c>
      <c r="N27" s="43">
        <f t="shared" si="4"/>
        <v>4773678</v>
      </c>
      <c r="O27" s="44">
        <f t="shared" si="1"/>
        <v>104.47056506324681</v>
      </c>
      <c r="P27" s="9"/>
    </row>
    <row r="28" spans="1:119">
      <c r="A28" s="12"/>
      <c r="B28" s="42">
        <v>574</v>
      </c>
      <c r="C28" s="19" t="s">
        <v>76</v>
      </c>
      <c r="D28" s="43">
        <v>438235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438235</v>
      </c>
      <c r="O28" s="44">
        <f t="shared" si="1"/>
        <v>9.5906464743730027</v>
      </c>
      <c r="P28" s="9"/>
    </row>
    <row r="29" spans="1:119" ht="15.75">
      <c r="A29" s="26" t="s">
        <v>65</v>
      </c>
      <c r="B29" s="27"/>
      <c r="C29" s="28"/>
      <c r="D29" s="29">
        <f t="shared" ref="D29:M29" si="8">SUM(D30:D30)</f>
        <v>4155214</v>
      </c>
      <c r="E29" s="29">
        <f t="shared" si="8"/>
        <v>0</v>
      </c>
      <c r="F29" s="29">
        <f t="shared" si="8"/>
        <v>0</v>
      </c>
      <c r="G29" s="29">
        <f t="shared" si="8"/>
        <v>68637</v>
      </c>
      <c r="H29" s="29">
        <f t="shared" si="8"/>
        <v>0</v>
      </c>
      <c r="I29" s="29">
        <f t="shared" si="8"/>
        <v>1188839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147006</v>
      </c>
      <c r="N29" s="29">
        <f t="shared" si="4"/>
        <v>5559696</v>
      </c>
      <c r="O29" s="41">
        <f t="shared" si="1"/>
        <v>121.67234210180767</v>
      </c>
      <c r="P29" s="9"/>
    </row>
    <row r="30" spans="1:119" ht="15.75" thickBot="1">
      <c r="A30" s="12"/>
      <c r="B30" s="42">
        <v>581</v>
      </c>
      <c r="C30" s="19" t="s">
        <v>66</v>
      </c>
      <c r="D30" s="43">
        <v>4155214</v>
      </c>
      <c r="E30" s="43">
        <v>0</v>
      </c>
      <c r="F30" s="43">
        <v>0</v>
      </c>
      <c r="G30" s="43">
        <v>68637</v>
      </c>
      <c r="H30" s="43">
        <v>0</v>
      </c>
      <c r="I30" s="43">
        <v>1188839</v>
      </c>
      <c r="J30" s="43">
        <v>0</v>
      </c>
      <c r="K30" s="43">
        <v>0</v>
      </c>
      <c r="L30" s="43">
        <v>0</v>
      </c>
      <c r="M30" s="43">
        <v>147006</v>
      </c>
      <c r="N30" s="43">
        <f t="shared" si="4"/>
        <v>5559696</v>
      </c>
      <c r="O30" s="44">
        <f t="shared" si="1"/>
        <v>121.67234210180767</v>
      </c>
      <c r="P30" s="9"/>
    </row>
    <row r="31" spans="1:119" ht="16.5" thickBot="1">
      <c r="A31" s="13" t="s">
        <v>10</v>
      </c>
      <c r="B31" s="21"/>
      <c r="C31" s="20"/>
      <c r="D31" s="14">
        <f>SUM(D5,D14,D19,D24,D26,D29)</f>
        <v>43606700</v>
      </c>
      <c r="E31" s="14">
        <f t="shared" ref="E31:M31" si="9">SUM(E5,E14,E19,E24,E26,E29)</f>
        <v>513443</v>
      </c>
      <c r="F31" s="14">
        <f t="shared" si="9"/>
        <v>2375488</v>
      </c>
      <c r="G31" s="14">
        <f t="shared" si="9"/>
        <v>6874964</v>
      </c>
      <c r="H31" s="14">
        <f t="shared" si="9"/>
        <v>0</v>
      </c>
      <c r="I31" s="14">
        <f t="shared" si="9"/>
        <v>17624031</v>
      </c>
      <c r="J31" s="14">
        <f t="shared" si="9"/>
        <v>4759774</v>
      </c>
      <c r="K31" s="14">
        <f t="shared" si="9"/>
        <v>5167008</v>
      </c>
      <c r="L31" s="14">
        <f t="shared" si="9"/>
        <v>0</v>
      </c>
      <c r="M31" s="14">
        <f t="shared" si="9"/>
        <v>461107</v>
      </c>
      <c r="N31" s="14">
        <f t="shared" si="4"/>
        <v>81382515</v>
      </c>
      <c r="O31" s="35">
        <f t="shared" si="1"/>
        <v>1781.0328489517224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81</v>
      </c>
      <c r="M33" s="90"/>
      <c r="N33" s="90"/>
      <c r="O33" s="39">
        <v>45694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14408201</v>
      </c>
      <c r="E5" s="24">
        <f t="shared" si="0"/>
        <v>0</v>
      </c>
      <c r="F5" s="24">
        <f t="shared" si="0"/>
        <v>19914110</v>
      </c>
      <c r="G5" s="24">
        <f t="shared" si="0"/>
        <v>114932</v>
      </c>
      <c r="H5" s="24">
        <f t="shared" si="0"/>
        <v>0</v>
      </c>
      <c r="I5" s="24">
        <f t="shared" si="0"/>
        <v>0</v>
      </c>
      <c r="J5" s="24">
        <f t="shared" si="0"/>
        <v>1397504</v>
      </c>
      <c r="K5" s="24">
        <f t="shared" si="0"/>
        <v>2066393</v>
      </c>
      <c r="L5" s="24">
        <f t="shared" si="0"/>
        <v>0</v>
      </c>
      <c r="M5" s="24">
        <f t="shared" si="0"/>
        <v>0</v>
      </c>
      <c r="N5" s="25">
        <f t="shared" ref="N5:N28" si="1">SUM(D5:M5)</f>
        <v>37901140</v>
      </c>
      <c r="O5" s="30">
        <f t="shared" ref="O5:O28" si="2">(N5/O$30)</f>
        <v>879.94845839524521</v>
      </c>
      <c r="P5" s="6"/>
    </row>
    <row r="6" spans="1:133">
      <c r="A6" s="12"/>
      <c r="B6" s="42">
        <v>511</v>
      </c>
      <c r="C6" s="19" t="s">
        <v>19</v>
      </c>
      <c r="D6" s="43">
        <v>155850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114808</v>
      </c>
      <c r="K6" s="43">
        <v>0</v>
      </c>
      <c r="L6" s="43">
        <v>0</v>
      </c>
      <c r="M6" s="43">
        <v>0</v>
      </c>
      <c r="N6" s="43">
        <f t="shared" si="1"/>
        <v>270658</v>
      </c>
      <c r="O6" s="44">
        <f t="shared" si="2"/>
        <v>6.2838502971768202</v>
      </c>
      <c r="P6" s="9"/>
    </row>
    <row r="7" spans="1:133">
      <c r="A7" s="12"/>
      <c r="B7" s="42">
        <v>512</v>
      </c>
      <c r="C7" s="19" t="s">
        <v>20</v>
      </c>
      <c r="D7" s="43">
        <v>578489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95443</v>
      </c>
      <c r="K7" s="43">
        <v>0</v>
      </c>
      <c r="L7" s="43">
        <v>0</v>
      </c>
      <c r="M7" s="43">
        <v>0</v>
      </c>
      <c r="N7" s="43">
        <f t="shared" si="1"/>
        <v>673932</v>
      </c>
      <c r="O7" s="44">
        <f t="shared" si="2"/>
        <v>15.646638187221397</v>
      </c>
      <c r="P7" s="9"/>
    </row>
    <row r="8" spans="1:133">
      <c r="A8" s="12"/>
      <c r="B8" s="42">
        <v>513</v>
      </c>
      <c r="C8" s="19" t="s">
        <v>21</v>
      </c>
      <c r="D8" s="43">
        <v>1598933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224224</v>
      </c>
      <c r="K8" s="43">
        <v>2066393</v>
      </c>
      <c r="L8" s="43">
        <v>0</v>
      </c>
      <c r="M8" s="43">
        <v>0</v>
      </c>
      <c r="N8" s="43">
        <f t="shared" si="1"/>
        <v>3889550</v>
      </c>
      <c r="O8" s="44">
        <f t="shared" si="2"/>
        <v>90.30344539375929</v>
      </c>
      <c r="P8" s="9"/>
    </row>
    <row r="9" spans="1:133">
      <c r="A9" s="12"/>
      <c r="B9" s="42">
        <v>514</v>
      </c>
      <c r="C9" s="19" t="s">
        <v>22</v>
      </c>
      <c r="D9" s="43">
        <v>203895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203895</v>
      </c>
      <c r="O9" s="44">
        <f t="shared" si="2"/>
        <v>4.7338177934621095</v>
      </c>
      <c r="P9" s="9"/>
    </row>
    <row r="10" spans="1:133">
      <c r="A10" s="12"/>
      <c r="B10" s="42">
        <v>515</v>
      </c>
      <c r="C10" s="19" t="s">
        <v>23</v>
      </c>
      <c r="D10" s="43">
        <v>532809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17399</v>
      </c>
      <c r="K10" s="43">
        <v>0</v>
      </c>
      <c r="L10" s="43">
        <v>0</v>
      </c>
      <c r="M10" s="43">
        <v>0</v>
      </c>
      <c r="N10" s="43">
        <f t="shared" si="1"/>
        <v>550208</v>
      </c>
      <c r="O10" s="44">
        <f t="shared" si="2"/>
        <v>12.774145616641903</v>
      </c>
      <c r="P10" s="9"/>
    </row>
    <row r="11" spans="1:133">
      <c r="A11" s="12"/>
      <c r="B11" s="42">
        <v>519</v>
      </c>
      <c r="C11" s="19" t="s">
        <v>59</v>
      </c>
      <c r="D11" s="43">
        <v>11338225</v>
      </c>
      <c r="E11" s="43">
        <v>0</v>
      </c>
      <c r="F11" s="43">
        <v>19914110</v>
      </c>
      <c r="G11" s="43">
        <v>114932</v>
      </c>
      <c r="H11" s="43">
        <v>0</v>
      </c>
      <c r="I11" s="43">
        <v>0</v>
      </c>
      <c r="J11" s="43">
        <v>945630</v>
      </c>
      <c r="K11" s="43">
        <v>0</v>
      </c>
      <c r="L11" s="43">
        <v>0</v>
      </c>
      <c r="M11" s="43">
        <v>0</v>
      </c>
      <c r="N11" s="43">
        <f t="shared" si="1"/>
        <v>32312897</v>
      </c>
      <c r="O11" s="44">
        <f t="shared" si="2"/>
        <v>750.2065611069836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17203472</v>
      </c>
      <c r="E12" s="29">
        <f t="shared" si="3"/>
        <v>164124</v>
      </c>
      <c r="F12" s="29">
        <f t="shared" si="3"/>
        <v>0</v>
      </c>
      <c r="G12" s="29">
        <f t="shared" si="3"/>
        <v>213206</v>
      </c>
      <c r="H12" s="29">
        <f t="shared" si="3"/>
        <v>0</v>
      </c>
      <c r="I12" s="29">
        <f t="shared" si="3"/>
        <v>0</v>
      </c>
      <c r="J12" s="29">
        <f t="shared" si="3"/>
        <v>1344121</v>
      </c>
      <c r="K12" s="29">
        <f t="shared" si="3"/>
        <v>3044504</v>
      </c>
      <c r="L12" s="29">
        <f t="shared" si="3"/>
        <v>0</v>
      </c>
      <c r="M12" s="29">
        <f t="shared" si="3"/>
        <v>0</v>
      </c>
      <c r="N12" s="40">
        <f t="shared" si="1"/>
        <v>21969427</v>
      </c>
      <c r="O12" s="41">
        <f t="shared" si="2"/>
        <v>510.06284825408619</v>
      </c>
      <c r="P12" s="10"/>
    </row>
    <row r="13" spans="1:133">
      <c r="A13" s="12"/>
      <c r="B13" s="42">
        <v>521</v>
      </c>
      <c r="C13" s="19" t="s">
        <v>27</v>
      </c>
      <c r="D13" s="43">
        <v>9630097</v>
      </c>
      <c r="E13" s="43">
        <v>164124</v>
      </c>
      <c r="F13" s="43">
        <v>0</v>
      </c>
      <c r="G13" s="43">
        <v>92387</v>
      </c>
      <c r="H13" s="43">
        <v>0</v>
      </c>
      <c r="I13" s="43">
        <v>0</v>
      </c>
      <c r="J13" s="43">
        <v>676855</v>
      </c>
      <c r="K13" s="43">
        <v>0</v>
      </c>
      <c r="L13" s="43">
        <v>0</v>
      </c>
      <c r="M13" s="43">
        <v>0</v>
      </c>
      <c r="N13" s="43">
        <f t="shared" si="1"/>
        <v>10563463</v>
      </c>
      <c r="O13" s="44">
        <f t="shared" si="2"/>
        <v>245.25127693164933</v>
      </c>
      <c r="P13" s="9"/>
    </row>
    <row r="14" spans="1:133">
      <c r="A14" s="12"/>
      <c r="B14" s="42">
        <v>522</v>
      </c>
      <c r="C14" s="19" t="s">
        <v>28</v>
      </c>
      <c r="D14" s="43">
        <v>6903688</v>
      </c>
      <c r="E14" s="43">
        <v>0</v>
      </c>
      <c r="F14" s="43">
        <v>0</v>
      </c>
      <c r="G14" s="43">
        <v>120819</v>
      </c>
      <c r="H14" s="43">
        <v>0</v>
      </c>
      <c r="I14" s="43">
        <v>0</v>
      </c>
      <c r="J14" s="43">
        <v>495231</v>
      </c>
      <c r="K14" s="43">
        <v>3044504</v>
      </c>
      <c r="L14" s="43">
        <v>0</v>
      </c>
      <c r="M14" s="43">
        <v>0</v>
      </c>
      <c r="N14" s="43">
        <f t="shared" si="1"/>
        <v>10564242</v>
      </c>
      <c r="O14" s="44">
        <f t="shared" si="2"/>
        <v>245.26936292719168</v>
      </c>
      <c r="P14" s="9"/>
    </row>
    <row r="15" spans="1:133">
      <c r="A15" s="12"/>
      <c r="B15" s="42">
        <v>524</v>
      </c>
      <c r="C15" s="19" t="s">
        <v>29</v>
      </c>
      <c r="D15" s="43">
        <v>669687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172035</v>
      </c>
      <c r="K15" s="43">
        <v>0</v>
      </c>
      <c r="L15" s="43">
        <v>0</v>
      </c>
      <c r="M15" s="43">
        <v>0</v>
      </c>
      <c r="N15" s="43">
        <f t="shared" si="1"/>
        <v>841722</v>
      </c>
      <c r="O15" s="44">
        <f t="shared" si="2"/>
        <v>19.542208395245172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SUM(D17:D20)</f>
        <v>33769</v>
      </c>
      <c r="E16" s="29">
        <f t="shared" si="4"/>
        <v>0</v>
      </c>
      <c r="F16" s="29">
        <f t="shared" si="4"/>
        <v>0</v>
      </c>
      <c r="G16" s="29">
        <f t="shared" si="4"/>
        <v>915200</v>
      </c>
      <c r="H16" s="29">
        <f t="shared" si="4"/>
        <v>0</v>
      </c>
      <c r="I16" s="29">
        <f t="shared" si="4"/>
        <v>15328996</v>
      </c>
      <c r="J16" s="29">
        <f t="shared" si="4"/>
        <v>1074404</v>
      </c>
      <c r="K16" s="29">
        <f t="shared" si="4"/>
        <v>0</v>
      </c>
      <c r="L16" s="29">
        <f t="shared" si="4"/>
        <v>0</v>
      </c>
      <c r="M16" s="29">
        <f t="shared" si="4"/>
        <v>39661</v>
      </c>
      <c r="N16" s="40">
        <f t="shared" si="1"/>
        <v>17392030</v>
      </c>
      <c r="O16" s="41">
        <f t="shared" si="2"/>
        <v>403.78970096582469</v>
      </c>
      <c r="P16" s="10"/>
    </row>
    <row r="17" spans="1:119">
      <c r="A17" s="12"/>
      <c r="B17" s="42">
        <v>534</v>
      </c>
      <c r="C17" s="19" t="s">
        <v>60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2902730</v>
      </c>
      <c r="J17" s="43">
        <v>278596</v>
      </c>
      <c r="K17" s="43">
        <v>0</v>
      </c>
      <c r="L17" s="43">
        <v>0</v>
      </c>
      <c r="M17" s="43">
        <v>0</v>
      </c>
      <c r="N17" s="43">
        <f t="shared" si="1"/>
        <v>3181326</v>
      </c>
      <c r="O17" s="44">
        <f t="shared" si="2"/>
        <v>73.860651931649329</v>
      </c>
      <c r="P17" s="9"/>
    </row>
    <row r="18" spans="1:119">
      <c r="A18" s="12"/>
      <c r="B18" s="42">
        <v>536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9404027</v>
      </c>
      <c r="J18" s="43">
        <v>757928</v>
      </c>
      <c r="K18" s="43">
        <v>0</v>
      </c>
      <c r="L18" s="43">
        <v>0</v>
      </c>
      <c r="M18" s="43">
        <v>0</v>
      </c>
      <c r="N18" s="43">
        <f t="shared" si="1"/>
        <v>10161955</v>
      </c>
      <c r="O18" s="44">
        <f t="shared" si="2"/>
        <v>235.92949015601783</v>
      </c>
      <c r="P18" s="9"/>
    </row>
    <row r="19" spans="1:119">
      <c r="A19" s="12"/>
      <c r="B19" s="42">
        <v>538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3022239</v>
      </c>
      <c r="J19" s="43">
        <v>37880</v>
      </c>
      <c r="K19" s="43">
        <v>0</v>
      </c>
      <c r="L19" s="43">
        <v>0</v>
      </c>
      <c r="M19" s="43">
        <v>0</v>
      </c>
      <c r="N19" s="43">
        <f t="shared" si="1"/>
        <v>3060119</v>
      </c>
      <c r="O19" s="44">
        <f t="shared" si="2"/>
        <v>71.046596396731061</v>
      </c>
      <c r="P19" s="9"/>
    </row>
    <row r="20" spans="1:119">
      <c r="A20" s="12"/>
      <c r="B20" s="42">
        <v>539</v>
      </c>
      <c r="C20" s="19" t="s">
        <v>37</v>
      </c>
      <c r="D20" s="43">
        <v>33769</v>
      </c>
      <c r="E20" s="43">
        <v>0</v>
      </c>
      <c r="F20" s="43">
        <v>0</v>
      </c>
      <c r="G20" s="43">
        <v>915200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39661</v>
      </c>
      <c r="N20" s="43">
        <f t="shared" si="1"/>
        <v>988630</v>
      </c>
      <c r="O20" s="44">
        <f t="shared" si="2"/>
        <v>22.95296248142645</v>
      </c>
      <c r="P20" s="9"/>
    </row>
    <row r="21" spans="1:119" ht="15.75">
      <c r="A21" s="26" t="s">
        <v>38</v>
      </c>
      <c r="B21" s="27"/>
      <c r="C21" s="28"/>
      <c r="D21" s="29">
        <f t="shared" ref="D21:M21" si="5">SUM(D22:D22)</f>
        <v>2101231</v>
      </c>
      <c r="E21" s="29">
        <f t="shared" si="5"/>
        <v>45189</v>
      </c>
      <c r="F21" s="29">
        <f t="shared" si="5"/>
        <v>0</v>
      </c>
      <c r="G21" s="29">
        <f t="shared" si="5"/>
        <v>116637</v>
      </c>
      <c r="H21" s="29">
        <f t="shared" si="5"/>
        <v>0</v>
      </c>
      <c r="I21" s="29">
        <f t="shared" si="5"/>
        <v>0</v>
      </c>
      <c r="J21" s="29">
        <f t="shared" si="5"/>
        <v>87239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2350296</v>
      </c>
      <c r="O21" s="41">
        <f t="shared" si="2"/>
        <v>54.566679049034178</v>
      </c>
      <c r="P21" s="10"/>
    </row>
    <row r="22" spans="1:119">
      <c r="A22" s="12"/>
      <c r="B22" s="42">
        <v>541</v>
      </c>
      <c r="C22" s="19" t="s">
        <v>63</v>
      </c>
      <c r="D22" s="43">
        <v>2101231</v>
      </c>
      <c r="E22" s="43">
        <v>45189</v>
      </c>
      <c r="F22" s="43">
        <v>0</v>
      </c>
      <c r="G22" s="43">
        <v>116637</v>
      </c>
      <c r="H22" s="43">
        <v>0</v>
      </c>
      <c r="I22" s="43">
        <v>0</v>
      </c>
      <c r="J22" s="43">
        <v>87239</v>
      </c>
      <c r="K22" s="43">
        <v>0</v>
      </c>
      <c r="L22" s="43">
        <v>0</v>
      </c>
      <c r="M22" s="43">
        <v>0</v>
      </c>
      <c r="N22" s="43">
        <f t="shared" si="1"/>
        <v>2350296</v>
      </c>
      <c r="O22" s="44">
        <f t="shared" si="2"/>
        <v>54.566679049034178</v>
      </c>
      <c r="P22" s="9"/>
    </row>
    <row r="23" spans="1:119" ht="15.75">
      <c r="A23" s="26" t="s">
        <v>40</v>
      </c>
      <c r="B23" s="27"/>
      <c r="C23" s="28"/>
      <c r="D23" s="29">
        <f t="shared" ref="D23:M23" si="6">SUM(D24:D25)</f>
        <v>2609814</v>
      </c>
      <c r="E23" s="29">
        <f t="shared" si="6"/>
        <v>120470</v>
      </c>
      <c r="F23" s="29">
        <f t="shared" si="6"/>
        <v>0</v>
      </c>
      <c r="G23" s="29">
        <f t="shared" si="6"/>
        <v>97612</v>
      </c>
      <c r="H23" s="29">
        <f t="shared" si="6"/>
        <v>0</v>
      </c>
      <c r="I23" s="29">
        <f t="shared" si="6"/>
        <v>0</v>
      </c>
      <c r="J23" s="29">
        <f t="shared" si="6"/>
        <v>464345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3292241</v>
      </c>
      <c r="O23" s="41">
        <f t="shared" si="2"/>
        <v>76.435758729569088</v>
      </c>
      <c r="P23" s="9"/>
    </row>
    <row r="24" spans="1:119">
      <c r="A24" s="12"/>
      <c r="B24" s="42">
        <v>572</v>
      </c>
      <c r="C24" s="19" t="s">
        <v>64</v>
      </c>
      <c r="D24" s="43">
        <v>2272689</v>
      </c>
      <c r="E24" s="43">
        <v>120470</v>
      </c>
      <c r="F24" s="43">
        <v>0</v>
      </c>
      <c r="G24" s="43">
        <v>97612</v>
      </c>
      <c r="H24" s="43">
        <v>0</v>
      </c>
      <c r="I24" s="43">
        <v>0</v>
      </c>
      <c r="J24" s="43">
        <v>464345</v>
      </c>
      <c r="K24" s="43">
        <v>0</v>
      </c>
      <c r="L24" s="43">
        <v>0</v>
      </c>
      <c r="M24" s="43">
        <v>0</v>
      </c>
      <c r="N24" s="43">
        <f t="shared" si="1"/>
        <v>2955116</v>
      </c>
      <c r="O24" s="44">
        <f t="shared" si="2"/>
        <v>68.60874814264487</v>
      </c>
      <c r="P24" s="9"/>
    </row>
    <row r="25" spans="1:119">
      <c r="A25" s="12"/>
      <c r="B25" s="42">
        <v>574</v>
      </c>
      <c r="C25" s="19" t="s">
        <v>76</v>
      </c>
      <c r="D25" s="43">
        <v>337125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337125</v>
      </c>
      <c r="O25" s="44">
        <f t="shared" si="2"/>
        <v>7.8270105869242199</v>
      </c>
      <c r="P25" s="9"/>
    </row>
    <row r="26" spans="1:119" ht="15.75">
      <c r="A26" s="26" t="s">
        <v>65</v>
      </c>
      <c r="B26" s="27"/>
      <c r="C26" s="28"/>
      <c r="D26" s="29">
        <f t="shared" ref="D26:M26" si="7">SUM(D27:D27)</f>
        <v>2942238</v>
      </c>
      <c r="E26" s="29">
        <f t="shared" si="7"/>
        <v>739341</v>
      </c>
      <c r="F26" s="29">
        <f t="shared" si="7"/>
        <v>42354904</v>
      </c>
      <c r="G26" s="29">
        <f t="shared" si="7"/>
        <v>0</v>
      </c>
      <c r="H26" s="29">
        <f t="shared" si="7"/>
        <v>0</v>
      </c>
      <c r="I26" s="29">
        <f t="shared" si="7"/>
        <v>3060264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113681</v>
      </c>
      <c r="N26" s="29">
        <f t="shared" si="1"/>
        <v>49210428</v>
      </c>
      <c r="O26" s="41">
        <f t="shared" si="2"/>
        <v>1142.5155089153045</v>
      </c>
      <c r="P26" s="9"/>
    </row>
    <row r="27" spans="1:119" ht="15.75" thickBot="1">
      <c r="A27" s="12"/>
      <c r="B27" s="42">
        <v>581</v>
      </c>
      <c r="C27" s="19" t="s">
        <v>66</v>
      </c>
      <c r="D27" s="43">
        <v>2942238</v>
      </c>
      <c r="E27" s="43">
        <v>739341</v>
      </c>
      <c r="F27" s="43">
        <v>42354904</v>
      </c>
      <c r="G27" s="43">
        <v>0</v>
      </c>
      <c r="H27" s="43">
        <v>0</v>
      </c>
      <c r="I27" s="43">
        <v>3060264</v>
      </c>
      <c r="J27" s="43">
        <v>0</v>
      </c>
      <c r="K27" s="43">
        <v>0</v>
      </c>
      <c r="L27" s="43">
        <v>0</v>
      </c>
      <c r="M27" s="43">
        <v>113681</v>
      </c>
      <c r="N27" s="43">
        <f t="shared" si="1"/>
        <v>49210428</v>
      </c>
      <c r="O27" s="44">
        <f t="shared" si="2"/>
        <v>1142.5155089153045</v>
      </c>
      <c r="P27" s="9"/>
    </row>
    <row r="28" spans="1:119" ht="16.5" thickBot="1">
      <c r="A28" s="13" t="s">
        <v>10</v>
      </c>
      <c r="B28" s="21"/>
      <c r="C28" s="20"/>
      <c r="D28" s="14">
        <f>SUM(D5,D12,D16,D21,D23,D26)</f>
        <v>39298725</v>
      </c>
      <c r="E28" s="14">
        <f t="shared" ref="E28:M28" si="8">SUM(E5,E12,E16,E21,E23,E26)</f>
        <v>1069124</v>
      </c>
      <c r="F28" s="14">
        <f t="shared" si="8"/>
        <v>62269014</v>
      </c>
      <c r="G28" s="14">
        <f t="shared" si="8"/>
        <v>1457587</v>
      </c>
      <c r="H28" s="14">
        <f t="shared" si="8"/>
        <v>0</v>
      </c>
      <c r="I28" s="14">
        <f t="shared" si="8"/>
        <v>18389260</v>
      </c>
      <c r="J28" s="14">
        <f t="shared" si="8"/>
        <v>4367613</v>
      </c>
      <c r="K28" s="14">
        <f t="shared" si="8"/>
        <v>5110897</v>
      </c>
      <c r="L28" s="14">
        <f t="shared" si="8"/>
        <v>0</v>
      </c>
      <c r="M28" s="14">
        <f t="shared" si="8"/>
        <v>153342</v>
      </c>
      <c r="N28" s="14">
        <f t="shared" si="1"/>
        <v>132115562</v>
      </c>
      <c r="O28" s="35">
        <f t="shared" si="2"/>
        <v>3067.3189543090639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77</v>
      </c>
      <c r="M30" s="90"/>
      <c r="N30" s="90"/>
      <c r="O30" s="39">
        <v>43072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16088541</v>
      </c>
      <c r="E5" s="24">
        <f t="shared" si="0"/>
        <v>0</v>
      </c>
      <c r="F5" s="24">
        <f t="shared" si="0"/>
        <v>1753485</v>
      </c>
      <c r="G5" s="24">
        <f t="shared" si="0"/>
        <v>94509</v>
      </c>
      <c r="H5" s="24">
        <f t="shared" si="0"/>
        <v>0</v>
      </c>
      <c r="I5" s="24">
        <f t="shared" si="0"/>
        <v>0</v>
      </c>
      <c r="J5" s="24">
        <f t="shared" si="0"/>
        <v>1482096</v>
      </c>
      <c r="K5" s="24">
        <f t="shared" si="0"/>
        <v>4991243</v>
      </c>
      <c r="L5" s="24">
        <f t="shared" si="0"/>
        <v>0</v>
      </c>
      <c r="M5" s="24">
        <f t="shared" si="0"/>
        <v>0</v>
      </c>
      <c r="N5" s="25">
        <f>SUM(D5:M5)</f>
        <v>24409874</v>
      </c>
      <c r="O5" s="30">
        <f t="shared" ref="O5:O29" si="1">(N5/O$31)</f>
        <v>582.83885294047423</v>
      </c>
      <c r="P5" s="6"/>
    </row>
    <row r="6" spans="1:133">
      <c r="A6" s="12"/>
      <c r="B6" s="42">
        <v>511</v>
      </c>
      <c r="C6" s="19" t="s">
        <v>19</v>
      </c>
      <c r="D6" s="43">
        <v>135833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179633</v>
      </c>
      <c r="K6" s="43">
        <v>0</v>
      </c>
      <c r="L6" s="43">
        <v>0</v>
      </c>
      <c r="M6" s="43">
        <v>0</v>
      </c>
      <c r="N6" s="43">
        <f>SUM(D6:M6)</f>
        <v>315466</v>
      </c>
      <c r="O6" s="44">
        <f t="shared" si="1"/>
        <v>7.5324371433346862</v>
      </c>
      <c r="P6" s="9"/>
    </row>
    <row r="7" spans="1:133">
      <c r="A7" s="12"/>
      <c r="B7" s="42">
        <v>512</v>
      </c>
      <c r="C7" s="19" t="s">
        <v>20</v>
      </c>
      <c r="D7" s="43">
        <v>837645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56906</v>
      </c>
      <c r="K7" s="43">
        <v>0</v>
      </c>
      <c r="L7" s="43">
        <v>0</v>
      </c>
      <c r="M7" s="43">
        <v>0</v>
      </c>
      <c r="N7" s="43">
        <f t="shared" ref="N7:N12" si="2">SUM(D7:M7)</f>
        <v>894551</v>
      </c>
      <c r="O7" s="44">
        <f t="shared" si="1"/>
        <v>21.359351495905063</v>
      </c>
      <c r="P7" s="9"/>
    </row>
    <row r="8" spans="1:133">
      <c r="A8" s="12"/>
      <c r="B8" s="42">
        <v>513</v>
      </c>
      <c r="C8" s="19" t="s">
        <v>21</v>
      </c>
      <c r="D8" s="43">
        <v>1619212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255501</v>
      </c>
      <c r="K8" s="43">
        <v>577432</v>
      </c>
      <c r="L8" s="43">
        <v>0</v>
      </c>
      <c r="M8" s="43">
        <v>0</v>
      </c>
      <c r="N8" s="43">
        <f t="shared" si="2"/>
        <v>2452145</v>
      </c>
      <c r="O8" s="44">
        <f t="shared" si="1"/>
        <v>58.550297270838804</v>
      </c>
      <c r="P8" s="9"/>
    </row>
    <row r="9" spans="1:133">
      <c r="A9" s="12"/>
      <c r="B9" s="42">
        <v>514</v>
      </c>
      <c r="C9" s="19" t="s">
        <v>22</v>
      </c>
      <c r="D9" s="43">
        <v>240241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240241</v>
      </c>
      <c r="O9" s="44">
        <f t="shared" si="1"/>
        <v>5.7362765932045559</v>
      </c>
      <c r="P9" s="9"/>
    </row>
    <row r="10" spans="1:133">
      <c r="A10" s="12"/>
      <c r="B10" s="42">
        <v>515</v>
      </c>
      <c r="C10" s="19" t="s">
        <v>23</v>
      </c>
      <c r="D10" s="43">
        <v>830781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37325</v>
      </c>
      <c r="K10" s="43">
        <v>0</v>
      </c>
      <c r="L10" s="43">
        <v>0</v>
      </c>
      <c r="M10" s="43">
        <v>0</v>
      </c>
      <c r="N10" s="43">
        <f t="shared" si="2"/>
        <v>868106</v>
      </c>
      <c r="O10" s="44">
        <f t="shared" si="1"/>
        <v>20.72791958167188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4413811</v>
      </c>
      <c r="L11" s="43">
        <v>0</v>
      </c>
      <c r="M11" s="43">
        <v>0</v>
      </c>
      <c r="N11" s="43">
        <f t="shared" si="2"/>
        <v>4413811</v>
      </c>
      <c r="O11" s="44">
        <f t="shared" si="1"/>
        <v>105.38934122871947</v>
      </c>
      <c r="P11" s="9"/>
    </row>
    <row r="12" spans="1:133">
      <c r="A12" s="12"/>
      <c r="B12" s="42">
        <v>519</v>
      </c>
      <c r="C12" s="19" t="s">
        <v>59</v>
      </c>
      <c r="D12" s="43">
        <v>12424829</v>
      </c>
      <c r="E12" s="43">
        <v>0</v>
      </c>
      <c r="F12" s="43">
        <v>1753485</v>
      </c>
      <c r="G12" s="43">
        <v>94509</v>
      </c>
      <c r="H12" s="43">
        <v>0</v>
      </c>
      <c r="I12" s="43">
        <v>0</v>
      </c>
      <c r="J12" s="43">
        <v>952731</v>
      </c>
      <c r="K12" s="43">
        <v>0</v>
      </c>
      <c r="L12" s="43">
        <v>0</v>
      </c>
      <c r="M12" s="43">
        <v>0</v>
      </c>
      <c r="N12" s="43">
        <f t="shared" si="2"/>
        <v>15225554</v>
      </c>
      <c r="O12" s="44">
        <f t="shared" si="1"/>
        <v>363.54322962679976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17408213</v>
      </c>
      <c r="E13" s="29">
        <f t="shared" si="3"/>
        <v>221237</v>
      </c>
      <c r="F13" s="29">
        <f t="shared" si="3"/>
        <v>0</v>
      </c>
      <c r="G13" s="29">
        <f t="shared" si="3"/>
        <v>23265</v>
      </c>
      <c r="H13" s="29">
        <f t="shared" si="3"/>
        <v>0</v>
      </c>
      <c r="I13" s="29">
        <f t="shared" si="3"/>
        <v>0</v>
      </c>
      <c r="J13" s="29">
        <f t="shared" si="3"/>
        <v>1858846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19511561</v>
      </c>
      <c r="O13" s="41">
        <f t="shared" si="1"/>
        <v>465.8809722785989</v>
      </c>
      <c r="P13" s="10"/>
    </row>
    <row r="14" spans="1:133">
      <c r="A14" s="12"/>
      <c r="B14" s="42">
        <v>521</v>
      </c>
      <c r="C14" s="19" t="s">
        <v>27</v>
      </c>
      <c r="D14" s="43">
        <v>9568827</v>
      </c>
      <c r="E14" s="43">
        <v>221237</v>
      </c>
      <c r="F14" s="43">
        <v>0</v>
      </c>
      <c r="G14" s="43">
        <v>0</v>
      </c>
      <c r="H14" s="43">
        <v>0</v>
      </c>
      <c r="I14" s="43">
        <v>0</v>
      </c>
      <c r="J14" s="43">
        <v>1024329</v>
      </c>
      <c r="K14" s="43">
        <v>0</v>
      </c>
      <c r="L14" s="43">
        <v>0</v>
      </c>
      <c r="M14" s="43">
        <v>0</v>
      </c>
      <c r="N14" s="43">
        <f t="shared" si="4"/>
        <v>10814393</v>
      </c>
      <c r="O14" s="44">
        <f t="shared" si="1"/>
        <v>258.21716291397053</v>
      </c>
      <c r="P14" s="9"/>
    </row>
    <row r="15" spans="1:133">
      <c r="A15" s="12"/>
      <c r="B15" s="42">
        <v>522</v>
      </c>
      <c r="C15" s="19" t="s">
        <v>28</v>
      </c>
      <c r="D15" s="43">
        <v>7163599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709743</v>
      </c>
      <c r="K15" s="43">
        <v>0</v>
      </c>
      <c r="L15" s="43">
        <v>0</v>
      </c>
      <c r="M15" s="43">
        <v>0</v>
      </c>
      <c r="N15" s="43">
        <f t="shared" si="4"/>
        <v>7873342</v>
      </c>
      <c r="O15" s="44">
        <f t="shared" si="1"/>
        <v>187.99317112771902</v>
      </c>
      <c r="P15" s="9"/>
    </row>
    <row r="16" spans="1:133">
      <c r="A16" s="12"/>
      <c r="B16" s="42">
        <v>524</v>
      </c>
      <c r="C16" s="19" t="s">
        <v>29</v>
      </c>
      <c r="D16" s="43">
        <v>675787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124774</v>
      </c>
      <c r="K16" s="43">
        <v>0</v>
      </c>
      <c r="L16" s="43">
        <v>0</v>
      </c>
      <c r="M16" s="43">
        <v>0</v>
      </c>
      <c r="N16" s="43">
        <f t="shared" si="4"/>
        <v>800561</v>
      </c>
      <c r="O16" s="44">
        <f t="shared" si="1"/>
        <v>19.115135741744467</v>
      </c>
      <c r="P16" s="9"/>
    </row>
    <row r="17" spans="1:119">
      <c r="A17" s="12"/>
      <c r="B17" s="42">
        <v>529</v>
      </c>
      <c r="C17" s="19" t="s">
        <v>30</v>
      </c>
      <c r="D17" s="43">
        <v>0</v>
      </c>
      <c r="E17" s="43">
        <v>0</v>
      </c>
      <c r="F17" s="43">
        <v>0</v>
      </c>
      <c r="G17" s="43">
        <v>23265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23265</v>
      </c>
      <c r="O17" s="44">
        <f t="shared" si="1"/>
        <v>0.55550249516487193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1029631</v>
      </c>
      <c r="E18" s="29">
        <f t="shared" si="5"/>
        <v>0</v>
      </c>
      <c r="F18" s="29">
        <f t="shared" si="5"/>
        <v>0</v>
      </c>
      <c r="G18" s="29">
        <f t="shared" si="5"/>
        <v>132550</v>
      </c>
      <c r="H18" s="29">
        <f t="shared" si="5"/>
        <v>0</v>
      </c>
      <c r="I18" s="29">
        <f t="shared" si="5"/>
        <v>15935886</v>
      </c>
      <c r="J18" s="29">
        <f t="shared" si="5"/>
        <v>1472467</v>
      </c>
      <c r="K18" s="29">
        <f t="shared" si="5"/>
        <v>0</v>
      </c>
      <c r="L18" s="29">
        <f t="shared" si="5"/>
        <v>0</v>
      </c>
      <c r="M18" s="29">
        <f t="shared" si="5"/>
        <v>40804</v>
      </c>
      <c r="N18" s="40">
        <f t="shared" si="4"/>
        <v>18611338</v>
      </c>
      <c r="O18" s="41">
        <f t="shared" si="1"/>
        <v>444.38618944151284</v>
      </c>
      <c r="P18" s="10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2561976</v>
      </c>
      <c r="J19" s="43">
        <v>114709</v>
      </c>
      <c r="K19" s="43">
        <v>0</v>
      </c>
      <c r="L19" s="43">
        <v>0</v>
      </c>
      <c r="M19" s="43">
        <v>0</v>
      </c>
      <c r="N19" s="43">
        <f t="shared" si="4"/>
        <v>2676685</v>
      </c>
      <c r="O19" s="44">
        <f t="shared" si="1"/>
        <v>63.911678326687522</v>
      </c>
      <c r="P19" s="9"/>
    </row>
    <row r="20" spans="1:119">
      <c r="A20" s="12"/>
      <c r="B20" s="42">
        <v>536</v>
      </c>
      <c r="C20" s="19" t="s">
        <v>61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10709421</v>
      </c>
      <c r="J20" s="43">
        <v>1153848</v>
      </c>
      <c r="K20" s="43">
        <v>0</v>
      </c>
      <c r="L20" s="43">
        <v>0</v>
      </c>
      <c r="M20" s="43">
        <v>0</v>
      </c>
      <c r="N20" s="43">
        <f t="shared" si="4"/>
        <v>11863269</v>
      </c>
      <c r="O20" s="44">
        <f t="shared" si="1"/>
        <v>283.26135956639047</v>
      </c>
      <c r="P20" s="9"/>
    </row>
    <row r="21" spans="1:119">
      <c r="A21" s="12"/>
      <c r="B21" s="42">
        <v>538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2664489</v>
      </c>
      <c r="J21" s="43">
        <v>67532</v>
      </c>
      <c r="K21" s="43">
        <v>0</v>
      </c>
      <c r="L21" s="43">
        <v>0</v>
      </c>
      <c r="M21" s="43">
        <v>0</v>
      </c>
      <c r="N21" s="43">
        <f t="shared" si="4"/>
        <v>2732021</v>
      </c>
      <c r="O21" s="44">
        <f t="shared" si="1"/>
        <v>65.232945727179384</v>
      </c>
      <c r="P21" s="9"/>
    </row>
    <row r="22" spans="1:119">
      <c r="A22" s="12"/>
      <c r="B22" s="42">
        <v>539</v>
      </c>
      <c r="C22" s="19" t="s">
        <v>37</v>
      </c>
      <c r="D22" s="43">
        <v>1029631</v>
      </c>
      <c r="E22" s="43">
        <v>0</v>
      </c>
      <c r="F22" s="43">
        <v>0</v>
      </c>
      <c r="G22" s="43">
        <v>132550</v>
      </c>
      <c r="H22" s="43">
        <v>0</v>
      </c>
      <c r="I22" s="43">
        <v>0</v>
      </c>
      <c r="J22" s="43">
        <v>136378</v>
      </c>
      <c r="K22" s="43">
        <v>0</v>
      </c>
      <c r="L22" s="43">
        <v>0</v>
      </c>
      <c r="M22" s="43">
        <v>40804</v>
      </c>
      <c r="N22" s="43">
        <f t="shared" si="4"/>
        <v>1339363</v>
      </c>
      <c r="O22" s="44">
        <f t="shared" si="1"/>
        <v>31.980205821255463</v>
      </c>
      <c r="P22" s="9"/>
    </row>
    <row r="23" spans="1:119" ht="15.75">
      <c r="A23" s="26" t="s">
        <v>38</v>
      </c>
      <c r="B23" s="27"/>
      <c r="C23" s="28"/>
      <c r="D23" s="29">
        <f t="shared" ref="D23:M23" si="6">SUM(D24:D24)</f>
        <v>1466659</v>
      </c>
      <c r="E23" s="29">
        <f t="shared" si="6"/>
        <v>220410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1687069</v>
      </c>
      <c r="O23" s="41">
        <f t="shared" si="1"/>
        <v>40.282443112628641</v>
      </c>
      <c r="P23" s="10"/>
    </row>
    <row r="24" spans="1:119">
      <c r="A24" s="12"/>
      <c r="B24" s="42">
        <v>541</v>
      </c>
      <c r="C24" s="19" t="s">
        <v>63</v>
      </c>
      <c r="D24" s="43">
        <v>1466659</v>
      </c>
      <c r="E24" s="43">
        <v>220410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1687069</v>
      </c>
      <c r="O24" s="44">
        <f t="shared" si="1"/>
        <v>40.282443112628641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1587116</v>
      </c>
      <c r="E25" s="29">
        <f t="shared" si="7"/>
        <v>140514</v>
      </c>
      <c r="F25" s="29">
        <f t="shared" si="7"/>
        <v>0</v>
      </c>
      <c r="G25" s="29">
        <f t="shared" si="7"/>
        <v>13673</v>
      </c>
      <c r="H25" s="29">
        <f t="shared" si="7"/>
        <v>0</v>
      </c>
      <c r="I25" s="29">
        <f t="shared" si="7"/>
        <v>0</v>
      </c>
      <c r="J25" s="29">
        <f t="shared" si="7"/>
        <v>390234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2131537</v>
      </c>
      <c r="O25" s="41">
        <f t="shared" si="1"/>
        <v>50.895083689501206</v>
      </c>
      <c r="P25" s="9"/>
    </row>
    <row r="26" spans="1:119">
      <c r="A26" s="12"/>
      <c r="B26" s="42">
        <v>572</v>
      </c>
      <c r="C26" s="19" t="s">
        <v>64</v>
      </c>
      <c r="D26" s="43">
        <v>1587116</v>
      </c>
      <c r="E26" s="43">
        <v>140514</v>
      </c>
      <c r="F26" s="43">
        <v>0</v>
      </c>
      <c r="G26" s="43">
        <v>13673</v>
      </c>
      <c r="H26" s="43">
        <v>0</v>
      </c>
      <c r="I26" s="43">
        <v>0</v>
      </c>
      <c r="J26" s="43">
        <v>390234</v>
      </c>
      <c r="K26" s="43">
        <v>0</v>
      </c>
      <c r="L26" s="43">
        <v>0</v>
      </c>
      <c r="M26" s="43">
        <v>0</v>
      </c>
      <c r="N26" s="43">
        <f t="shared" si="4"/>
        <v>2131537</v>
      </c>
      <c r="O26" s="44">
        <f t="shared" si="1"/>
        <v>50.895083689501206</v>
      </c>
      <c r="P26" s="9"/>
    </row>
    <row r="27" spans="1:119" ht="15.75">
      <c r="A27" s="26" t="s">
        <v>65</v>
      </c>
      <c r="B27" s="27"/>
      <c r="C27" s="28"/>
      <c r="D27" s="29">
        <f t="shared" ref="D27:M27" si="8">SUM(D28:D28)</f>
        <v>3022255</v>
      </c>
      <c r="E27" s="29">
        <f t="shared" si="8"/>
        <v>1475157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3037238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119749</v>
      </c>
      <c r="N27" s="29">
        <f t="shared" si="4"/>
        <v>7654399</v>
      </c>
      <c r="O27" s="41">
        <f t="shared" si="1"/>
        <v>182.7654306248657</v>
      </c>
      <c r="P27" s="9"/>
    </row>
    <row r="28" spans="1:119" ht="15.75" thickBot="1">
      <c r="A28" s="12"/>
      <c r="B28" s="42">
        <v>581</v>
      </c>
      <c r="C28" s="19" t="s">
        <v>66</v>
      </c>
      <c r="D28" s="43">
        <v>3022255</v>
      </c>
      <c r="E28" s="43">
        <v>1475157</v>
      </c>
      <c r="F28" s="43">
        <v>0</v>
      </c>
      <c r="G28" s="43">
        <v>0</v>
      </c>
      <c r="H28" s="43">
        <v>0</v>
      </c>
      <c r="I28" s="43">
        <v>3037238</v>
      </c>
      <c r="J28" s="43">
        <v>0</v>
      </c>
      <c r="K28" s="43">
        <v>0</v>
      </c>
      <c r="L28" s="43">
        <v>0</v>
      </c>
      <c r="M28" s="43">
        <v>119749</v>
      </c>
      <c r="N28" s="43">
        <f t="shared" si="4"/>
        <v>7654399</v>
      </c>
      <c r="O28" s="44">
        <f t="shared" si="1"/>
        <v>182.7654306248657</v>
      </c>
      <c r="P28" s="9"/>
    </row>
    <row r="29" spans="1:119" ht="16.5" thickBot="1">
      <c r="A29" s="13" t="s">
        <v>10</v>
      </c>
      <c r="B29" s="21"/>
      <c r="C29" s="20"/>
      <c r="D29" s="14">
        <f>SUM(D5,D13,D18,D23,D25,D27)</f>
        <v>40602415</v>
      </c>
      <c r="E29" s="14">
        <f t="shared" ref="E29:M29" si="9">SUM(E5,E13,E18,E23,E25,E27)</f>
        <v>2057318</v>
      </c>
      <c r="F29" s="14">
        <f t="shared" si="9"/>
        <v>1753485</v>
      </c>
      <c r="G29" s="14">
        <f t="shared" si="9"/>
        <v>263997</v>
      </c>
      <c r="H29" s="14">
        <f t="shared" si="9"/>
        <v>0</v>
      </c>
      <c r="I29" s="14">
        <f t="shared" si="9"/>
        <v>18973124</v>
      </c>
      <c r="J29" s="14">
        <f t="shared" si="9"/>
        <v>5203643</v>
      </c>
      <c r="K29" s="14">
        <f t="shared" si="9"/>
        <v>4991243</v>
      </c>
      <c r="L29" s="14">
        <f t="shared" si="9"/>
        <v>0</v>
      </c>
      <c r="M29" s="14">
        <f t="shared" si="9"/>
        <v>160553</v>
      </c>
      <c r="N29" s="14">
        <f t="shared" si="4"/>
        <v>74005778</v>
      </c>
      <c r="O29" s="35">
        <f t="shared" si="1"/>
        <v>1767.0489720875814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74</v>
      </c>
      <c r="M31" s="90"/>
      <c r="N31" s="90"/>
      <c r="O31" s="39">
        <v>41881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13367129</v>
      </c>
      <c r="E5" s="24">
        <f t="shared" si="0"/>
        <v>295851</v>
      </c>
      <c r="F5" s="24">
        <f t="shared" si="0"/>
        <v>603457</v>
      </c>
      <c r="G5" s="24">
        <f t="shared" si="0"/>
        <v>125755</v>
      </c>
      <c r="H5" s="24">
        <f t="shared" si="0"/>
        <v>0</v>
      </c>
      <c r="I5" s="24">
        <f t="shared" si="0"/>
        <v>0</v>
      </c>
      <c r="J5" s="24">
        <f t="shared" si="0"/>
        <v>1178842</v>
      </c>
      <c r="K5" s="24">
        <f t="shared" si="0"/>
        <v>4023324</v>
      </c>
      <c r="L5" s="24">
        <f t="shared" si="0"/>
        <v>0</v>
      </c>
      <c r="M5" s="24">
        <f t="shared" si="0"/>
        <v>0</v>
      </c>
      <c r="N5" s="25">
        <f>SUM(D5:M5)</f>
        <v>19594358</v>
      </c>
      <c r="O5" s="30">
        <f t="shared" ref="O5:O29" si="1">(N5/O$31)</f>
        <v>487.77371735829331</v>
      </c>
      <c r="P5" s="6"/>
    </row>
    <row r="6" spans="1:133">
      <c r="A6" s="12"/>
      <c r="B6" s="42">
        <v>511</v>
      </c>
      <c r="C6" s="19" t="s">
        <v>19</v>
      </c>
      <c r="D6" s="43">
        <v>125726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174765</v>
      </c>
      <c r="K6" s="43">
        <v>0</v>
      </c>
      <c r="L6" s="43">
        <v>0</v>
      </c>
      <c r="M6" s="43">
        <v>0</v>
      </c>
      <c r="N6" s="43">
        <f>SUM(D6:M6)</f>
        <v>300491</v>
      </c>
      <c r="O6" s="44">
        <f t="shared" si="1"/>
        <v>7.4802967314729534</v>
      </c>
      <c r="P6" s="9"/>
    </row>
    <row r="7" spans="1:133">
      <c r="A7" s="12"/>
      <c r="B7" s="42">
        <v>512</v>
      </c>
      <c r="C7" s="19" t="s">
        <v>20</v>
      </c>
      <c r="D7" s="43">
        <v>831793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117967</v>
      </c>
      <c r="K7" s="43">
        <v>0</v>
      </c>
      <c r="L7" s="43">
        <v>0</v>
      </c>
      <c r="M7" s="43">
        <v>0</v>
      </c>
      <c r="N7" s="43">
        <f t="shared" ref="N7:N12" si="2">SUM(D7:M7)</f>
        <v>949760</v>
      </c>
      <c r="O7" s="44">
        <f t="shared" si="1"/>
        <v>23.642926489258421</v>
      </c>
      <c r="P7" s="9"/>
    </row>
    <row r="8" spans="1:133">
      <c r="A8" s="12"/>
      <c r="B8" s="42">
        <v>513</v>
      </c>
      <c r="C8" s="19" t="s">
        <v>21</v>
      </c>
      <c r="D8" s="43">
        <v>1605945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164474</v>
      </c>
      <c r="K8" s="43">
        <v>579482</v>
      </c>
      <c r="L8" s="43">
        <v>0</v>
      </c>
      <c r="M8" s="43">
        <v>0</v>
      </c>
      <c r="N8" s="43">
        <f t="shared" si="2"/>
        <v>2349901</v>
      </c>
      <c r="O8" s="44">
        <f t="shared" si="1"/>
        <v>58.497448408055561</v>
      </c>
      <c r="P8" s="9"/>
    </row>
    <row r="9" spans="1:133">
      <c r="A9" s="12"/>
      <c r="B9" s="42">
        <v>514</v>
      </c>
      <c r="C9" s="19" t="s">
        <v>22</v>
      </c>
      <c r="D9" s="43">
        <v>223416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223416</v>
      </c>
      <c r="O9" s="44">
        <f t="shared" si="1"/>
        <v>5.5616240571556599</v>
      </c>
      <c r="P9" s="9"/>
    </row>
    <row r="10" spans="1:133">
      <c r="A10" s="12"/>
      <c r="B10" s="42">
        <v>515</v>
      </c>
      <c r="C10" s="19" t="s">
        <v>23</v>
      </c>
      <c r="D10" s="43">
        <v>586059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55159</v>
      </c>
      <c r="K10" s="43">
        <v>0</v>
      </c>
      <c r="L10" s="43">
        <v>0</v>
      </c>
      <c r="M10" s="43">
        <v>0</v>
      </c>
      <c r="N10" s="43">
        <f t="shared" si="2"/>
        <v>641218</v>
      </c>
      <c r="O10" s="44">
        <f t="shared" si="1"/>
        <v>15.962211545642379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3443842</v>
      </c>
      <c r="L11" s="43">
        <v>0</v>
      </c>
      <c r="M11" s="43">
        <v>0</v>
      </c>
      <c r="N11" s="43">
        <f t="shared" si="2"/>
        <v>3443842</v>
      </c>
      <c r="O11" s="44">
        <f t="shared" si="1"/>
        <v>85.729556147469566</v>
      </c>
      <c r="P11" s="9"/>
    </row>
    <row r="12" spans="1:133">
      <c r="A12" s="12"/>
      <c r="B12" s="42">
        <v>519</v>
      </c>
      <c r="C12" s="19" t="s">
        <v>59</v>
      </c>
      <c r="D12" s="43">
        <v>9994190</v>
      </c>
      <c r="E12" s="43">
        <v>295851</v>
      </c>
      <c r="F12" s="43">
        <v>603457</v>
      </c>
      <c r="G12" s="43">
        <v>125755</v>
      </c>
      <c r="H12" s="43">
        <v>0</v>
      </c>
      <c r="I12" s="43">
        <v>0</v>
      </c>
      <c r="J12" s="43">
        <v>666477</v>
      </c>
      <c r="K12" s="43">
        <v>0</v>
      </c>
      <c r="L12" s="43">
        <v>0</v>
      </c>
      <c r="M12" s="43">
        <v>0</v>
      </c>
      <c r="N12" s="43">
        <f t="shared" si="2"/>
        <v>11685730</v>
      </c>
      <c r="O12" s="44">
        <f t="shared" si="1"/>
        <v>290.89965397923874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14635999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1342070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15978069</v>
      </c>
      <c r="O13" s="41">
        <f t="shared" si="1"/>
        <v>397.75133802992207</v>
      </c>
      <c r="P13" s="10"/>
    </row>
    <row r="14" spans="1:133">
      <c r="A14" s="12"/>
      <c r="B14" s="42">
        <v>521</v>
      </c>
      <c r="C14" s="19" t="s">
        <v>27</v>
      </c>
      <c r="D14" s="43">
        <v>8713479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640262</v>
      </c>
      <c r="K14" s="43">
        <v>0</v>
      </c>
      <c r="L14" s="43">
        <v>0</v>
      </c>
      <c r="M14" s="43">
        <v>0</v>
      </c>
      <c r="N14" s="43">
        <f t="shared" si="4"/>
        <v>9353741</v>
      </c>
      <c r="O14" s="44">
        <f t="shared" si="1"/>
        <v>232.84809937517113</v>
      </c>
      <c r="P14" s="9"/>
    </row>
    <row r="15" spans="1:133">
      <c r="A15" s="12"/>
      <c r="B15" s="42">
        <v>522</v>
      </c>
      <c r="C15" s="19" t="s">
        <v>28</v>
      </c>
      <c r="D15" s="43">
        <v>5203046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546381</v>
      </c>
      <c r="K15" s="43">
        <v>0</v>
      </c>
      <c r="L15" s="43">
        <v>0</v>
      </c>
      <c r="M15" s="43">
        <v>0</v>
      </c>
      <c r="N15" s="43">
        <f t="shared" si="4"/>
        <v>5749427</v>
      </c>
      <c r="O15" s="44">
        <f t="shared" si="1"/>
        <v>143.12382066665006</v>
      </c>
      <c r="P15" s="9"/>
    </row>
    <row r="16" spans="1:133">
      <c r="A16" s="12"/>
      <c r="B16" s="42">
        <v>524</v>
      </c>
      <c r="C16" s="19" t="s">
        <v>29</v>
      </c>
      <c r="D16" s="43">
        <v>719474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155427</v>
      </c>
      <c r="K16" s="43">
        <v>0</v>
      </c>
      <c r="L16" s="43">
        <v>0</v>
      </c>
      <c r="M16" s="43">
        <v>0</v>
      </c>
      <c r="N16" s="43">
        <f t="shared" si="4"/>
        <v>874901</v>
      </c>
      <c r="O16" s="44">
        <f t="shared" si="1"/>
        <v>21.779417988100867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SUM(D18:D21)</f>
        <v>683416</v>
      </c>
      <c r="E17" s="29">
        <f t="shared" si="5"/>
        <v>507281</v>
      </c>
      <c r="F17" s="29">
        <f t="shared" si="5"/>
        <v>0</v>
      </c>
      <c r="G17" s="29">
        <f t="shared" si="5"/>
        <v>400119</v>
      </c>
      <c r="H17" s="29">
        <f t="shared" si="5"/>
        <v>0</v>
      </c>
      <c r="I17" s="29">
        <f t="shared" si="5"/>
        <v>13946860</v>
      </c>
      <c r="J17" s="29">
        <f t="shared" si="5"/>
        <v>2797598</v>
      </c>
      <c r="K17" s="29">
        <f t="shared" si="5"/>
        <v>0</v>
      </c>
      <c r="L17" s="29">
        <f t="shared" si="5"/>
        <v>0</v>
      </c>
      <c r="M17" s="29">
        <f t="shared" si="5"/>
        <v>87278</v>
      </c>
      <c r="N17" s="40">
        <f t="shared" si="4"/>
        <v>18422552</v>
      </c>
      <c r="O17" s="41">
        <f t="shared" si="1"/>
        <v>458.60327101640485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2276961</v>
      </c>
      <c r="J18" s="43">
        <v>173428</v>
      </c>
      <c r="K18" s="43">
        <v>0</v>
      </c>
      <c r="L18" s="43">
        <v>0</v>
      </c>
      <c r="M18" s="43">
        <v>0</v>
      </c>
      <c r="N18" s="43">
        <f t="shared" si="4"/>
        <v>2450389</v>
      </c>
      <c r="O18" s="44">
        <f t="shared" si="1"/>
        <v>60.998954469642278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8829251</v>
      </c>
      <c r="J19" s="43">
        <v>1847513</v>
      </c>
      <c r="K19" s="43">
        <v>0</v>
      </c>
      <c r="L19" s="43">
        <v>0</v>
      </c>
      <c r="M19" s="43">
        <v>0</v>
      </c>
      <c r="N19" s="43">
        <f t="shared" si="4"/>
        <v>10676764</v>
      </c>
      <c r="O19" s="44">
        <f t="shared" si="1"/>
        <v>265.78287819571335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2840648</v>
      </c>
      <c r="J20" s="43">
        <v>67824</v>
      </c>
      <c r="K20" s="43">
        <v>0</v>
      </c>
      <c r="L20" s="43">
        <v>0</v>
      </c>
      <c r="M20" s="43">
        <v>0</v>
      </c>
      <c r="N20" s="43">
        <f t="shared" si="4"/>
        <v>2908472</v>
      </c>
      <c r="O20" s="44">
        <f t="shared" si="1"/>
        <v>72.402280251923031</v>
      </c>
      <c r="P20" s="9"/>
    </row>
    <row r="21" spans="1:119">
      <c r="A21" s="12"/>
      <c r="B21" s="42">
        <v>539</v>
      </c>
      <c r="C21" s="19" t="s">
        <v>37</v>
      </c>
      <c r="D21" s="43">
        <v>683416</v>
      </c>
      <c r="E21" s="43">
        <v>507281</v>
      </c>
      <c r="F21" s="43">
        <v>0</v>
      </c>
      <c r="G21" s="43">
        <v>400119</v>
      </c>
      <c r="H21" s="43">
        <v>0</v>
      </c>
      <c r="I21" s="43">
        <v>0</v>
      </c>
      <c r="J21" s="43">
        <v>708833</v>
      </c>
      <c r="K21" s="43">
        <v>0</v>
      </c>
      <c r="L21" s="43">
        <v>0</v>
      </c>
      <c r="M21" s="43">
        <v>87278</v>
      </c>
      <c r="N21" s="43">
        <f t="shared" si="4"/>
        <v>2386927</v>
      </c>
      <c r="O21" s="44">
        <f t="shared" si="1"/>
        <v>59.419158099126236</v>
      </c>
      <c r="P21" s="9"/>
    </row>
    <row r="22" spans="1:119" ht="15.75">
      <c r="A22" s="26" t="s">
        <v>38</v>
      </c>
      <c r="B22" s="27"/>
      <c r="C22" s="28"/>
      <c r="D22" s="29">
        <f t="shared" ref="D22:M22" si="6">SUM(D23:D23)</f>
        <v>3452676</v>
      </c>
      <c r="E22" s="29">
        <f t="shared" si="6"/>
        <v>0</v>
      </c>
      <c r="F22" s="29">
        <f t="shared" si="6"/>
        <v>1120469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4573145</v>
      </c>
      <c r="O22" s="41">
        <f t="shared" si="1"/>
        <v>113.84195066092455</v>
      </c>
      <c r="P22" s="10"/>
    </row>
    <row r="23" spans="1:119">
      <c r="A23" s="12"/>
      <c r="B23" s="42">
        <v>541</v>
      </c>
      <c r="C23" s="19" t="s">
        <v>63</v>
      </c>
      <c r="D23" s="43">
        <v>3452676</v>
      </c>
      <c r="E23" s="43">
        <v>0</v>
      </c>
      <c r="F23" s="43">
        <v>1120469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4573145</v>
      </c>
      <c r="O23" s="44">
        <f t="shared" si="1"/>
        <v>113.84195066092455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2434867</v>
      </c>
      <c r="E24" s="29">
        <f t="shared" si="7"/>
        <v>0</v>
      </c>
      <c r="F24" s="29">
        <f t="shared" si="7"/>
        <v>0</v>
      </c>
      <c r="G24" s="29">
        <f t="shared" si="7"/>
        <v>62949</v>
      </c>
      <c r="H24" s="29">
        <f t="shared" si="7"/>
        <v>0</v>
      </c>
      <c r="I24" s="29">
        <f t="shared" si="7"/>
        <v>0</v>
      </c>
      <c r="J24" s="29">
        <f t="shared" si="7"/>
        <v>118888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2616704</v>
      </c>
      <c r="O24" s="41">
        <f t="shared" si="1"/>
        <v>65.139130218316694</v>
      </c>
      <c r="P24" s="9"/>
    </row>
    <row r="25" spans="1:119">
      <c r="A25" s="12"/>
      <c r="B25" s="42">
        <v>572</v>
      </c>
      <c r="C25" s="19" t="s">
        <v>64</v>
      </c>
      <c r="D25" s="43">
        <v>2434867</v>
      </c>
      <c r="E25" s="43">
        <v>0</v>
      </c>
      <c r="F25" s="43">
        <v>0</v>
      </c>
      <c r="G25" s="43">
        <v>62949</v>
      </c>
      <c r="H25" s="43">
        <v>0</v>
      </c>
      <c r="I25" s="43">
        <v>0</v>
      </c>
      <c r="J25" s="43">
        <v>118888</v>
      </c>
      <c r="K25" s="43">
        <v>0</v>
      </c>
      <c r="L25" s="43">
        <v>0</v>
      </c>
      <c r="M25" s="43">
        <v>0</v>
      </c>
      <c r="N25" s="43">
        <f t="shared" si="4"/>
        <v>2616704</v>
      </c>
      <c r="O25" s="44">
        <f t="shared" si="1"/>
        <v>65.139130218316694</v>
      </c>
      <c r="P25" s="9"/>
    </row>
    <row r="26" spans="1:119" ht="15.75">
      <c r="A26" s="26" t="s">
        <v>65</v>
      </c>
      <c r="B26" s="27"/>
      <c r="C26" s="28"/>
      <c r="D26" s="29">
        <f t="shared" ref="D26:M26" si="8">SUM(D27:D28)</f>
        <v>1669064</v>
      </c>
      <c r="E26" s="29">
        <f t="shared" si="8"/>
        <v>1203450</v>
      </c>
      <c r="F26" s="29">
        <f t="shared" si="8"/>
        <v>0</v>
      </c>
      <c r="G26" s="29">
        <f t="shared" si="8"/>
        <v>449547</v>
      </c>
      <c r="H26" s="29">
        <f t="shared" si="8"/>
        <v>0</v>
      </c>
      <c r="I26" s="29">
        <f t="shared" si="8"/>
        <v>2650462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172766</v>
      </c>
      <c r="N26" s="29">
        <f t="shared" si="4"/>
        <v>6145289</v>
      </c>
      <c r="O26" s="41">
        <f t="shared" si="1"/>
        <v>152.97824301112743</v>
      </c>
      <c r="P26" s="9"/>
    </row>
    <row r="27" spans="1:119">
      <c r="A27" s="12"/>
      <c r="B27" s="42">
        <v>581</v>
      </c>
      <c r="C27" s="19" t="s">
        <v>66</v>
      </c>
      <c r="D27" s="43">
        <v>1669064</v>
      </c>
      <c r="E27" s="43">
        <v>1203450</v>
      </c>
      <c r="F27" s="43">
        <v>0</v>
      </c>
      <c r="G27" s="43">
        <v>449547</v>
      </c>
      <c r="H27" s="43">
        <v>0</v>
      </c>
      <c r="I27" s="43">
        <v>2637156</v>
      </c>
      <c r="J27" s="43">
        <v>0</v>
      </c>
      <c r="K27" s="43">
        <v>0</v>
      </c>
      <c r="L27" s="43">
        <v>0</v>
      </c>
      <c r="M27" s="43">
        <v>172766</v>
      </c>
      <c r="N27" s="43">
        <f t="shared" si="4"/>
        <v>6131983</v>
      </c>
      <c r="O27" s="44">
        <f t="shared" si="1"/>
        <v>152.64700903636952</v>
      </c>
      <c r="P27" s="9"/>
    </row>
    <row r="28" spans="1:119" ht="15.75" thickBot="1">
      <c r="A28" s="12"/>
      <c r="B28" s="42">
        <v>593</v>
      </c>
      <c r="C28" s="19" t="s">
        <v>71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13306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13306</v>
      </c>
      <c r="O28" s="44">
        <f t="shared" si="1"/>
        <v>0.33123397475790994</v>
      </c>
      <c r="P28" s="9"/>
    </row>
    <row r="29" spans="1:119" ht="16.5" thickBot="1">
      <c r="A29" s="13" t="s">
        <v>10</v>
      </c>
      <c r="B29" s="21"/>
      <c r="C29" s="20"/>
      <c r="D29" s="14">
        <f>SUM(D5,D13,D17,D22,D24,D26)</f>
        <v>36243151</v>
      </c>
      <c r="E29" s="14">
        <f t="shared" ref="E29:M29" si="9">SUM(E5,E13,E17,E22,E24,E26)</f>
        <v>2006582</v>
      </c>
      <c r="F29" s="14">
        <f t="shared" si="9"/>
        <v>1723926</v>
      </c>
      <c r="G29" s="14">
        <f t="shared" si="9"/>
        <v>1038370</v>
      </c>
      <c r="H29" s="14">
        <f t="shared" si="9"/>
        <v>0</v>
      </c>
      <c r="I29" s="14">
        <f t="shared" si="9"/>
        <v>16597322</v>
      </c>
      <c r="J29" s="14">
        <f t="shared" si="9"/>
        <v>5437398</v>
      </c>
      <c r="K29" s="14">
        <f t="shared" si="9"/>
        <v>4023324</v>
      </c>
      <c r="L29" s="14">
        <f t="shared" si="9"/>
        <v>0</v>
      </c>
      <c r="M29" s="14">
        <f t="shared" si="9"/>
        <v>260044</v>
      </c>
      <c r="N29" s="14">
        <f t="shared" si="4"/>
        <v>67330117</v>
      </c>
      <c r="O29" s="35">
        <f t="shared" si="1"/>
        <v>1676.0876502949889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72</v>
      </c>
      <c r="M31" s="90"/>
      <c r="N31" s="90"/>
      <c r="O31" s="39">
        <v>40171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2024-07-29T18:26:52Z</cp:lastPrinted>
  <dcterms:created xsi:type="dcterms:W3CDTF">2000-08-31T21:26:31Z</dcterms:created>
  <dcterms:modified xsi:type="dcterms:W3CDTF">2024-07-29T18:26:55Z</dcterms:modified>
</cp:coreProperties>
</file>