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'2007'!$A$1:$O$36</definedName>
    <definedName name="_xlnm.Print_Area" localSheetId="15">'2008'!$A$1:$O$36</definedName>
    <definedName name="_xlnm.Print_Area" localSheetId="14">'2009'!$A$1:$O$35</definedName>
    <definedName name="_xlnm.Print_Area" localSheetId="13">'2010'!$A$1:$O$34</definedName>
    <definedName name="_xlnm.Print_Area" localSheetId="12">'2011'!$A$1:$O$34</definedName>
    <definedName name="_xlnm.Print_Area" localSheetId="11">'2012'!$A$1:$O$34</definedName>
    <definedName name="_xlnm.Print_Area" localSheetId="10">'2013'!$A$1:$O$34</definedName>
    <definedName name="_xlnm.Print_Area" localSheetId="9">'2014'!$A$1:$O$36</definedName>
    <definedName name="_xlnm.Print_Area" localSheetId="8">'2015'!$A$1:$O$36</definedName>
    <definedName name="_xlnm.Print_Area" localSheetId="7">'2016'!$A$1:$O$37</definedName>
    <definedName name="_xlnm.Print_Area" localSheetId="6">'2017'!$A$1:$O$37</definedName>
    <definedName name="_xlnm.Print_Area" localSheetId="5">'2018'!$A$1:$O$39</definedName>
    <definedName name="_xlnm.Print_Area" localSheetId="4">'2019'!$A$1:$O$36</definedName>
    <definedName name="_xlnm.Print_Area" localSheetId="3">'2020'!$A$1:$O$37</definedName>
    <definedName name="_xlnm.Print_Area" localSheetId="2">'2021'!$A$1:$P$37</definedName>
    <definedName name="_xlnm.Print_Area" localSheetId="1">'2022'!$A$1:$P$37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 l="1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7" i="49"/>
  <c r="P27" i="49" s="1"/>
  <c r="O25" i="49"/>
  <c r="P25" i="49" s="1"/>
  <c r="O23" i="49"/>
  <c r="P23" i="49" s="1"/>
  <c r="O19" i="49"/>
  <c r="P19" i="49" s="1"/>
  <c r="O14" i="49"/>
  <c r="P14" i="49" s="1"/>
  <c r="O5" i="49"/>
  <c r="P5" i="49" s="1"/>
  <c r="E33" i="48"/>
  <c r="F33" i="48"/>
  <c r="G33" i="48"/>
  <c r="H33" i="48"/>
  <c r="I33" i="48"/>
  <c r="J33" i="48"/>
  <c r="K33" i="48"/>
  <c r="L33" i="48"/>
  <c r="M33" i="48"/>
  <c r="N33" i="48"/>
  <c r="D33" i="48"/>
  <c r="O33" i="49" l="1"/>
  <c r="P33" i="49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3" i="48" l="1"/>
  <c r="P23" i="48" s="1"/>
  <c r="O30" i="48"/>
  <c r="P30" i="48" s="1"/>
  <c r="O27" i="48"/>
  <c r="P27" i="48" s="1"/>
  <c r="O25" i="48"/>
  <c r="P25" i="48" s="1"/>
  <c r="O14" i="48"/>
  <c r="P14" i="48" s="1"/>
  <c r="O5" i="48"/>
  <c r="P5" i="48" s="1"/>
  <c r="O19" i="48"/>
  <c r="P19" i="48" s="1"/>
  <c r="O32" i="47"/>
  <c r="P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30" i="47" s="1"/>
  <c r="P30" i="47" s="1"/>
  <c r="O29" i="47"/>
  <c r="P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H33" i="47" s="1"/>
  <c r="G25" i="47"/>
  <c r="F25" i="47"/>
  <c r="E25" i="47"/>
  <c r="E33" i="47" s="1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O23" i="47" s="1"/>
  <c r="P23" i="47" s="1"/>
  <c r="E23" i="47"/>
  <c r="D23" i="47"/>
  <c r="O22" i="47"/>
  <c r="P22" i="47" s="1"/>
  <c r="O21" i="47"/>
  <c r="P21" i="47"/>
  <c r="O20" i="47"/>
  <c r="P20" i="47"/>
  <c r="N19" i="47"/>
  <c r="M19" i="47"/>
  <c r="L19" i="47"/>
  <c r="K19" i="47"/>
  <c r="O19" i="47" s="1"/>
  <c r="P19" i="47" s="1"/>
  <c r="J19" i="47"/>
  <c r="I19" i="47"/>
  <c r="H19" i="47"/>
  <c r="G19" i="47"/>
  <c r="F19" i="47"/>
  <c r="E19" i="47"/>
  <c r="D19" i="47"/>
  <c r="O18" i="47"/>
  <c r="P18" i="47"/>
  <c r="O17" i="47"/>
  <c r="P17" i="47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G33" i="47" s="1"/>
  <c r="F14" i="47"/>
  <c r="O14" i="47" s="1"/>
  <c r="P14" i="47" s="1"/>
  <c r="E14" i="47"/>
  <c r="D14" i="47"/>
  <c r="O13" i="47"/>
  <c r="P13" i="47" s="1"/>
  <c r="O12" i="47"/>
  <c r="P12" i="47"/>
  <c r="O11" i="47"/>
  <c r="P11" i="47"/>
  <c r="O10" i="47"/>
  <c r="P10" i="47" s="1"/>
  <c r="O9" i="47"/>
  <c r="P9" i="47"/>
  <c r="O8" i="47"/>
  <c r="P8" i="47" s="1"/>
  <c r="O7" i="47"/>
  <c r="P7" i="47" s="1"/>
  <c r="O6" i="47"/>
  <c r="P6" i="47" s="1"/>
  <c r="N5" i="47"/>
  <c r="N33" i="47" s="1"/>
  <c r="M5" i="47"/>
  <c r="M33" i="47" s="1"/>
  <c r="L5" i="47"/>
  <c r="L33" i="47" s="1"/>
  <c r="K5" i="47"/>
  <c r="K33" i="47" s="1"/>
  <c r="J5" i="47"/>
  <c r="J33" i="47" s="1"/>
  <c r="I5" i="47"/>
  <c r="I33" i="47" s="1"/>
  <c r="H5" i="47"/>
  <c r="G5" i="47"/>
  <c r="F5" i="47"/>
  <c r="E5" i="47"/>
  <c r="D5" i="47"/>
  <c r="D33" i="47" s="1"/>
  <c r="H33" i="46"/>
  <c r="N32" i="46"/>
  <c r="O32" i="46" s="1"/>
  <c r="N31" i="46"/>
  <c r="O31" i="46" s="1"/>
  <c r="M30" i="46"/>
  <c r="L30" i="46"/>
  <c r="K30" i="46"/>
  <c r="J30" i="46"/>
  <c r="I30" i="46"/>
  <c r="N30" i="46" s="1"/>
  <c r="O30" i="46" s="1"/>
  <c r="H30" i="46"/>
  <c r="G30" i="46"/>
  <c r="F30" i="46"/>
  <c r="E30" i="46"/>
  <c r="D30" i="46"/>
  <c r="N29" i="46"/>
  <c r="O29" i="46" s="1"/>
  <c r="N28" i="46"/>
  <c r="O28" i="46"/>
  <c r="M27" i="46"/>
  <c r="L27" i="46"/>
  <c r="K27" i="46"/>
  <c r="N27" i="46" s="1"/>
  <c r="O27" i="46" s="1"/>
  <c r="J27" i="46"/>
  <c r="I27" i="46"/>
  <c r="H27" i="46"/>
  <c r="G27" i="46"/>
  <c r="F27" i="46"/>
  <c r="E27" i="46"/>
  <c r="D27" i="46"/>
  <c r="N26" i="46"/>
  <c r="O26" i="46"/>
  <c r="M25" i="46"/>
  <c r="L25" i="46"/>
  <c r="K25" i="46"/>
  <c r="N25" i="46" s="1"/>
  <c r="O25" i="46" s="1"/>
  <c r="J25" i="46"/>
  <c r="I25" i="46"/>
  <c r="H25" i="46"/>
  <c r="G25" i="46"/>
  <c r="F25" i="46"/>
  <c r="E25" i="46"/>
  <c r="D25" i="46"/>
  <c r="N24" i="46"/>
  <c r="O24" i="46"/>
  <c r="M23" i="46"/>
  <c r="L23" i="46"/>
  <c r="K23" i="46"/>
  <c r="N23" i="46" s="1"/>
  <c r="O23" i="46" s="1"/>
  <c r="J23" i="46"/>
  <c r="I23" i="46"/>
  <c r="H23" i="46"/>
  <c r="G23" i="46"/>
  <c r="F23" i="46"/>
  <c r="E23" i="46"/>
  <c r="D23" i="46"/>
  <c r="N22" i="46"/>
  <c r="O22" i="46"/>
  <c r="N21" i="46"/>
  <c r="O21" i="46"/>
  <c r="N20" i="46"/>
  <c r="O20" i="46" s="1"/>
  <c r="M19" i="46"/>
  <c r="L19" i="46"/>
  <c r="K19" i="46"/>
  <c r="J19" i="46"/>
  <c r="I19" i="46"/>
  <c r="H19" i="46"/>
  <c r="G19" i="46"/>
  <c r="G33" i="46" s="1"/>
  <c r="F19" i="46"/>
  <c r="E19" i="46"/>
  <c r="D19" i="46"/>
  <c r="D33" i="46" s="1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J33" i="46" s="1"/>
  <c r="I14" i="46"/>
  <c r="I33" i="46" s="1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M33" i="46" s="1"/>
  <c r="L5" i="46"/>
  <c r="L33" i="46" s="1"/>
  <c r="K5" i="46"/>
  <c r="N5" i="46" s="1"/>
  <c r="O5" i="46" s="1"/>
  <c r="J5" i="46"/>
  <c r="I5" i="46"/>
  <c r="H5" i="46"/>
  <c r="G5" i="46"/>
  <c r="F5" i="46"/>
  <c r="F33" i="46" s="1"/>
  <c r="E5" i="46"/>
  <c r="E33" i="46" s="1"/>
  <c r="D5" i="46"/>
  <c r="H32" i="45"/>
  <c r="N31" i="45"/>
  <c r="O31" i="45" s="1"/>
  <c r="N30" i="45"/>
  <c r="O30" i="45"/>
  <c r="M29" i="45"/>
  <c r="L29" i="45"/>
  <c r="K29" i="45"/>
  <c r="N29" i="45" s="1"/>
  <c r="O29" i="45" s="1"/>
  <c r="J29" i="45"/>
  <c r="I29" i="45"/>
  <c r="H29" i="45"/>
  <c r="G29" i="45"/>
  <c r="F29" i="45"/>
  <c r="E29" i="45"/>
  <c r="D29" i="45"/>
  <c r="N28" i="45"/>
  <c r="O28" i="45"/>
  <c r="N27" i="45"/>
  <c r="O27" i="45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G32" i="45" s="1"/>
  <c r="F18" i="45"/>
  <c r="F32" i="45" s="1"/>
  <c r="E18" i="45"/>
  <c r="E32" i="45" s="1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N14" i="45" s="1"/>
  <c r="O14" i="45" s="1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M32" i="45" s="1"/>
  <c r="L5" i="45"/>
  <c r="L32" i="45" s="1"/>
  <c r="K5" i="45"/>
  <c r="K32" i="45" s="1"/>
  <c r="J5" i="45"/>
  <c r="J32" i="45" s="1"/>
  <c r="I5" i="45"/>
  <c r="H5" i="45"/>
  <c r="G5" i="45"/>
  <c r="F5" i="45"/>
  <c r="E5" i="45"/>
  <c r="D5" i="45"/>
  <c r="D32" i="45" s="1"/>
  <c r="H35" i="44"/>
  <c r="N34" i="44"/>
  <c r="O34" i="44" s="1"/>
  <c r="N33" i="44"/>
  <c r="O33" i="44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N25" i="44" s="1"/>
  <c r="O25" i="44" s="1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N23" i="44" s="1"/>
  <c r="O23" i="44" s="1"/>
  <c r="D23" i="44"/>
  <c r="N22" i="44"/>
  <c r="O22" i="44" s="1"/>
  <c r="N21" i="44"/>
  <c r="O21" i="44" s="1"/>
  <c r="N20" i="44"/>
  <c r="O20" i="44" s="1"/>
  <c r="M19" i="44"/>
  <c r="L19" i="44"/>
  <c r="K19" i="44"/>
  <c r="K35" i="44" s="1"/>
  <c r="J19" i="44"/>
  <c r="J35" i="44" s="1"/>
  <c r="I19" i="44"/>
  <c r="I35" i="44" s="1"/>
  <c r="H19" i="44"/>
  <c r="G19" i="44"/>
  <c r="F19" i="44"/>
  <c r="E19" i="44"/>
  <c r="D19" i="44"/>
  <c r="N18" i="44"/>
  <c r="O18" i="44" s="1"/>
  <c r="N17" i="44"/>
  <c r="O17" i="44"/>
  <c r="N16" i="44"/>
  <c r="O16" i="44"/>
  <c r="N15" i="44"/>
  <c r="O15" i="44" s="1"/>
  <c r="M14" i="44"/>
  <c r="L14" i="44"/>
  <c r="L35" i="44" s="1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M35" i="44" s="1"/>
  <c r="L5" i="44"/>
  <c r="K5" i="44"/>
  <c r="J5" i="44"/>
  <c r="I5" i="44"/>
  <c r="H5" i="44"/>
  <c r="G5" i="44"/>
  <c r="G35" i="44" s="1"/>
  <c r="F5" i="44"/>
  <c r="F35" i="44" s="1"/>
  <c r="E5" i="44"/>
  <c r="E35" i="44" s="1"/>
  <c r="D5" i="44"/>
  <c r="D35" i="44" s="1"/>
  <c r="N35" i="44" s="1"/>
  <c r="O35" i="44" s="1"/>
  <c r="N16" i="43"/>
  <c r="O16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N29" i="43" s="1"/>
  <c r="O29" i="43" s="1"/>
  <c r="H29" i="43"/>
  <c r="G29" i="43"/>
  <c r="F29" i="43"/>
  <c r="E29" i="43"/>
  <c r="D29" i="43"/>
  <c r="N28" i="43"/>
  <c r="O28" i="43" s="1"/>
  <c r="N27" i="43"/>
  <c r="O27" i="43"/>
  <c r="M26" i="43"/>
  <c r="L26" i="43"/>
  <c r="K26" i="43"/>
  <c r="N26" i="43" s="1"/>
  <c r="O26" i="43" s="1"/>
  <c r="J26" i="43"/>
  <c r="I26" i="43"/>
  <c r="H26" i="43"/>
  <c r="G26" i="43"/>
  <c r="F26" i="43"/>
  <c r="E26" i="43"/>
  <c r="D26" i="43"/>
  <c r="N25" i="43"/>
  <c r="O25" i="43"/>
  <c r="M24" i="43"/>
  <c r="L24" i="43"/>
  <c r="K24" i="43"/>
  <c r="N24" i="43" s="1"/>
  <c r="O24" i="43" s="1"/>
  <c r="J24" i="43"/>
  <c r="I24" i="43"/>
  <c r="H24" i="43"/>
  <c r="G24" i="43"/>
  <c r="F24" i="43"/>
  <c r="E24" i="43"/>
  <c r="D24" i="43"/>
  <c r="N23" i="43"/>
  <c r="O23" i="43"/>
  <c r="M22" i="43"/>
  <c r="M33" i="43" s="1"/>
  <c r="L22" i="43"/>
  <c r="L33" i="43" s="1"/>
  <c r="K22" i="43"/>
  <c r="N22" i="43" s="1"/>
  <c r="O22" i="43" s="1"/>
  <c r="J22" i="43"/>
  <c r="I22" i="43"/>
  <c r="H22" i="43"/>
  <c r="G22" i="43"/>
  <c r="F22" i="43"/>
  <c r="E22" i="43"/>
  <c r="D22" i="43"/>
  <c r="N21" i="43"/>
  <c r="O21" i="43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D33" i="43" s="1"/>
  <c r="N17" i="43"/>
  <c r="O17" i="43" s="1"/>
  <c r="N15" i="43"/>
  <c r="O15" i="43" s="1"/>
  <c r="M14" i="43"/>
  <c r="L14" i="43"/>
  <c r="K14" i="43"/>
  <c r="J14" i="43"/>
  <c r="I14" i="43"/>
  <c r="H14" i="43"/>
  <c r="G14" i="43"/>
  <c r="F14" i="43"/>
  <c r="E14" i="43"/>
  <c r="N14" i="43" s="1"/>
  <c r="O14" i="43" s="1"/>
  <c r="D14" i="43"/>
  <c r="N13" i="43"/>
  <c r="O13" i="43" s="1"/>
  <c r="N12" i="43"/>
  <c r="O12" i="43" s="1"/>
  <c r="N11" i="43"/>
  <c r="O11" i="43" s="1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K33" i="43" s="1"/>
  <c r="J5" i="43"/>
  <c r="J33" i="43" s="1"/>
  <c r="I5" i="43"/>
  <c r="I33" i="43" s="1"/>
  <c r="H5" i="43"/>
  <c r="H33" i="43" s="1"/>
  <c r="G5" i="43"/>
  <c r="N5" i="43" s="1"/>
  <c r="O5" i="43" s="1"/>
  <c r="F5" i="43"/>
  <c r="F33" i="43" s="1"/>
  <c r="E5" i="43"/>
  <c r="E33" i="43" s="1"/>
  <c r="D5" i="43"/>
  <c r="M33" i="42"/>
  <c r="N32" i="42"/>
  <c r="O32" i="42" s="1"/>
  <c r="N31" i="42"/>
  <c r="O31" i="42" s="1"/>
  <c r="N30" i="42"/>
  <c r="O30" i="42" s="1"/>
  <c r="M29" i="42"/>
  <c r="L29" i="42"/>
  <c r="K29" i="42"/>
  <c r="J29" i="42"/>
  <c r="I29" i="42"/>
  <c r="N29" i="42" s="1"/>
  <c r="O29" i="42" s="1"/>
  <c r="H29" i="42"/>
  <c r="G29" i="42"/>
  <c r="F29" i="42"/>
  <c r="E29" i="42"/>
  <c r="D29" i="42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M24" i="42"/>
  <c r="L24" i="42"/>
  <c r="K24" i="42"/>
  <c r="N24" i="42" s="1"/>
  <c r="O24" i="42" s="1"/>
  <c r="J24" i="42"/>
  <c r="I24" i="42"/>
  <c r="H24" i="42"/>
  <c r="G24" i="42"/>
  <c r="F24" i="42"/>
  <c r="E24" i="42"/>
  <c r="D24" i="42"/>
  <c r="N23" i="42"/>
  <c r="O23" i="42"/>
  <c r="M22" i="42"/>
  <c r="L22" i="42"/>
  <c r="L33" i="42" s="1"/>
  <c r="K22" i="42"/>
  <c r="N22" i="42" s="1"/>
  <c r="O22" i="42" s="1"/>
  <c r="J22" i="42"/>
  <c r="I22" i="42"/>
  <c r="H22" i="42"/>
  <c r="G22" i="42"/>
  <c r="F22" i="42"/>
  <c r="E22" i="42"/>
  <c r="D22" i="42"/>
  <c r="N21" i="42"/>
  <c r="O21" i="42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D33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N14" i="42" s="1"/>
  <c r="O14" i="42" s="1"/>
  <c r="F14" i="42"/>
  <c r="E14" i="42"/>
  <c r="D14" i="42"/>
  <c r="N13" i="42"/>
  <c r="O13" i="42" s="1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K33" i="42" s="1"/>
  <c r="J5" i="42"/>
  <c r="J33" i="42" s="1"/>
  <c r="I5" i="42"/>
  <c r="I33" i="42" s="1"/>
  <c r="H5" i="42"/>
  <c r="H33" i="42" s="1"/>
  <c r="G5" i="42"/>
  <c r="G33" i="42" s="1"/>
  <c r="F5" i="42"/>
  <c r="F33" i="42" s="1"/>
  <c r="E5" i="42"/>
  <c r="E33" i="42" s="1"/>
  <c r="D5" i="42"/>
  <c r="J32" i="41"/>
  <c r="N31" i="41"/>
  <c r="O31" i="41" s="1"/>
  <c r="N30" i="41"/>
  <c r="O30" i="41" s="1"/>
  <c r="M29" i="41"/>
  <c r="L29" i="41"/>
  <c r="K29" i="41"/>
  <c r="J29" i="41"/>
  <c r="I29" i="41"/>
  <c r="N29" i="41" s="1"/>
  <c r="O29" i="41" s="1"/>
  <c r="H29" i="41"/>
  <c r="G29" i="41"/>
  <c r="F29" i="41"/>
  <c r="E29" i="41"/>
  <c r="D29" i="41"/>
  <c r="N28" i="41"/>
  <c r="O28" i="41" s="1"/>
  <c r="N27" i="41"/>
  <c r="O27" i="41"/>
  <c r="M26" i="41"/>
  <c r="L26" i="41"/>
  <c r="K26" i="41"/>
  <c r="N26" i="41" s="1"/>
  <c r="O26" i="41" s="1"/>
  <c r="J26" i="41"/>
  <c r="I26" i="41"/>
  <c r="H26" i="41"/>
  <c r="G26" i="41"/>
  <c r="F26" i="41"/>
  <c r="E26" i="41"/>
  <c r="D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N22" i="41" s="1"/>
  <c r="O22" i="41" s="1"/>
  <c r="J22" i="41"/>
  <c r="I22" i="41"/>
  <c r="H22" i="41"/>
  <c r="G22" i="41"/>
  <c r="F22" i="41"/>
  <c r="E22" i="41"/>
  <c r="D22" i="41"/>
  <c r="N21" i="41"/>
  <c r="O21" i="4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H32" i="41" s="1"/>
  <c r="G14" i="41"/>
  <c r="G32" i="41" s="1"/>
  <c r="F14" i="41"/>
  <c r="E14" i="41"/>
  <c r="D14" i="41"/>
  <c r="N13" i="41"/>
  <c r="O13" i="41" s="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M32" i="41" s="1"/>
  <c r="L5" i="41"/>
  <c r="L32" i="41" s="1"/>
  <c r="K5" i="41"/>
  <c r="J5" i="41"/>
  <c r="I5" i="41"/>
  <c r="I32" i="41" s="1"/>
  <c r="H5" i="41"/>
  <c r="G5" i="41"/>
  <c r="F5" i="41"/>
  <c r="F32" i="41" s="1"/>
  <c r="E5" i="41"/>
  <c r="E32" i="41" s="1"/>
  <c r="D5" i="41"/>
  <c r="D32" i="41" s="1"/>
  <c r="N31" i="40"/>
  <c r="O31" i="40" s="1"/>
  <c r="M30" i="40"/>
  <c r="L30" i="40"/>
  <c r="K30" i="40"/>
  <c r="J30" i="40"/>
  <c r="J32" i="40" s="1"/>
  <c r="I30" i="40"/>
  <c r="N30" i="40" s="1"/>
  <c r="O30" i="40" s="1"/>
  <c r="H30" i="40"/>
  <c r="G30" i="40"/>
  <c r="F30" i="40"/>
  <c r="E30" i="40"/>
  <c r="D30" i="40"/>
  <c r="N29" i="40"/>
  <c r="O29" i="40" s="1"/>
  <c r="N28" i="40"/>
  <c r="O28" i="40"/>
  <c r="M27" i="40"/>
  <c r="L27" i="40"/>
  <c r="K27" i="40"/>
  <c r="N27" i="40" s="1"/>
  <c r="O27" i="40" s="1"/>
  <c r="J27" i="40"/>
  <c r="I27" i="40"/>
  <c r="H27" i="40"/>
  <c r="G27" i="40"/>
  <c r="F27" i="40"/>
  <c r="E27" i="40"/>
  <c r="D27" i="40"/>
  <c r="N26" i="40"/>
  <c r="O26" i="40"/>
  <c r="M25" i="40"/>
  <c r="L25" i="40"/>
  <c r="K25" i="40"/>
  <c r="N25" i="40" s="1"/>
  <c r="O25" i="40" s="1"/>
  <c r="J25" i="40"/>
  <c r="I25" i="40"/>
  <c r="H25" i="40"/>
  <c r="G25" i="40"/>
  <c r="F25" i="40"/>
  <c r="E25" i="40"/>
  <c r="D25" i="40"/>
  <c r="N24" i="40"/>
  <c r="O24" i="40"/>
  <c r="M23" i="40"/>
  <c r="L23" i="40"/>
  <c r="K23" i="40"/>
  <c r="K32" i="40" s="1"/>
  <c r="J23" i="40"/>
  <c r="I23" i="40"/>
  <c r="H23" i="40"/>
  <c r="G23" i="40"/>
  <c r="F23" i="40"/>
  <c r="E23" i="40"/>
  <c r="D23" i="40"/>
  <c r="N23" i="40" s="1"/>
  <c r="O23" i="40" s="1"/>
  <c r="N22" i="40"/>
  <c r="O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F32" i="40" s="1"/>
  <c r="E19" i="40"/>
  <c r="E32" i="40" s="1"/>
  <c r="D19" i="40"/>
  <c r="N18" i="40"/>
  <c r="O18" i="40" s="1"/>
  <c r="N17" i="40"/>
  <c r="O17" i="40" s="1"/>
  <c r="N16" i="40"/>
  <c r="O16" i="40" s="1"/>
  <c r="N15" i="40"/>
  <c r="O15" i="40"/>
  <c r="M14" i="40"/>
  <c r="M32" i="40"/>
  <c r="L14" i="40"/>
  <c r="K14" i="40"/>
  <c r="J14" i="40"/>
  <c r="I14" i="40"/>
  <c r="H14" i="40"/>
  <c r="G14" i="40"/>
  <c r="F14" i="40"/>
  <c r="E14" i="40"/>
  <c r="D14" i="40"/>
  <c r="D32" i="40" s="1"/>
  <c r="N32" i="40" s="1"/>
  <c r="O32" i="40" s="1"/>
  <c r="N13" i="40"/>
  <c r="O13" i="40" s="1"/>
  <c r="N12" i="40"/>
  <c r="O12" i="40" s="1"/>
  <c r="N11" i="40"/>
  <c r="O11" i="40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L32" i="40" s="1"/>
  <c r="K5" i="40"/>
  <c r="J5" i="40"/>
  <c r="I5" i="40"/>
  <c r="I32" i="40" s="1"/>
  <c r="H5" i="40"/>
  <c r="H32" i="40" s="1"/>
  <c r="G5" i="40"/>
  <c r="G32" i="40" s="1"/>
  <c r="F5" i="40"/>
  <c r="E5" i="40"/>
  <c r="D5" i="40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N26" i="39" s="1"/>
  <c r="O26" i="39" s="1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N24" i="39" s="1"/>
  <c r="O24" i="39" s="1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E32" i="39" s="1"/>
  <c r="D22" i="39"/>
  <c r="N21" i="39"/>
  <c r="O21" i="39" s="1"/>
  <c r="N20" i="39"/>
  <c r="O20" i="39" s="1"/>
  <c r="N19" i="39"/>
  <c r="O19" i="39" s="1"/>
  <c r="M18" i="39"/>
  <c r="L18" i="39"/>
  <c r="L32" i="39" s="1"/>
  <c r="K18" i="39"/>
  <c r="J18" i="39"/>
  <c r="I18" i="39"/>
  <c r="N18" i="39" s="1"/>
  <c r="O18" i="39" s="1"/>
  <c r="H18" i="39"/>
  <c r="G18" i="39"/>
  <c r="F18" i="39"/>
  <c r="E18" i="39"/>
  <c r="D18" i="39"/>
  <c r="N17" i="39"/>
  <c r="O17" i="39" s="1"/>
  <c r="N16" i="39"/>
  <c r="O16" i="39"/>
  <c r="N15" i="39"/>
  <c r="O15" i="39"/>
  <c r="M14" i="39"/>
  <c r="M32" i="39" s="1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K32" i="39" s="1"/>
  <c r="J5" i="39"/>
  <c r="J32" i="39"/>
  <c r="I5" i="39"/>
  <c r="I32" i="39" s="1"/>
  <c r="H5" i="39"/>
  <c r="H32" i="39" s="1"/>
  <c r="G5" i="39"/>
  <c r="G32" i="39" s="1"/>
  <c r="F5" i="39"/>
  <c r="F32" i="39" s="1"/>
  <c r="E5" i="39"/>
  <c r="D5" i="39"/>
  <c r="D32" i="39" s="1"/>
  <c r="N29" i="38"/>
  <c r="O29" i="38"/>
  <c r="M28" i="38"/>
  <c r="L28" i="38"/>
  <c r="K28" i="38"/>
  <c r="J28" i="38"/>
  <c r="I28" i="38"/>
  <c r="H28" i="38"/>
  <c r="G28" i="38"/>
  <c r="F28" i="38"/>
  <c r="E28" i="38"/>
  <c r="N28" i="38" s="1"/>
  <c r="O28" i="38" s="1"/>
  <c r="D28" i="38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N23" i="38" s="1"/>
  <c r="O23" i="38" s="1"/>
  <c r="D23" i="38"/>
  <c r="N22" i="38"/>
  <c r="O22" i="38"/>
  <c r="M21" i="38"/>
  <c r="L21" i="38"/>
  <c r="K21" i="38"/>
  <c r="J21" i="38"/>
  <c r="I21" i="38"/>
  <c r="H21" i="38"/>
  <c r="H30" i="38" s="1"/>
  <c r="G21" i="38"/>
  <c r="F21" i="38"/>
  <c r="E21" i="38"/>
  <c r="N21" i="38" s="1"/>
  <c r="O21" i="38" s="1"/>
  <c r="D21" i="38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 s="1"/>
  <c r="M14" i="38"/>
  <c r="L14" i="38"/>
  <c r="K14" i="38"/>
  <c r="J14" i="38"/>
  <c r="I14" i="38"/>
  <c r="I30" i="38" s="1"/>
  <c r="H14" i="38"/>
  <c r="G14" i="38"/>
  <c r="F14" i="38"/>
  <c r="N14" i="38" s="1"/>
  <c r="O14" i="38" s="1"/>
  <c r="E14" i="38"/>
  <c r="D14" i="38"/>
  <c r="N13" i="38"/>
  <c r="O13" i="38"/>
  <c r="N12" i="38"/>
  <c r="O12" i="38"/>
  <c r="N11" i="38"/>
  <c r="O11" i="38" s="1"/>
  <c r="N10" i="38"/>
  <c r="O10" i="38"/>
  <c r="N9" i="38"/>
  <c r="O9" i="38" s="1"/>
  <c r="N8" i="38"/>
  <c r="O8" i="38" s="1"/>
  <c r="N7" i="38"/>
  <c r="O7" i="38"/>
  <c r="N6" i="38"/>
  <c r="O6" i="38"/>
  <c r="M5" i="38"/>
  <c r="M30" i="38" s="1"/>
  <c r="L5" i="38"/>
  <c r="L30" i="38"/>
  <c r="K5" i="38"/>
  <c r="K30" i="38" s="1"/>
  <c r="J5" i="38"/>
  <c r="J30" i="38" s="1"/>
  <c r="I5" i="38"/>
  <c r="H5" i="38"/>
  <c r="G5" i="38"/>
  <c r="G30" i="38" s="1"/>
  <c r="F5" i="38"/>
  <c r="F30" i="38"/>
  <c r="E5" i="38"/>
  <c r="E30" i="38" s="1"/>
  <c r="D5" i="38"/>
  <c r="N31" i="37"/>
  <c r="O31" i="37"/>
  <c r="N30" i="37"/>
  <c r="O30" i="37" s="1"/>
  <c r="M29" i="37"/>
  <c r="L29" i="37"/>
  <c r="N29" i="37" s="1"/>
  <c r="O29" i="37" s="1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N26" i="37"/>
  <c r="O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N24" i="37" s="1"/>
  <c r="O24" i="37" s="1"/>
  <c r="E24" i="37"/>
  <c r="D24" i="37"/>
  <c r="N23" i="37"/>
  <c r="O23" i="37" s="1"/>
  <c r="M22" i="37"/>
  <c r="L22" i="37"/>
  <c r="K22" i="37"/>
  <c r="J22" i="37"/>
  <c r="I22" i="37"/>
  <c r="I32" i="37" s="1"/>
  <c r="H22" i="37"/>
  <c r="G22" i="37"/>
  <c r="F22" i="37"/>
  <c r="F32" i="37" s="1"/>
  <c r="E22" i="37"/>
  <c r="D22" i="37"/>
  <c r="N21" i="37"/>
  <c r="O21" i="37"/>
  <c r="N20" i="37"/>
  <c r="O20" i="37"/>
  <c r="N19" i="37"/>
  <c r="O19" i="37" s="1"/>
  <c r="M18" i="37"/>
  <c r="M32" i="37" s="1"/>
  <c r="L18" i="37"/>
  <c r="L32" i="37" s="1"/>
  <c r="K18" i="37"/>
  <c r="J18" i="37"/>
  <c r="I18" i="37"/>
  <c r="H18" i="37"/>
  <c r="G18" i="37"/>
  <c r="F18" i="37"/>
  <c r="E18" i="37"/>
  <c r="D18" i="37"/>
  <c r="N18" i="37" s="1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G32" i="37" s="1"/>
  <c r="F14" i="37"/>
  <c r="N14" i="37"/>
  <c r="O14" i="37"/>
  <c r="E14" i="37"/>
  <c r="D14" i="37"/>
  <c r="N13" i="37"/>
  <c r="O13" i="37" s="1"/>
  <c r="N12" i="37"/>
  <c r="O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K32" i="37"/>
  <c r="J5" i="37"/>
  <c r="J32" i="37" s="1"/>
  <c r="I5" i="37"/>
  <c r="H5" i="37"/>
  <c r="H32" i="37" s="1"/>
  <c r="G5" i="37"/>
  <c r="F5" i="37"/>
  <c r="E5" i="37"/>
  <c r="E32" i="37" s="1"/>
  <c r="D5" i="37"/>
  <c r="D32" i="37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N23" i="36" s="1"/>
  <c r="O23" i="36" s="1"/>
  <c r="D23" i="36"/>
  <c r="N22" i="36"/>
  <c r="O22" i="36" s="1"/>
  <c r="M21" i="36"/>
  <c r="L21" i="36"/>
  <c r="K21" i="36"/>
  <c r="J21" i="36"/>
  <c r="I21" i="36"/>
  <c r="H21" i="36"/>
  <c r="N21" i="36" s="1"/>
  <c r="O21" i="36" s="1"/>
  <c r="G21" i="36"/>
  <c r="F21" i="36"/>
  <c r="E21" i="36"/>
  <c r="D21" i="36"/>
  <c r="N20" i="36"/>
  <c r="O20" i="36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N17" i="36"/>
  <c r="O17" i="36"/>
  <c r="D17" i="36"/>
  <c r="N16" i="36"/>
  <c r="O16" i="36" s="1"/>
  <c r="N15" i="36"/>
  <c r="O15" i="36" s="1"/>
  <c r="M14" i="36"/>
  <c r="L14" i="36"/>
  <c r="K14" i="36"/>
  <c r="J14" i="36"/>
  <c r="I14" i="36"/>
  <c r="H14" i="36"/>
  <c r="H30" i="36" s="1"/>
  <c r="G14" i="36"/>
  <c r="G30" i="36" s="1"/>
  <c r="F14" i="36"/>
  <c r="E14" i="36"/>
  <c r="D14" i="36"/>
  <c r="N14" i="36" s="1"/>
  <c r="O14" i="36" s="1"/>
  <c r="N13" i="36"/>
  <c r="O13" i="36" s="1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M30" i="36"/>
  <c r="L5" i="36"/>
  <c r="L30" i="36" s="1"/>
  <c r="K5" i="36"/>
  <c r="K30" i="36" s="1"/>
  <c r="J5" i="36"/>
  <c r="J30" i="36" s="1"/>
  <c r="I5" i="36"/>
  <c r="I30" i="36" s="1"/>
  <c r="H5" i="36"/>
  <c r="G5" i="36"/>
  <c r="F5" i="36"/>
  <c r="F30" i="36" s="1"/>
  <c r="E5" i="36"/>
  <c r="E30" i="36" s="1"/>
  <c r="D5" i="36"/>
  <c r="D30" i="36" s="1"/>
  <c r="N29" i="35"/>
  <c r="O29" i="35"/>
  <c r="M28" i="35"/>
  <c r="L28" i="35"/>
  <c r="K28" i="35"/>
  <c r="N28" i="35" s="1"/>
  <c r="O28" i="35" s="1"/>
  <c r="J28" i="35"/>
  <c r="I28" i="35"/>
  <c r="H28" i="35"/>
  <c r="G28" i="35"/>
  <c r="F28" i="35"/>
  <c r="E28" i="35"/>
  <c r="D28" i="35"/>
  <c r="N27" i="35"/>
  <c r="O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N23" i="35"/>
  <c r="O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 s="1"/>
  <c r="N18" i="35"/>
  <c r="O18" i="35"/>
  <c r="M17" i="35"/>
  <c r="L17" i="35"/>
  <c r="L30" i="35" s="1"/>
  <c r="K17" i="35"/>
  <c r="K30" i="35" s="1"/>
  <c r="J17" i="35"/>
  <c r="I17" i="35"/>
  <c r="H17" i="35"/>
  <c r="G17" i="35"/>
  <c r="F17" i="35"/>
  <c r="E17" i="35"/>
  <c r="D17" i="35"/>
  <c r="N17" i="35" s="1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F30" i="35" s="1"/>
  <c r="E14" i="35"/>
  <c r="N14" i="35" s="1"/>
  <c r="O14" i="35" s="1"/>
  <c r="D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M30" i="35" s="1"/>
  <c r="L5" i="35"/>
  <c r="K5" i="35"/>
  <c r="J5" i="35"/>
  <c r="J30" i="35" s="1"/>
  <c r="I5" i="35"/>
  <c r="I30" i="35" s="1"/>
  <c r="H5" i="35"/>
  <c r="H30" i="35" s="1"/>
  <c r="G5" i="35"/>
  <c r="G30" i="35" s="1"/>
  <c r="F5" i="35"/>
  <c r="E5" i="35"/>
  <c r="D5" i="35"/>
  <c r="D30" i="35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 s="1"/>
  <c r="M25" i="34"/>
  <c r="L25" i="34"/>
  <c r="K25" i="34"/>
  <c r="J25" i="34"/>
  <c r="I25" i="34"/>
  <c r="I30" i="34" s="1"/>
  <c r="H25" i="34"/>
  <c r="G25" i="34"/>
  <c r="F25" i="34"/>
  <c r="E25" i="34"/>
  <c r="N25" i="34" s="1"/>
  <c r="O25" i="34" s="1"/>
  <c r="D25" i="34"/>
  <c r="N24" i="34"/>
  <c r="O24" i="34"/>
  <c r="M23" i="34"/>
  <c r="L23" i="34"/>
  <c r="K23" i="34"/>
  <c r="N23" i="34" s="1"/>
  <c r="O23" i="34" s="1"/>
  <c r="J23" i="34"/>
  <c r="I23" i="34"/>
  <c r="H23" i="34"/>
  <c r="G23" i="34"/>
  <c r="F23" i="34"/>
  <c r="E23" i="34"/>
  <c r="D23" i="34"/>
  <c r="N22" i="34"/>
  <c r="O22" i="34"/>
  <c r="M21" i="34"/>
  <c r="M30" i="34" s="1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N17" i="34" s="1"/>
  <c r="O17" i="34" s="1"/>
  <c r="F17" i="34"/>
  <c r="E17" i="34"/>
  <c r="D17" i="34"/>
  <c r="N16" i="34"/>
  <c r="O16" i="34" s="1"/>
  <c r="N15" i="34"/>
  <c r="O15" i="34" s="1"/>
  <c r="M14" i="34"/>
  <c r="L14" i="34"/>
  <c r="L30" i="34" s="1"/>
  <c r="K14" i="34"/>
  <c r="K30" i="34" s="1"/>
  <c r="J14" i="34"/>
  <c r="J30" i="34" s="1"/>
  <c r="I14" i="34"/>
  <c r="H14" i="34"/>
  <c r="G14" i="34"/>
  <c r="F14" i="34"/>
  <c r="E14" i="34"/>
  <c r="E30" i="34" s="1"/>
  <c r="D14" i="34"/>
  <c r="N14" i="34" s="1"/>
  <c r="O14" i="34" s="1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H30" i="34"/>
  <c r="G5" i="34"/>
  <c r="G30" i="34" s="1"/>
  <c r="F5" i="34"/>
  <c r="F30" i="34" s="1"/>
  <c r="E5" i="34"/>
  <c r="D5" i="34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E26" i="33"/>
  <c r="N26" i="33" s="1"/>
  <c r="O26" i="33" s="1"/>
  <c r="F26" i="33"/>
  <c r="G26" i="33"/>
  <c r="H26" i="33"/>
  <c r="I26" i="33"/>
  <c r="J26" i="33"/>
  <c r="K26" i="33"/>
  <c r="L26" i="33"/>
  <c r="M26" i="33"/>
  <c r="E24" i="33"/>
  <c r="F24" i="33"/>
  <c r="G24" i="33"/>
  <c r="H24" i="33"/>
  <c r="N24" i="33" s="1"/>
  <c r="O24" i="33" s="1"/>
  <c r="I24" i="33"/>
  <c r="J24" i="33"/>
  <c r="K24" i="33"/>
  <c r="L24" i="33"/>
  <c r="M24" i="33"/>
  <c r="E22" i="33"/>
  <c r="F22" i="33"/>
  <c r="G22" i="33"/>
  <c r="H22" i="33"/>
  <c r="I22" i="33"/>
  <c r="N22" i="33" s="1"/>
  <c r="O22" i="33" s="1"/>
  <c r="J22" i="33"/>
  <c r="K22" i="33"/>
  <c r="L22" i="33"/>
  <c r="M22" i="33"/>
  <c r="E18" i="33"/>
  <c r="F18" i="33"/>
  <c r="G18" i="33"/>
  <c r="H18" i="33"/>
  <c r="H31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E31" i="33" s="1"/>
  <c r="F5" i="33"/>
  <c r="F31" i="33" s="1"/>
  <c r="G5" i="33"/>
  <c r="G31" i="33"/>
  <c r="H5" i="33"/>
  <c r="I5" i="33"/>
  <c r="I31" i="33"/>
  <c r="J5" i="33"/>
  <c r="J31" i="33" s="1"/>
  <c r="K5" i="33"/>
  <c r="L5" i="33"/>
  <c r="L31" i="33"/>
  <c r="M5" i="33"/>
  <c r="M31" i="33" s="1"/>
  <c r="D26" i="33"/>
  <c r="D22" i="33"/>
  <c r="D18" i="33"/>
  <c r="N18" i="33" s="1"/>
  <c r="O18" i="33" s="1"/>
  <c r="D14" i="33"/>
  <c r="N14" i="33" s="1"/>
  <c r="O14" i="33" s="1"/>
  <c r="D5" i="33"/>
  <c r="D31" i="33"/>
  <c r="N30" i="33"/>
  <c r="O30" i="33" s="1"/>
  <c r="N27" i="33"/>
  <c r="O27" i="33" s="1"/>
  <c r="N28" i="33"/>
  <c r="O28" i="33" s="1"/>
  <c r="D24" i="33"/>
  <c r="N25" i="33"/>
  <c r="O25" i="33"/>
  <c r="N23" i="33"/>
  <c r="O23" i="33" s="1"/>
  <c r="N16" i="33"/>
  <c r="O16" i="33"/>
  <c r="N17" i="33"/>
  <c r="O17" i="33"/>
  <c r="N7" i="33"/>
  <c r="O7" i="33"/>
  <c r="N8" i="33"/>
  <c r="O8" i="33" s="1"/>
  <c r="N9" i="33"/>
  <c r="O9" i="33"/>
  <c r="N10" i="33"/>
  <c r="O10" i="33" s="1"/>
  <c r="N11" i="33"/>
  <c r="O11" i="33"/>
  <c r="N12" i="33"/>
  <c r="O12" i="33"/>
  <c r="N13" i="33"/>
  <c r="O13" i="33"/>
  <c r="N6" i="33"/>
  <c r="O6" i="33" s="1"/>
  <c r="N19" i="33"/>
  <c r="O19" i="33"/>
  <c r="N20" i="33"/>
  <c r="O20" i="33" s="1"/>
  <c r="N21" i="33"/>
  <c r="O21" i="33"/>
  <c r="N15" i="33"/>
  <c r="O15" i="33"/>
  <c r="K31" i="33"/>
  <c r="N5" i="38"/>
  <c r="O5" i="38"/>
  <c r="N5" i="33"/>
  <c r="O5" i="33"/>
  <c r="N5" i="39"/>
  <c r="O5" i="39"/>
  <c r="N24" i="41"/>
  <c r="O24" i="41" s="1"/>
  <c r="N26" i="42"/>
  <c r="O26" i="42" s="1"/>
  <c r="N5" i="42"/>
  <c r="O5" i="42" s="1"/>
  <c r="N18" i="43"/>
  <c r="O18" i="43" s="1"/>
  <c r="N27" i="44"/>
  <c r="O27" i="44" s="1"/>
  <c r="N22" i="45"/>
  <c r="O22" i="45" s="1"/>
  <c r="N5" i="45"/>
  <c r="O5" i="45" s="1"/>
  <c r="N19" i="46"/>
  <c r="O19" i="46" s="1"/>
  <c r="O27" i="47"/>
  <c r="P27" i="47" s="1"/>
  <c r="O33" i="48" l="1"/>
  <c r="P33" i="48" s="1"/>
  <c r="N30" i="36"/>
  <c r="O30" i="36" s="1"/>
  <c r="N32" i="37"/>
  <c r="O32" i="37" s="1"/>
  <c r="N30" i="35"/>
  <c r="O30" i="35" s="1"/>
  <c r="N32" i="39"/>
  <c r="O32" i="39" s="1"/>
  <c r="N33" i="42"/>
  <c r="O33" i="42" s="1"/>
  <c r="N32" i="45"/>
  <c r="O32" i="45" s="1"/>
  <c r="N31" i="33"/>
  <c r="O31" i="33" s="1"/>
  <c r="N32" i="41"/>
  <c r="O32" i="41" s="1"/>
  <c r="N33" i="43"/>
  <c r="O33" i="43" s="1"/>
  <c r="K33" i="46"/>
  <c r="N33" i="46" s="1"/>
  <c r="O33" i="46" s="1"/>
  <c r="E30" i="35"/>
  <c r="N14" i="40"/>
  <c r="O14" i="40" s="1"/>
  <c r="O5" i="47"/>
  <c r="P5" i="47" s="1"/>
  <c r="N19" i="40"/>
  <c r="O19" i="40" s="1"/>
  <c r="N5" i="44"/>
  <c r="O5" i="44" s="1"/>
  <c r="D30" i="34"/>
  <c r="N30" i="34" s="1"/>
  <c r="O30" i="34" s="1"/>
  <c r="N14" i="41"/>
  <c r="O14" i="41" s="1"/>
  <c r="N5" i="37"/>
  <c r="O5" i="37" s="1"/>
  <c r="N5" i="34"/>
  <c r="O5" i="34" s="1"/>
  <c r="D30" i="38"/>
  <c r="N30" i="38" s="1"/>
  <c r="O30" i="38" s="1"/>
  <c r="N5" i="40"/>
  <c r="O5" i="40" s="1"/>
  <c r="F33" i="47"/>
  <c r="O33" i="47" s="1"/>
  <c r="P33" i="47" s="1"/>
  <c r="N18" i="42"/>
  <c r="O18" i="42" s="1"/>
  <c r="N5" i="41"/>
  <c r="O5" i="41" s="1"/>
  <c r="N19" i="44"/>
  <c r="O19" i="44" s="1"/>
  <c r="N5" i="35"/>
  <c r="O5" i="35" s="1"/>
  <c r="G33" i="43"/>
  <c r="N18" i="45"/>
  <c r="O18" i="45" s="1"/>
  <c r="N22" i="39"/>
  <c r="O22" i="39" s="1"/>
  <c r="N14" i="39"/>
  <c r="O14" i="39" s="1"/>
  <c r="O25" i="47"/>
  <c r="P25" i="47" s="1"/>
  <c r="N14" i="46"/>
  <c r="O14" i="46" s="1"/>
  <c r="N5" i="36"/>
  <c r="O5" i="36" s="1"/>
  <c r="N22" i="37"/>
  <c r="O22" i="37" s="1"/>
  <c r="K32" i="41"/>
  <c r="I32" i="45"/>
</calcChain>
</file>

<file path=xl/sharedStrings.xml><?xml version="1.0" encoding="utf-8"?>
<sst xmlns="http://schemas.openxmlformats.org/spreadsheetml/2006/main" count="819" uniqueCount="100">
  <si>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</si>
  <si>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</si>
  <si>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</si>
  <si>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</si>
  <si>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</si>
  <si>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</si>
  <si>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</si>
  <si>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</si>
  <si>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</si>
  <si>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</si>
  <si>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</si>
  <si>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</si>
  <si>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</si>
  <si>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</si>
  <si>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</si>
  <si>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</si>
  <si>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</si>
  <si>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</si>
  <si>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</si>
  <si>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</si>
  <si>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</si>
  <si>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</si>
  <si>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</si>
  <si>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</si>
  <si>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</si>
  <si>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</si>
  <si>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</si>
  <si>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</si>
  <si>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</si>
  <si>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</si>
  <si>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Emergency and Disaster Relief Services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</si>
  <si>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</si>
  <si>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</si>
  <si>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</si>
  <si>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</si>
  <si>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</si>
  <si>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</si>
  <si>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Economic Environment</t>
  </si>
  <si>
    <t>Other Economic Environment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</si>
  <si>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</si>
  <si>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</si>
  <si>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</si>
  <si>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</si>
  <si>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</si>
  <si>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</si>
  <si>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Oakland Park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</si>
  <si>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</si>
  <si>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</si>
  <si>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</si>
  <si>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</si>
  <si>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</si>
  <si>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</si>
  <si>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</si>
  <si>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</si>
  <si>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Proprietary - Other Non-Operating Disbursements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</si>
  <si>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</si>
  <si>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</si>
  <si>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</si>
  <si>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</si>
  <si>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</si>
  <si>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Protective Inspections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</si>
  <si>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</si>
  <si>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</si>
  <si>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</si>
  <si>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</si>
  <si>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</si>
  <si>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</si>
  <si>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</si>
  <si>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</si>
  <si>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</si>
  <si>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</si>
  <si>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Other Public Safety</t>
  </si>
  <si>
    <t>2007 Municipal Population:</t>
  </si>
  <si>
    <t>Local Fiscal Year Ended September 30, 2015</t>
  </si>
  <si>
    <t>2015 Municipal Population:</t>
  </si>
  <si>
    <t>Local Fiscal Year Ended September 30, 2016</t>
  </si>
  <si>
    <t>Installment Purchase Acquisitions</t>
  </si>
  <si>
    <t>2016 Municipal Population:</t>
  </si>
  <si>
    <t>Local Fiscal Year Ended September 30, 2017</t>
  </si>
  <si>
    <t>Capital Lease Acquisitions</t>
  </si>
  <si>
    <t>2017 Municipal Population:</t>
  </si>
  <si>
    <t>Local Fiscal Year Ended September 30, 2018</t>
  </si>
  <si>
    <t>Other Non-Operating Disbursements</t>
  </si>
  <si>
    <t>Special Items (Loss)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</si>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</sst>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20032569</v>
      </c>
      <c r="E5" s="26">
        <f>SUM(E6:E13)</f>
        <v>0</v>
      </c>
      <c r="F5" s="26">
        <f>SUM(F6:F13)</f>
        <v>5528194</v>
      </c>
      <c r="G5" s="26">
        <f>SUM(G6:G13)</f>
        <v>5700506</v>
      </c>
      <c r="H5" s="26">
        <f>SUM(H6:H13)</f>
        <v>0</v>
      </c>
      <c r="I5" s="26">
        <f>SUM(I6:I13)</f>
        <v>0</v>
      </c>
      <c r="J5" s="26">
        <f>SUM(J6:J13)</f>
        <v>0</v>
      </c>
      <c r="K5" s="26">
        <f>SUM(K6:K13)</f>
        <v>0</v>
      </c>
      <c r="L5" s="26">
        <f>SUM(L6:L13)</f>
        <v>11411068</v>
      </c>
      <c r="M5" s="26">
        <f>SUM(M6:M13)</f>
        <v>0</v>
      </c>
      <c r="N5" s="26">
        <f>SUM(N6:N13)</f>
        <v>0</v>
      </c>
      <c r="O5" s="27">
        <f>SUM(D5:N5)</f>
        <v>42672337</v>
      </c>
      <c r="P5" s="32">
        <f>(O5/P$35)</f>
        <v>946.90640186397422</v>
      </c>
      <c r="Q5" s="6"/>
    </row>
    <row r="6" spans="1:134">
      <c r="A6" s="12"/>
      <c r="B6" s="44">
        <v>511</v>
      </c>
      <c r="C6" s="20" t="s">
        <v>19</v>
      </c>
      <c r="D6" s="46">
        <v>316836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316836</v>
      </c>
      <c r="P6" s="47">
        <f>(O6/P$35)</f>
        <v>7.0306446244313765</v>
      </c>
      <c r="Q6" s="9"/>
    </row>
    <row r="7" spans="1:134">
      <c r="A7" s="12"/>
      <c r="B7" s="44">
        <v>512</v>
      </c>
      <c r="C7" s="20" t="s">
        <v>20</v>
      </c>
      <c r="D7" s="46">
        <v>2119959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2119959</v>
      </c>
      <c r="P7" s="47">
        <f>(O7/P$35)</f>
        <v>47.042250083213133</v>
      </c>
      <c r="Q7" s="9"/>
    </row>
    <row r="8" spans="1:134">
      <c r="A8" s="12"/>
      <c r="B8" s="44">
        <v>513</v>
      </c>
      <c r="C8" s="20" t="s">
        <v>21</v>
      </c>
      <c r="D8" s="46">
        <v>4866376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4866376</v>
      </c>
      <c r="P8" s="47">
        <f>(O8/P$35)</f>
        <v>107.98570953067791</v>
      </c>
      <c r="Q8" s="9"/>
    </row>
    <row r="9" spans="1:134">
      <c r="A9" s="12"/>
      <c r="B9" s="44">
        <v>514</v>
      </c>
      <c r="C9" s="20" t="s">
        <v>22</v>
      </c>
      <c r="D9" s="46">
        <v>621973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621973</v>
      </c>
      <c r="P9" s="47">
        <f>(O9/P$35)</f>
        <v>13.801686452901365</v>
      </c>
      <c r="Q9" s="9"/>
    </row>
    <row r="10" spans="1:134">
      <c r="A10" s="12"/>
      <c r="B10" s="44">
        <v>515</v>
      </c>
      <c r="C10" s="20" t="s">
        <v>23</v>
      </c>
      <c r="D10" s="46">
        <v>2340510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2340510</v>
      </c>
      <c r="P10" s="47">
        <f>(O10/P$35)</f>
        <v>51.93631421280373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5528194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5528194</v>
      </c>
      <c r="P11" s="47">
        <f>(O11/P$35)</f>
        <v>122.67156329745923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11411068</v>
      </c>
      <c r="M12" s="46">
        <v>0</v>
      </c>
      <c r="N12" s="46">
        <v>0</v>
      </c>
      <c r="O12" s="46">
        <f t="shared" si="0"/>
        <v>11411068</v>
      </c>
      <c r="P12" s="47">
        <f>(O12/P$35)</f>
        <v>253.21353600355042</v>
      </c>
      <c r="Q12" s="9"/>
    </row>
    <row r="13" spans="1:134">
      <c r="A13" s="12"/>
      <c r="B13" s="44">
        <v>519</v>
      </c>
      <c r="C13" s="20" t="s">
        <v>26</v>
      </c>
      <c r="D13" s="46">
        <v>9766915</v>
      </c>
      <c r="E13" s="46">
        <v>0</v>
      </c>
      <c r="F13" s="46">
        <v>0</v>
      </c>
      <c r="G13" s="46">
        <v>5700506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15467421</v>
      </c>
      <c r="P13" s="47">
        <f>(O13/P$35)</f>
        <v>343.22469765893709</v>
      </c>
      <c r="Q13" s="9"/>
    </row>
    <row r="14" spans="1:134" ht="15.75">
      <c r="A14" s="28" t="s">
        <v>27</v>
      </c>
      <c r="B14" s="29"/>
      <c r="C14" s="30"/>
      <c r="D14" s="31">
        <f>SUM(D15:D18)</f>
        <v>35230202</v>
      </c>
      <c r="E14" s="31">
        <f>SUM(E15:E18)</f>
        <v>191</v>
      </c>
      <c r="F14" s="31">
        <f>SUM(F15:F18)</f>
        <v>0</v>
      </c>
      <c r="G14" s="31">
        <f>SUM(G15:G18)</f>
        <v>11757356</v>
      </c>
      <c r="H14" s="31">
        <f>SUM(H15:H18)</f>
        <v>0</v>
      </c>
      <c r="I14" s="31">
        <f>SUM(I15:I18)</f>
        <v>0</v>
      </c>
      <c r="J14" s="31">
        <f>SUM(J15:J18)</f>
        <v>0</v>
      </c>
      <c r="K14" s="31">
        <f>SUM(K15:K18)</f>
        <v>0</v>
      </c>
      <c r="L14" s="31">
        <f>SUM(L15:L18)</f>
        <v>0</v>
      </c>
      <c r="M14" s="31">
        <f>SUM(M15:M18)</f>
        <v>0</v>
      </c>
      <c r="N14" s="31">
        <f>SUM(N15:N18)</f>
        <v>0</v>
      </c>
      <c r="O14" s="42">
        <f>SUM(D14:N14)</f>
        <v>46987749</v>
      </c>
      <c r="P14" s="43">
        <f>(O14/P$35)</f>
        <v>1042.6661267058694</v>
      </c>
      <c r="Q14" s="10"/>
    </row>
    <row r="15" spans="1:134">
      <c r="A15" s="12"/>
      <c r="B15" s="44">
        <v>521</v>
      </c>
      <c r="C15" s="20" t="s">
        <v>28</v>
      </c>
      <c r="D15" s="46">
        <v>18328445</v>
      </c>
      <c r="E15" s="46">
        <v>191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18328636</v>
      </c>
      <c r="P15" s="47">
        <f>(O15/P$35)</f>
        <v>406.71554421391323</v>
      </c>
      <c r="Q15" s="9"/>
    </row>
    <row r="16" spans="1:134">
      <c r="A16" s="12"/>
      <c r="B16" s="44">
        <v>522</v>
      </c>
      <c r="C16" s="20" t="s">
        <v>29</v>
      </c>
      <c r="D16" s="46">
        <v>13944843</v>
      </c>
      <c r="E16" s="46">
        <v>0</v>
      </c>
      <c r="F16" s="46">
        <v>0</v>
      </c>
      <c r="G16" s="46">
        <v>11757356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1">SUM(D16:N16)</f>
        <v>25702199</v>
      </c>
      <c r="P16" s="47">
        <f>(O16/P$35)</f>
        <v>570.33615888161546</v>
      </c>
      <c r="Q16" s="9"/>
    </row>
    <row r="17" spans="1:17">
      <c r="A17" s="12"/>
      <c r="B17" s="44">
        <v>524</v>
      </c>
      <c r="C17" s="20" t="s">
        <v>60</v>
      </c>
      <c r="D17" s="46">
        <v>2956543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2956543</v>
      </c>
      <c r="P17" s="47">
        <f>(O17/P$35)</f>
        <v>65.606191057361585</v>
      </c>
      <c r="Q17" s="9"/>
    </row>
    <row r="18" spans="1:17">
      <c r="A18" s="12"/>
      <c r="B18" s="44">
        <v>525</v>
      </c>
      <c r="C18" s="20" t="s">
        <v>30</v>
      </c>
      <c r="D18" s="46">
        <v>371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371</v>
      </c>
      <c r="P18" s="47">
        <f>(O18/P$35)</f>
        <v>8.2325529790302897E-3</v>
      </c>
      <c r="Q18" s="9"/>
    </row>
    <row r="19" spans="1:17" ht="15.75">
      <c r="A19" s="28" t="s">
        <v>31</v>
      </c>
      <c r="B19" s="29"/>
      <c r="C19" s="30"/>
      <c r="D19" s="31">
        <f>SUM(D20:D22)</f>
        <v>0</v>
      </c>
      <c r="E19" s="31">
        <f>SUM(E20:E22)</f>
        <v>0</v>
      </c>
      <c r="F19" s="31">
        <f>SUM(F20:F22)</f>
        <v>0</v>
      </c>
      <c r="G19" s="31">
        <f>SUM(G20:G22)</f>
        <v>0</v>
      </c>
      <c r="H19" s="31">
        <f>SUM(H20:H22)</f>
        <v>0</v>
      </c>
      <c r="I19" s="31">
        <f>SUM(I20:I22)</f>
        <v>30809774</v>
      </c>
      <c r="J19" s="31">
        <f>SUM(J20:J22)</f>
        <v>0</v>
      </c>
      <c r="K19" s="31">
        <f>SUM(K20:K22)</f>
        <v>0</v>
      </c>
      <c r="L19" s="31">
        <f>SUM(L20:L22)</f>
        <v>0</v>
      </c>
      <c r="M19" s="31">
        <f>SUM(M20:M22)</f>
        <v>0</v>
      </c>
      <c r="N19" s="31">
        <f>SUM(N20:N22)</f>
        <v>0</v>
      </c>
      <c r="O19" s="42">
        <f>SUM(D19:N19)</f>
        <v>30809774</v>
      </c>
      <c r="P19" s="43">
        <f>(O19/P$35)</f>
        <v>683.67411516698098</v>
      </c>
      <c r="Q19" s="10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7889225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2">SUM(D20:N20)</f>
        <v>7889225</v>
      </c>
      <c r="P20" s="47">
        <f>(O20/P$35)</f>
        <v>175.06324198380116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19190498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19190498</v>
      </c>
      <c r="P21" s="47">
        <f>(O21/P$35)</f>
        <v>425.84040829912351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3730051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3730051</v>
      </c>
      <c r="P22" s="47">
        <f>(O22/P$35)</f>
        <v>82.770464884056366</v>
      </c>
      <c r="Q22" s="9"/>
    </row>
    <row r="23" spans="1:17" ht="15.75">
      <c r="A23" s="28" t="s">
        <v>35</v>
      </c>
      <c r="B23" s="29"/>
      <c r="C23" s="30"/>
      <c r="D23" s="31">
        <f>SUM(D24:D24)</f>
        <v>2180497</v>
      </c>
      <c r="E23" s="31">
        <f>SUM(E24:E24)</f>
        <v>0</v>
      </c>
      <c r="F23" s="31">
        <f>SUM(F24:F24)</f>
        <v>0</v>
      </c>
      <c r="G23" s="31">
        <f>SUM(G24:G24)</f>
        <v>1761107</v>
      </c>
      <c r="H23" s="31">
        <f>SUM(H24:H24)</f>
        <v>0</v>
      </c>
      <c r="I23" s="31">
        <f>SUM(I24:I24)</f>
        <v>0</v>
      </c>
      <c r="J23" s="31">
        <f>SUM(J24:J24)</f>
        <v>0</v>
      </c>
      <c r="K23" s="31">
        <f>SUM(K24:K24)</f>
        <v>0</v>
      </c>
      <c r="L23" s="31">
        <f>SUM(L24:L24)</f>
        <v>0</v>
      </c>
      <c r="M23" s="31">
        <f>SUM(M24:M24)</f>
        <v>0</v>
      </c>
      <c r="N23" s="31">
        <f>SUM(N24:N24)</f>
        <v>0</v>
      </c>
      <c r="O23" s="31">
        <f t="shared" si="2"/>
        <v>3941604</v>
      </c>
      <c r="P23" s="43">
        <f>(O23/P$35)</f>
        <v>87.464861866193274</v>
      </c>
      <c r="Q23" s="10"/>
    </row>
    <row r="24" spans="1:17">
      <c r="A24" s="12"/>
      <c r="B24" s="44">
        <v>541</v>
      </c>
      <c r="C24" s="20" t="s">
        <v>36</v>
      </c>
      <c r="D24" s="46">
        <v>2180497</v>
      </c>
      <c r="E24" s="46">
        <v>0</v>
      </c>
      <c r="F24" s="46">
        <v>0</v>
      </c>
      <c r="G24" s="46">
        <v>1761107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3941604</v>
      </c>
      <c r="P24" s="47">
        <f>(O24/P$35)</f>
        <v>87.464861866193274</v>
      </c>
      <c r="Q24" s="9"/>
    </row>
    <row r="25" spans="1:17" ht="15.75">
      <c r="A25" s="28" t="s">
        <v>37</v>
      </c>
      <c r="B25" s="29"/>
      <c r="C25" s="30"/>
      <c r="D25" s="31">
        <f>SUM(D26:D26)</f>
        <v>0</v>
      </c>
      <c r="E25" s="31">
        <f>SUM(E26:E26)</f>
        <v>456743</v>
      </c>
      <c r="F25" s="31">
        <f>SUM(F26:F26)</f>
        <v>0</v>
      </c>
      <c r="G25" s="31">
        <f>SUM(G26:G26)</f>
        <v>0</v>
      </c>
      <c r="H25" s="31">
        <f>SUM(H26:H26)</f>
        <v>0</v>
      </c>
      <c r="I25" s="31">
        <f>SUM(I26:I26)</f>
        <v>0</v>
      </c>
      <c r="J25" s="31">
        <f>SUM(J26:J26)</f>
        <v>0</v>
      </c>
      <c r="K25" s="31">
        <f>SUM(K26:K26)</f>
        <v>0</v>
      </c>
      <c r="L25" s="31">
        <f>SUM(L26:L26)</f>
        <v>0</v>
      </c>
      <c r="M25" s="31">
        <f>SUM(M26:M26)</f>
        <v>0</v>
      </c>
      <c r="N25" s="31">
        <f>SUM(N26:N26)</f>
        <v>0</v>
      </c>
      <c r="O25" s="31">
        <f t="shared" si="2"/>
        <v>456743</v>
      </c>
      <c r="P25" s="43">
        <f>(O25/P$35)</f>
        <v>10.135204704315989</v>
      </c>
      <c r="Q25" s="10"/>
    </row>
    <row r="26" spans="1:17">
      <c r="A26" s="13"/>
      <c r="B26" s="45">
        <v>559</v>
      </c>
      <c r="C26" s="21" t="s">
        <v>38</v>
      </c>
      <c r="D26" s="46">
        <v>0</v>
      </c>
      <c r="E26" s="46">
        <v>456743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456743</v>
      </c>
      <c r="P26" s="47">
        <f>(O26/P$35)</f>
        <v>10.135204704315989</v>
      </c>
      <c r="Q26" s="9"/>
    </row>
    <row r="27" spans="1:17" ht="15.75">
      <c r="A27" s="28" t="s">
        <v>39</v>
      </c>
      <c r="B27" s="29"/>
      <c r="C27" s="30"/>
      <c r="D27" s="31">
        <f>SUM(D28:D29)</f>
        <v>4747023</v>
      </c>
      <c r="E27" s="31">
        <f>SUM(E28:E29)</f>
        <v>423941</v>
      </c>
      <c r="F27" s="31">
        <f>SUM(F28:F29)</f>
        <v>0</v>
      </c>
      <c r="G27" s="31">
        <f>SUM(G28:G29)</f>
        <v>2761917</v>
      </c>
      <c r="H27" s="31">
        <f>SUM(H28:H29)</f>
        <v>0</v>
      </c>
      <c r="I27" s="31">
        <f>SUM(I28:I29)</f>
        <v>0</v>
      </c>
      <c r="J27" s="31">
        <f>SUM(J28:J29)</f>
        <v>0</v>
      </c>
      <c r="K27" s="31">
        <f>SUM(K28:K29)</f>
        <v>0</v>
      </c>
      <c r="L27" s="31">
        <f>SUM(L28:L29)</f>
        <v>0</v>
      </c>
      <c r="M27" s="31">
        <f>SUM(M28:M29)</f>
        <v>0</v>
      </c>
      <c r="N27" s="31">
        <f>SUM(N28:N29)</f>
        <v>0</v>
      </c>
      <c r="O27" s="31">
        <f>SUM(D27:N27)</f>
        <v>7932881</v>
      </c>
      <c r="P27" s="43">
        <f>(O27/P$35)</f>
        <v>176.03197603461666</v>
      </c>
      <c r="Q27" s="9"/>
    </row>
    <row r="28" spans="1:17">
      <c r="A28" s="12"/>
      <c r="B28" s="44">
        <v>571</v>
      </c>
      <c r="C28" s="20" t="s">
        <v>40</v>
      </c>
      <c r="D28" s="46">
        <v>1120458</v>
      </c>
      <c r="E28" s="46">
        <v>1570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1122028</v>
      </c>
      <c r="P28" s="47">
        <f>(O28/P$35)</f>
        <v>24.897991789637192</v>
      </c>
      <c r="Q28" s="9"/>
    </row>
    <row r="29" spans="1:17">
      <c r="A29" s="12"/>
      <c r="B29" s="44">
        <v>572</v>
      </c>
      <c r="C29" s="20" t="s">
        <v>41</v>
      </c>
      <c r="D29" s="46">
        <v>3626565</v>
      </c>
      <c r="E29" s="46">
        <v>422371</v>
      </c>
      <c r="F29" s="46">
        <v>0</v>
      </c>
      <c r="G29" s="46">
        <v>2761917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6810853</v>
      </c>
      <c r="P29" s="47">
        <f>(O29/P$35)</f>
        <v>151.13398424497947</v>
      </c>
      <c r="Q29" s="9"/>
    </row>
    <row r="30" spans="1:17" ht="15.75">
      <c r="A30" s="28" t="s">
        <v>43</v>
      </c>
      <c r="B30" s="29"/>
      <c r="C30" s="30"/>
      <c r="D30" s="31">
        <f>SUM(D31:D32)</f>
        <v>4097331</v>
      </c>
      <c r="E30" s="31">
        <f>SUM(E31:E32)</f>
        <v>965128</v>
      </c>
      <c r="F30" s="31">
        <f>SUM(F31:F32)</f>
        <v>0</v>
      </c>
      <c r="G30" s="31">
        <f>SUM(G31:G32)</f>
        <v>0</v>
      </c>
      <c r="H30" s="31">
        <f>SUM(H31:H32)</f>
        <v>0</v>
      </c>
      <c r="I30" s="31">
        <f>SUM(I31:I32)</f>
        <v>1539231</v>
      </c>
      <c r="J30" s="31">
        <f>SUM(J31:J32)</f>
        <v>0</v>
      </c>
      <c r="K30" s="31">
        <f>SUM(K31:K32)</f>
        <v>0</v>
      </c>
      <c r="L30" s="31">
        <f>SUM(L31:L32)</f>
        <v>0</v>
      </c>
      <c r="M30" s="31">
        <f>SUM(M31:M32)</f>
        <v>0</v>
      </c>
      <c r="N30" s="31">
        <f>SUM(N31:N32)</f>
        <v>0</v>
      </c>
      <c r="O30" s="31">
        <f>SUM(D30:N30)</f>
        <v>6601690</v>
      </c>
      <c r="P30" s="43">
        <f>(O30/P$35)</f>
        <v>146.49262176855652</v>
      </c>
      <c r="Q30" s="9"/>
    </row>
    <row r="31" spans="1:17">
      <c r="A31" s="12"/>
      <c r="B31" s="44">
        <v>581</v>
      </c>
      <c r="C31" s="20" t="s">
        <v>93</v>
      </c>
      <c r="D31" s="46">
        <v>4097331</v>
      </c>
      <c r="E31" s="46">
        <v>965128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5062459</v>
      </c>
      <c r="P31" s="47">
        <f>(O31/P$35)</f>
        <v>112.33682458670809</v>
      </c>
      <c r="Q31" s="9"/>
    </row>
    <row r="32" spans="1:17" ht="15.75" thickBot="1">
      <c r="A32" s="12"/>
      <c r="B32" s="44">
        <v>591</v>
      </c>
      <c r="C32" s="20" t="s">
        <v>94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1539231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3">SUM(D32:N32)</f>
        <v>1539231</v>
      </c>
      <c r="P32" s="47">
        <f>(O32/P$35)</f>
        <v>34.155797181848442</v>
      </c>
      <c r="Q32" s="9"/>
    </row>
    <row r="33" spans="1:120" ht="16.5" thickBot="1">
      <c r="A33" s="14" t="s">
        <v>10</v>
      </c>
      <c r="B33" s="23"/>
      <c r="C33" s="22"/>
      <c r="D33" s="15">
        <f>SUM(D5,D14,D19,D23,D25,D27,D30)</f>
        <v>66287622</v>
      </c>
      <c r="E33" s="15">
        <f t="shared" ref="E33:N33" si="4">SUM(E5,E14,E19,E23,E25,E27,E30)</f>
        <v>1846003</v>
      </c>
      <c r="F33" s="15">
        <f t="shared" si="4"/>
        <v>5528194</v>
      </c>
      <c r="G33" s="15">
        <f t="shared" si="4"/>
        <v>21980886</v>
      </c>
      <c r="H33" s="15">
        <f t="shared" si="4"/>
        <v>0</v>
      </c>
      <c r="I33" s="15">
        <f t="shared" si="4"/>
        <v>32349005</v>
      </c>
      <c r="J33" s="15">
        <f t="shared" si="4"/>
        <v>0</v>
      </c>
      <c r="K33" s="15">
        <f t="shared" si="4"/>
        <v>0</v>
      </c>
      <c r="L33" s="15">
        <f t="shared" si="4"/>
        <v>11411068</v>
      </c>
      <c r="M33" s="15">
        <f t="shared" si="4"/>
        <v>0</v>
      </c>
      <c r="N33" s="15">
        <f t="shared" si="4"/>
        <v>0</v>
      </c>
      <c r="O33" s="15">
        <f>SUM(D33:N33)</f>
        <v>139402778</v>
      </c>
      <c r="P33" s="37">
        <f>(O33/P$35)</f>
        <v>3093.371308110507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99</v>
      </c>
      <c r="N35" s="93"/>
      <c r="O35" s="93"/>
      <c r="P35" s="41">
        <v>45065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9871207</v>
      </c>
      <c r="E5" s="59">
        <f t="shared" si="0"/>
        <v>0</v>
      </c>
      <c r="F5" s="59">
        <f t="shared" si="0"/>
        <v>1182745</v>
      </c>
      <c r="G5" s="59">
        <f t="shared" si="0"/>
        <v>15229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8612999</v>
      </c>
      <c r="M5" s="59">
        <f t="shared" si="0"/>
        <v>0</v>
      </c>
      <c r="N5" s="60">
        <f>SUM(D5:M5)</f>
        <v>19682180</v>
      </c>
      <c r="O5" s="61">
        <f t="shared" ref="O5:O32" si="1">(N5/O$34)</f>
        <v>458.86694798685102</v>
      </c>
      <c r="P5" s="62"/>
    </row>
    <row r="6" spans="1:133">
      <c r="A6" s="64"/>
      <c r="B6" s="65">
        <v>511</v>
      </c>
      <c r="C6" s="66" t="s">
        <v>19</v>
      </c>
      <c r="D6" s="67">
        <v>137229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137229</v>
      </c>
      <c r="O6" s="68">
        <f t="shared" si="1"/>
        <v>3.1993332245354722</v>
      </c>
      <c r="P6" s="69"/>
    </row>
    <row r="7" spans="1:133">
      <c r="A7" s="64"/>
      <c r="B7" s="65">
        <v>512</v>
      </c>
      <c r="C7" s="66" t="s">
        <v>20</v>
      </c>
      <c r="D7" s="67">
        <v>1390021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1390021</v>
      </c>
      <c r="O7" s="68">
        <f t="shared" si="1"/>
        <v>32.406709719534653</v>
      </c>
      <c r="P7" s="69"/>
    </row>
    <row r="8" spans="1:133">
      <c r="A8" s="64"/>
      <c r="B8" s="65">
        <v>513</v>
      </c>
      <c r="C8" s="66" t="s">
        <v>21</v>
      </c>
      <c r="D8" s="67">
        <v>2973309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2973309</v>
      </c>
      <c r="O8" s="68">
        <f t="shared" si="1"/>
        <v>69.319212925185923</v>
      </c>
      <c r="P8" s="69"/>
    </row>
    <row r="9" spans="1:133">
      <c r="A9" s="64"/>
      <c r="B9" s="65">
        <v>514</v>
      </c>
      <c r="C9" s="66" t="s">
        <v>22</v>
      </c>
      <c r="D9" s="67">
        <v>323315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323315</v>
      </c>
      <c r="O9" s="68">
        <f t="shared" si="1"/>
        <v>7.5377101158697224</v>
      </c>
      <c r="P9" s="69"/>
    </row>
    <row r="10" spans="1:133">
      <c r="A10" s="64"/>
      <c r="B10" s="65">
        <v>515</v>
      </c>
      <c r="C10" s="66" t="s">
        <v>23</v>
      </c>
      <c r="D10" s="67">
        <v>1565022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1565022</v>
      </c>
      <c r="O10" s="68">
        <f t="shared" si="1"/>
        <v>36.486652833795723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1182745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1182745</v>
      </c>
      <c r="O11" s="68">
        <f t="shared" si="1"/>
        <v>27.57431282493647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8612999</v>
      </c>
      <c r="M12" s="67">
        <v>0</v>
      </c>
      <c r="N12" s="67">
        <f t="shared" si="2"/>
        <v>8612999</v>
      </c>
      <c r="O12" s="68">
        <f t="shared" si="1"/>
        <v>200.80197234980068</v>
      </c>
      <c r="P12" s="69"/>
    </row>
    <row r="13" spans="1:133">
      <c r="A13" s="64"/>
      <c r="B13" s="65">
        <v>519</v>
      </c>
      <c r="C13" s="66" t="s">
        <v>59</v>
      </c>
      <c r="D13" s="67">
        <v>3482311</v>
      </c>
      <c r="E13" s="67">
        <v>0</v>
      </c>
      <c r="F13" s="67">
        <v>0</v>
      </c>
      <c r="G13" s="67">
        <v>15229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3497540</v>
      </c>
      <c r="O13" s="68">
        <f t="shared" si="1"/>
        <v>81.541043993192361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23291896</v>
      </c>
      <c r="E14" s="73">
        <f t="shared" si="3"/>
        <v>0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2" si="4">SUM(D14:M14)</f>
        <v>23291896</v>
      </c>
      <c r="O14" s="75">
        <f t="shared" si="1"/>
        <v>543.02324388594877</v>
      </c>
      <c r="P14" s="76"/>
    </row>
    <row r="15" spans="1:133">
      <c r="A15" s="64"/>
      <c r="B15" s="65">
        <v>521</v>
      </c>
      <c r="C15" s="66" t="s">
        <v>28</v>
      </c>
      <c r="D15" s="67">
        <v>13711941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13711941</v>
      </c>
      <c r="O15" s="68">
        <f t="shared" si="1"/>
        <v>319.67782621873033</v>
      </c>
      <c r="P15" s="69"/>
    </row>
    <row r="16" spans="1:133">
      <c r="A16" s="64"/>
      <c r="B16" s="65">
        <v>522</v>
      </c>
      <c r="C16" s="66" t="s">
        <v>29</v>
      </c>
      <c r="D16" s="67">
        <v>8544387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8544387</v>
      </c>
      <c r="O16" s="68">
        <f t="shared" si="1"/>
        <v>199.20236402210151</v>
      </c>
      <c r="P16" s="69"/>
    </row>
    <row r="17" spans="1:119">
      <c r="A17" s="64"/>
      <c r="B17" s="65">
        <v>524</v>
      </c>
      <c r="C17" s="66" t="s">
        <v>60</v>
      </c>
      <c r="D17" s="67">
        <v>1035568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1035568</v>
      </c>
      <c r="O17" s="68">
        <f t="shared" si="1"/>
        <v>24.143053645116918</v>
      </c>
      <c r="P17" s="69"/>
    </row>
    <row r="18" spans="1:119" ht="15.75">
      <c r="A18" s="70" t="s">
        <v>31</v>
      </c>
      <c r="B18" s="71"/>
      <c r="C18" s="72"/>
      <c r="D18" s="73">
        <f t="shared" ref="D18:M18" si="5">SUM(D19:D21)</f>
        <v>0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21782713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21782713</v>
      </c>
      <c r="O18" s="75">
        <f t="shared" si="1"/>
        <v>507.83841186207542</v>
      </c>
      <c r="P18" s="76"/>
    </row>
    <row r="19" spans="1:119">
      <c r="A19" s="64"/>
      <c r="B19" s="65">
        <v>534</v>
      </c>
      <c r="C19" s="66" t="s">
        <v>61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5488874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5488874</v>
      </c>
      <c r="O19" s="68">
        <f t="shared" si="1"/>
        <v>127.9666612267736</v>
      </c>
      <c r="P19" s="69"/>
    </row>
    <row r="20" spans="1:119">
      <c r="A20" s="64"/>
      <c r="B20" s="65">
        <v>536</v>
      </c>
      <c r="C20" s="66" t="s">
        <v>62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13703709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13703709</v>
      </c>
      <c r="O20" s="68">
        <f t="shared" si="1"/>
        <v>319.48590679131792</v>
      </c>
      <c r="P20" s="69"/>
    </row>
    <row r="21" spans="1:119">
      <c r="A21" s="64"/>
      <c r="B21" s="65">
        <v>538</v>
      </c>
      <c r="C21" s="66" t="s">
        <v>63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2590130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2590130</v>
      </c>
      <c r="O21" s="68">
        <f t="shared" si="1"/>
        <v>60.385843843983864</v>
      </c>
      <c r="P21" s="69"/>
    </row>
    <row r="22" spans="1:119" ht="15.75">
      <c r="A22" s="70" t="s">
        <v>35</v>
      </c>
      <c r="B22" s="71"/>
      <c r="C22" s="72"/>
      <c r="D22" s="73">
        <f t="shared" ref="D22:M22" si="6">SUM(D23:D23)</f>
        <v>1173191</v>
      </c>
      <c r="E22" s="73">
        <f t="shared" si="6"/>
        <v>0</v>
      </c>
      <c r="F22" s="73">
        <f t="shared" si="6"/>
        <v>0</v>
      </c>
      <c r="G22" s="73">
        <f t="shared" si="6"/>
        <v>3300986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4474177</v>
      </c>
      <c r="O22" s="75">
        <f t="shared" si="1"/>
        <v>104.31019047397011</v>
      </c>
      <c r="P22" s="76"/>
    </row>
    <row r="23" spans="1:119">
      <c r="A23" s="64"/>
      <c r="B23" s="65">
        <v>541</v>
      </c>
      <c r="C23" s="66" t="s">
        <v>64</v>
      </c>
      <c r="D23" s="67">
        <v>1173191</v>
      </c>
      <c r="E23" s="67">
        <v>0</v>
      </c>
      <c r="F23" s="67">
        <v>0</v>
      </c>
      <c r="G23" s="67">
        <v>3300986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4474177</v>
      </c>
      <c r="O23" s="68">
        <f t="shared" si="1"/>
        <v>104.31019047397011</v>
      </c>
      <c r="P23" s="69"/>
    </row>
    <row r="24" spans="1:119" ht="15.75">
      <c r="A24" s="70" t="s">
        <v>37</v>
      </c>
      <c r="B24" s="71"/>
      <c r="C24" s="72"/>
      <c r="D24" s="73">
        <f t="shared" ref="D24:M24" si="7">SUM(D25:D25)</f>
        <v>0</v>
      </c>
      <c r="E24" s="73">
        <f t="shared" si="7"/>
        <v>930753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930753</v>
      </c>
      <c r="O24" s="75">
        <f t="shared" si="1"/>
        <v>21.69941482293148</v>
      </c>
      <c r="P24" s="76"/>
    </row>
    <row r="25" spans="1:119">
      <c r="A25" s="64"/>
      <c r="B25" s="65">
        <v>559</v>
      </c>
      <c r="C25" s="66" t="s">
        <v>38</v>
      </c>
      <c r="D25" s="67">
        <v>0</v>
      </c>
      <c r="E25" s="67">
        <v>930753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930753</v>
      </c>
      <c r="O25" s="68">
        <f t="shared" si="1"/>
        <v>21.69941482293148</v>
      </c>
      <c r="P25" s="69"/>
    </row>
    <row r="26" spans="1:119" ht="15.75">
      <c r="A26" s="70" t="s">
        <v>39</v>
      </c>
      <c r="B26" s="71"/>
      <c r="C26" s="72"/>
      <c r="D26" s="73">
        <f t="shared" ref="D26:M26" si="8">SUM(D27:D28)</f>
        <v>5289444</v>
      </c>
      <c r="E26" s="73">
        <f t="shared" si="8"/>
        <v>20755</v>
      </c>
      <c r="F26" s="73">
        <f t="shared" si="8"/>
        <v>0</v>
      </c>
      <c r="G26" s="73">
        <f t="shared" si="8"/>
        <v>279427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5589626</v>
      </c>
      <c r="O26" s="75">
        <f t="shared" si="1"/>
        <v>130.31557596810669</v>
      </c>
      <c r="P26" s="69"/>
    </row>
    <row r="27" spans="1:119">
      <c r="A27" s="64"/>
      <c r="B27" s="65">
        <v>571</v>
      </c>
      <c r="C27" s="66" t="s">
        <v>40</v>
      </c>
      <c r="D27" s="67">
        <v>569522</v>
      </c>
      <c r="E27" s="67">
        <v>2084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571606</v>
      </c>
      <c r="O27" s="68">
        <f t="shared" si="1"/>
        <v>13.326323642552397</v>
      </c>
      <c r="P27" s="69"/>
    </row>
    <row r="28" spans="1:119">
      <c r="A28" s="64"/>
      <c r="B28" s="65">
        <v>572</v>
      </c>
      <c r="C28" s="66" t="s">
        <v>65</v>
      </c>
      <c r="D28" s="67">
        <v>4719922</v>
      </c>
      <c r="E28" s="67">
        <v>18671</v>
      </c>
      <c r="F28" s="67">
        <v>0</v>
      </c>
      <c r="G28" s="67">
        <v>279427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5018020</v>
      </c>
      <c r="O28" s="68">
        <f t="shared" si="1"/>
        <v>116.98925232555429</v>
      </c>
      <c r="P28" s="69"/>
    </row>
    <row r="29" spans="1:119" ht="15.75">
      <c r="A29" s="70" t="s">
        <v>66</v>
      </c>
      <c r="B29" s="71"/>
      <c r="C29" s="72"/>
      <c r="D29" s="73">
        <f t="shared" ref="D29:M29" si="9">SUM(D30:D31)</f>
        <v>3082666</v>
      </c>
      <c r="E29" s="73">
        <f t="shared" si="9"/>
        <v>2035321</v>
      </c>
      <c r="F29" s="73">
        <f t="shared" si="9"/>
        <v>0</v>
      </c>
      <c r="G29" s="73">
        <f t="shared" si="9"/>
        <v>35500</v>
      </c>
      <c r="H29" s="73">
        <f t="shared" si="9"/>
        <v>0</v>
      </c>
      <c r="I29" s="73">
        <f t="shared" si="9"/>
        <v>1916814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4"/>
        <v>7070301</v>
      </c>
      <c r="O29" s="75">
        <f t="shared" si="1"/>
        <v>164.83577739957568</v>
      </c>
      <c r="P29" s="69"/>
    </row>
    <row r="30" spans="1:119">
      <c r="A30" s="64"/>
      <c r="B30" s="65">
        <v>581</v>
      </c>
      <c r="C30" s="66" t="s">
        <v>67</v>
      </c>
      <c r="D30" s="67">
        <v>3082666</v>
      </c>
      <c r="E30" s="67">
        <v>2035321</v>
      </c>
      <c r="F30" s="67">
        <v>0</v>
      </c>
      <c r="G30" s="67">
        <v>35500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5153487</v>
      </c>
      <c r="O30" s="68">
        <f t="shared" si="1"/>
        <v>120.14750658615625</v>
      </c>
      <c r="P30" s="69"/>
    </row>
    <row r="31" spans="1:119" ht="15.75" thickBot="1">
      <c r="A31" s="64"/>
      <c r="B31" s="65">
        <v>591</v>
      </c>
      <c r="C31" s="66" t="s">
        <v>68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1916814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1916814</v>
      </c>
      <c r="O31" s="68">
        <f t="shared" si="1"/>
        <v>44.688270813419436</v>
      </c>
      <c r="P31" s="69"/>
    </row>
    <row r="32" spans="1:119" ht="16.5" thickBot="1">
      <c r="A32" s="77" t="s">
        <v>10</v>
      </c>
      <c r="B32" s="78"/>
      <c r="C32" s="79"/>
      <c r="D32" s="80">
        <f>SUM(D5,D14,D18,D22,D24,D26,D29)</f>
        <v>42708404</v>
      </c>
      <c r="E32" s="80">
        <f t="shared" ref="E32:M32" si="10">SUM(E5,E14,E18,E22,E24,E26,E29)</f>
        <v>2986829</v>
      </c>
      <c r="F32" s="80">
        <f t="shared" si="10"/>
        <v>1182745</v>
      </c>
      <c r="G32" s="80">
        <f t="shared" si="10"/>
        <v>3631142</v>
      </c>
      <c r="H32" s="80">
        <f t="shared" si="10"/>
        <v>0</v>
      </c>
      <c r="I32" s="80">
        <f t="shared" si="10"/>
        <v>23699527</v>
      </c>
      <c r="J32" s="80">
        <f t="shared" si="10"/>
        <v>0</v>
      </c>
      <c r="K32" s="80">
        <f t="shared" si="10"/>
        <v>0</v>
      </c>
      <c r="L32" s="80">
        <f t="shared" si="10"/>
        <v>8612999</v>
      </c>
      <c r="M32" s="80">
        <f t="shared" si="10"/>
        <v>0</v>
      </c>
      <c r="N32" s="80">
        <f t="shared" si="4"/>
        <v>82821646</v>
      </c>
      <c r="O32" s="81">
        <f t="shared" si="1"/>
        <v>1930.889562399459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17" t="s">
        <v>69</v>
      </c>
      <c r="M34" s="117"/>
      <c r="N34" s="117"/>
      <c r="O34" s="91">
        <v>42893</v>
      </c>
    </row>
    <row r="35" spans="1:15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</row>
    <row r="36" spans="1:15" ht="15.75" customHeight="1" thickBot="1">
      <c r="A36" s="121" t="s">
        <v>48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9834423</v>
      </c>
      <c r="E5" s="26">
        <f t="shared" si="0"/>
        <v>0</v>
      </c>
      <c r="F5" s="26">
        <f t="shared" si="0"/>
        <v>1087280</v>
      </c>
      <c r="G5" s="26">
        <f t="shared" si="0"/>
        <v>80625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8450030</v>
      </c>
      <c r="M5" s="26">
        <f t="shared" si="0"/>
        <v>0</v>
      </c>
      <c r="N5" s="27">
        <f>SUM(D5:M5)</f>
        <v>19452358</v>
      </c>
      <c r="O5" s="32">
        <f t="shared" ref="O5:O30" si="1">(N5/O$32)</f>
        <v>459.85574809106168</v>
      </c>
      <c r="P5" s="6"/>
    </row>
    <row r="6" spans="1:133">
      <c r="A6" s="12"/>
      <c r="B6" s="44">
        <v>511</v>
      </c>
      <c r="C6" s="20" t="s">
        <v>19</v>
      </c>
      <c r="D6" s="46">
        <v>153109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153109</v>
      </c>
      <c r="O6" s="47">
        <f t="shared" si="1"/>
        <v>3.6195125410746791</v>
      </c>
      <c r="P6" s="9"/>
    </row>
    <row r="7" spans="1:133">
      <c r="A7" s="12"/>
      <c r="B7" s="44">
        <v>512</v>
      </c>
      <c r="C7" s="20" t="s">
        <v>20</v>
      </c>
      <c r="D7" s="46">
        <v>948754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948754</v>
      </c>
      <c r="O7" s="47">
        <f t="shared" si="1"/>
        <v>22.42864234888064</v>
      </c>
      <c r="P7" s="9"/>
    </row>
    <row r="8" spans="1:133">
      <c r="A8" s="12"/>
      <c r="B8" s="44">
        <v>513</v>
      </c>
      <c r="C8" s="20" t="s">
        <v>21</v>
      </c>
      <c r="D8" s="46">
        <v>3071458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3071458</v>
      </c>
      <c r="O8" s="47">
        <f t="shared" si="1"/>
        <v>72.609583697784927</v>
      </c>
      <c r="P8" s="9"/>
    </row>
    <row r="9" spans="1:133">
      <c r="A9" s="12"/>
      <c r="B9" s="44">
        <v>514</v>
      </c>
      <c r="C9" s="20" t="s">
        <v>22</v>
      </c>
      <c r="D9" s="46">
        <v>254695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254695</v>
      </c>
      <c r="O9" s="47">
        <f t="shared" si="1"/>
        <v>6.0210160516299851</v>
      </c>
      <c r="P9" s="9"/>
    </row>
    <row r="10" spans="1:133">
      <c r="A10" s="12"/>
      <c r="B10" s="44">
        <v>515</v>
      </c>
      <c r="C10" s="20" t="s">
        <v>23</v>
      </c>
      <c r="D10" s="46">
        <v>2970285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2970285</v>
      </c>
      <c r="O10" s="47">
        <f t="shared" si="1"/>
        <v>70.217843549797877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1087280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1087280</v>
      </c>
      <c r="O11" s="47">
        <f t="shared" si="1"/>
        <v>25.703411266873122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8450030</v>
      </c>
      <c r="M12" s="46">
        <v>0</v>
      </c>
      <c r="N12" s="46">
        <f t="shared" si="2"/>
        <v>8450030</v>
      </c>
      <c r="O12" s="47">
        <f t="shared" si="1"/>
        <v>199.75958015176946</v>
      </c>
      <c r="P12" s="9"/>
    </row>
    <row r="13" spans="1:133">
      <c r="A13" s="12"/>
      <c r="B13" s="44">
        <v>519</v>
      </c>
      <c r="C13" s="20" t="s">
        <v>26</v>
      </c>
      <c r="D13" s="46">
        <v>2436122</v>
      </c>
      <c r="E13" s="46">
        <v>0</v>
      </c>
      <c r="F13" s="46">
        <v>0</v>
      </c>
      <c r="G13" s="46">
        <v>80625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2516747</v>
      </c>
      <c r="O13" s="47">
        <f t="shared" si="1"/>
        <v>59.496158483250987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22203626</v>
      </c>
      <c r="E14" s="31">
        <f t="shared" si="3"/>
        <v>69422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22273048</v>
      </c>
      <c r="O14" s="43">
        <f t="shared" si="1"/>
        <v>526.53715042197587</v>
      </c>
      <c r="P14" s="10"/>
    </row>
    <row r="15" spans="1:133">
      <c r="A15" s="12"/>
      <c r="B15" s="44">
        <v>521</v>
      </c>
      <c r="C15" s="20" t="s">
        <v>28</v>
      </c>
      <c r="D15" s="46">
        <v>12942742</v>
      </c>
      <c r="E15" s="46">
        <v>15847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12958589</v>
      </c>
      <c r="O15" s="47">
        <f t="shared" si="1"/>
        <v>306.34237961277512</v>
      </c>
      <c r="P15" s="9"/>
    </row>
    <row r="16" spans="1:133">
      <c r="A16" s="12"/>
      <c r="B16" s="44">
        <v>522</v>
      </c>
      <c r="C16" s="20" t="s">
        <v>29</v>
      </c>
      <c r="D16" s="46">
        <v>9260884</v>
      </c>
      <c r="E16" s="46">
        <v>53575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9314459</v>
      </c>
      <c r="O16" s="47">
        <f t="shared" si="1"/>
        <v>220.19477080920072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23506354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23506354</v>
      </c>
      <c r="O17" s="43">
        <f t="shared" si="1"/>
        <v>555.69263137987286</v>
      </c>
      <c r="P17" s="10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6319981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6319981</v>
      </c>
      <c r="O18" s="47">
        <f t="shared" si="1"/>
        <v>149.40500224580978</v>
      </c>
      <c r="P18" s="9"/>
    </row>
    <row r="19" spans="1:119">
      <c r="A19" s="12"/>
      <c r="B19" s="44">
        <v>536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14034929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14034929</v>
      </c>
      <c r="O19" s="47">
        <f t="shared" si="1"/>
        <v>331.78716815205314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3151444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3151444</v>
      </c>
      <c r="O20" s="47">
        <f t="shared" si="1"/>
        <v>74.500460982009884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930281</v>
      </c>
      <c r="E21" s="31">
        <f t="shared" si="6"/>
        <v>0</v>
      </c>
      <c r="F21" s="31">
        <f t="shared" si="6"/>
        <v>0</v>
      </c>
      <c r="G21" s="31">
        <f t="shared" si="6"/>
        <v>1513265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2443546</v>
      </c>
      <c r="O21" s="43">
        <f t="shared" si="1"/>
        <v>57.765679298361739</v>
      </c>
      <c r="P21" s="10"/>
    </row>
    <row r="22" spans="1:119">
      <c r="A22" s="12"/>
      <c r="B22" s="44">
        <v>541</v>
      </c>
      <c r="C22" s="20" t="s">
        <v>36</v>
      </c>
      <c r="D22" s="46">
        <v>930281</v>
      </c>
      <c r="E22" s="46">
        <v>0</v>
      </c>
      <c r="F22" s="46">
        <v>0</v>
      </c>
      <c r="G22" s="46">
        <v>1513265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2443546</v>
      </c>
      <c r="O22" s="47">
        <f t="shared" si="1"/>
        <v>57.765679298361739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SUM(D24:D24)</f>
        <v>0</v>
      </c>
      <c r="E23" s="31">
        <f t="shared" si="7"/>
        <v>1722500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1722500</v>
      </c>
      <c r="O23" s="43">
        <f t="shared" si="1"/>
        <v>40.720077539538075</v>
      </c>
      <c r="P23" s="10"/>
    </row>
    <row r="24" spans="1:119">
      <c r="A24" s="13"/>
      <c r="B24" s="45">
        <v>559</v>
      </c>
      <c r="C24" s="21" t="s">
        <v>38</v>
      </c>
      <c r="D24" s="46">
        <v>0</v>
      </c>
      <c r="E24" s="46">
        <v>1722500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1722500</v>
      </c>
      <c r="O24" s="47">
        <f t="shared" si="1"/>
        <v>40.720077539538075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SUM(D26:D27)</f>
        <v>4842140</v>
      </c>
      <c r="E25" s="31">
        <f t="shared" si="8"/>
        <v>55746</v>
      </c>
      <c r="F25" s="31">
        <f t="shared" si="8"/>
        <v>0</v>
      </c>
      <c r="G25" s="31">
        <f t="shared" si="8"/>
        <v>1200490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6098376</v>
      </c>
      <c r="O25" s="43">
        <f t="shared" si="1"/>
        <v>144.16623720479421</v>
      </c>
      <c r="P25" s="9"/>
    </row>
    <row r="26" spans="1:119">
      <c r="A26" s="12"/>
      <c r="B26" s="44">
        <v>571</v>
      </c>
      <c r="C26" s="20" t="s">
        <v>40</v>
      </c>
      <c r="D26" s="46">
        <v>566563</v>
      </c>
      <c r="E26" s="46">
        <v>10620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577183</v>
      </c>
      <c r="O26" s="47">
        <f t="shared" si="1"/>
        <v>13.644665610742063</v>
      </c>
      <c r="P26" s="9"/>
    </row>
    <row r="27" spans="1:119">
      <c r="A27" s="12"/>
      <c r="B27" s="44">
        <v>572</v>
      </c>
      <c r="C27" s="20" t="s">
        <v>41</v>
      </c>
      <c r="D27" s="46">
        <v>4275577</v>
      </c>
      <c r="E27" s="46">
        <v>45126</v>
      </c>
      <c r="F27" s="46">
        <v>0</v>
      </c>
      <c r="G27" s="46">
        <v>1200490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5521193</v>
      </c>
      <c r="O27" s="47">
        <f t="shared" si="1"/>
        <v>130.52157159405215</v>
      </c>
      <c r="P27" s="9"/>
    </row>
    <row r="28" spans="1:119" ht="15.75">
      <c r="A28" s="28" t="s">
        <v>43</v>
      </c>
      <c r="B28" s="29"/>
      <c r="C28" s="30"/>
      <c r="D28" s="31">
        <f t="shared" ref="D28:M28" si="9">SUM(D29:D29)</f>
        <v>3141270</v>
      </c>
      <c r="E28" s="31">
        <f t="shared" si="9"/>
        <v>360603</v>
      </c>
      <c r="F28" s="31">
        <f t="shared" si="9"/>
        <v>0</v>
      </c>
      <c r="G28" s="31">
        <f t="shared" si="9"/>
        <v>34425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3536298</v>
      </c>
      <c r="O28" s="43">
        <f t="shared" si="1"/>
        <v>83.598449209238552</v>
      </c>
      <c r="P28" s="9"/>
    </row>
    <row r="29" spans="1:119" ht="15.75" thickBot="1">
      <c r="A29" s="12"/>
      <c r="B29" s="44">
        <v>581</v>
      </c>
      <c r="C29" s="20" t="s">
        <v>42</v>
      </c>
      <c r="D29" s="46">
        <v>3141270</v>
      </c>
      <c r="E29" s="46">
        <v>360603</v>
      </c>
      <c r="F29" s="46">
        <v>0</v>
      </c>
      <c r="G29" s="46">
        <v>34425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3536298</v>
      </c>
      <c r="O29" s="47">
        <f t="shared" si="1"/>
        <v>83.598449209238552</v>
      </c>
      <c r="P29" s="9"/>
    </row>
    <row r="30" spans="1:119" ht="16.5" thickBot="1">
      <c r="A30" s="14" t="s">
        <v>10</v>
      </c>
      <c r="B30" s="23"/>
      <c r="C30" s="22"/>
      <c r="D30" s="15">
        <f>SUM(D5,D14,D17,D21,D23,D25,D28)</f>
        <v>40951740</v>
      </c>
      <c r="E30" s="15">
        <f t="shared" ref="E30:M30" si="10">SUM(E5,E14,E17,E21,E23,E25,E28)</f>
        <v>2208271</v>
      </c>
      <c r="F30" s="15">
        <f t="shared" si="10"/>
        <v>1087280</v>
      </c>
      <c r="G30" s="15">
        <f t="shared" si="10"/>
        <v>2828805</v>
      </c>
      <c r="H30" s="15">
        <f t="shared" si="10"/>
        <v>0</v>
      </c>
      <c r="I30" s="15">
        <f t="shared" si="10"/>
        <v>23506354</v>
      </c>
      <c r="J30" s="15">
        <f t="shared" si="10"/>
        <v>0</v>
      </c>
      <c r="K30" s="15">
        <f t="shared" si="10"/>
        <v>0</v>
      </c>
      <c r="L30" s="15">
        <f t="shared" si="10"/>
        <v>8450030</v>
      </c>
      <c r="M30" s="15">
        <f t="shared" si="10"/>
        <v>0</v>
      </c>
      <c r="N30" s="15">
        <f t="shared" si="4"/>
        <v>79032480</v>
      </c>
      <c r="O30" s="37">
        <f t="shared" si="1"/>
        <v>1868.3359731448429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57</v>
      </c>
      <c r="M32" s="93"/>
      <c r="N32" s="93"/>
      <c r="O32" s="41">
        <v>42301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10592179</v>
      </c>
      <c r="E5" s="26">
        <f t="shared" si="0"/>
        <v>12174</v>
      </c>
      <c r="F5" s="26">
        <f t="shared" si="0"/>
        <v>1246613</v>
      </c>
      <c r="G5" s="26">
        <f t="shared" si="0"/>
        <v>589301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8090884</v>
      </c>
      <c r="L5" s="26">
        <f t="shared" si="0"/>
        <v>0</v>
      </c>
      <c r="M5" s="26">
        <f t="shared" si="0"/>
        <v>0</v>
      </c>
      <c r="N5" s="27">
        <f>SUM(D5:M5)</f>
        <v>20531151</v>
      </c>
      <c r="O5" s="32">
        <f t="shared" ref="O5:O30" si="1">(N5/O$32)</f>
        <v>488.60425987624939</v>
      </c>
      <c r="P5" s="6"/>
    </row>
    <row r="6" spans="1:133">
      <c r="A6" s="12"/>
      <c r="B6" s="44">
        <v>511</v>
      </c>
      <c r="C6" s="20" t="s">
        <v>19</v>
      </c>
      <c r="D6" s="46">
        <v>655121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655121</v>
      </c>
      <c r="O6" s="47">
        <f t="shared" si="1"/>
        <v>15.590694907187054</v>
      </c>
      <c r="P6" s="9"/>
    </row>
    <row r="7" spans="1:133">
      <c r="A7" s="12"/>
      <c r="B7" s="44">
        <v>512</v>
      </c>
      <c r="C7" s="20" t="s">
        <v>20</v>
      </c>
      <c r="D7" s="46">
        <v>571148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571148</v>
      </c>
      <c r="O7" s="47">
        <f t="shared" si="1"/>
        <v>13.592289386006664</v>
      </c>
      <c r="P7" s="9"/>
    </row>
    <row r="8" spans="1:133">
      <c r="A8" s="12"/>
      <c r="B8" s="44">
        <v>513</v>
      </c>
      <c r="C8" s="20" t="s">
        <v>21</v>
      </c>
      <c r="D8" s="46">
        <v>3180642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3180642</v>
      </c>
      <c r="O8" s="47">
        <f t="shared" si="1"/>
        <v>75.693526891956211</v>
      </c>
      <c r="P8" s="9"/>
    </row>
    <row r="9" spans="1:133">
      <c r="A9" s="12"/>
      <c r="B9" s="44">
        <v>514</v>
      </c>
      <c r="C9" s="20" t="s">
        <v>22</v>
      </c>
      <c r="D9" s="46">
        <v>293770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293770</v>
      </c>
      <c r="O9" s="47">
        <f t="shared" si="1"/>
        <v>6.9911946692051403</v>
      </c>
      <c r="P9" s="9"/>
    </row>
    <row r="10" spans="1:133">
      <c r="A10" s="12"/>
      <c r="B10" s="44">
        <v>515</v>
      </c>
      <c r="C10" s="20" t="s">
        <v>23</v>
      </c>
      <c r="D10" s="46">
        <v>3149508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3149508</v>
      </c>
      <c r="O10" s="47">
        <f t="shared" si="1"/>
        <v>74.95259400285579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1246613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1246613</v>
      </c>
      <c r="O11" s="47">
        <f t="shared" si="1"/>
        <v>29.667134697762972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8090884</v>
      </c>
      <c r="L12" s="46">
        <v>0</v>
      </c>
      <c r="M12" s="46">
        <v>0</v>
      </c>
      <c r="N12" s="46">
        <f t="shared" si="2"/>
        <v>8090884</v>
      </c>
      <c r="O12" s="47">
        <f t="shared" si="1"/>
        <v>192.5484055211804</v>
      </c>
      <c r="P12" s="9"/>
    </row>
    <row r="13" spans="1:133">
      <c r="A13" s="12"/>
      <c r="B13" s="44">
        <v>519</v>
      </c>
      <c r="C13" s="20" t="s">
        <v>26</v>
      </c>
      <c r="D13" s="46">
        <v>2741990</v>
      </c>
      <c r="E13" s="46">
        <v>12174</v>
      </c>
      <c r="F13" s="46">
        <v>0</v>
      </c>
      <c r="G13" s="46">
        <v>589301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3343465</v>
      </c>
      <c r="O13" s="47">
        <f t="shared" si="1"/>
        <v>79.568419800095199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21343594</v>
      </c>
      <c r="E14" s="31">
        <f t="shared" si="3"/>
        <v>41932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21385526</v>
      </c>
      <c r="O14" s="43">
        <f t="shared" si="1"/>
        <v>508.93683960019041</v>
      </c>
      <c r="P14" s="10"/>
    </row>
    <row r="15" spans="1:133">
      <c r="A15" s="12"/>
      <c r="B15" s="44">
        <v>521</v>
      </c>
      <c r="C15" s="20" t="s">
        <v>28</v>
      </c>
      <c r="D15" s="46">
        <v>12765686</v>
      </c>
      <c r="E15" s="46">
        <v>23037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12788723</v>
      </c>
      <c r="O15" s="47">
        <f t="shared" si="1"/>
        <v>304.34847691575442</v>
      </c>
      <c r="P15" s="9"/>
    </row>
    <row r="16" spans="1:133">
      <c r="A16" s="12"/>
      <c r="B16" s="44">
        <v>522</v>
      </c>
      <c r="C16" s="20" t="s">
        <v>29</v>
      </c>
      <c r="D16" s="46">
        <v>8577908</v>
      </c>
      <c r="E16" s="46">
        <v>18895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8596803</v>
      </c>
      <c r="O16" s="47">
        <f t="shared" si="1"/>
        <v>204.58836268443599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23645481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23645481</v>
      </c>
      <c r="O17" s="43">
        <f t="shared" si="1"/>
        <v>562.71968110423609</v>
      </c>
      <c r="P17" s="10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6356474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6356474</v>
      </c>
      <c r="O18" s="47">
        <f t="shared" si="1"/>
        <v>151.27258448357924</v>
      </c>
      <c r="P18" s="9"/>
    </row>
    <row r="19" spans="1:119">
      <c r="A19" s="12"/>
      <c r="B19" s="44">
        <v>536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14038761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14038761</v>
      </c>
      <c r="O19" s="47">
        <f t="shared" si="1"/>
        <v>334.09712041884819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3250246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3250246</v>
      </c>
      <c r="O20" s="47">
        <f t="shared" si="1"/>
        <v>77.349976201808659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1173719</v>
      </c>
      <c r="E21" s="31">
        <f t="shared" si="6"/>
        <v>0</v>
      </c>
      <c r="F21" s="31">
        <f t="shared" si="6"/>
        <v>0</v>
      </c>
      <c r="G21" s="31">
        <f t="shared" si="6"/>
        <v>605418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1779137</v>
      </c>
      <c r="O21" s="43">
        <f t="shared" si="1"/>
        <v>42.340242741551641</v>
      </c>
      <c r="P21" s="10"/>
    </row>
    <row r="22" spans="1:119">
      <c r="A22" s="12"/>
      <c r="B22" s="44">
        <v>541</v>
      </c>
      <c r="C22" s="20" t="s">
        <v>36</v>
      </c>
      <c r="D22" s="46">
        <v>1173719</v>
      </c>
      <c r="E22" s="46">
        <v>0</v>
      </c>
      <c r="F22" s="46">
        <v>0</v>
      </c>
      <c r="G22" s="46">
        <v>605418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1779137</v>
      </c>
      <c r="O22" s="47">
        <f t="shared" si="1"/>
        <v>42.340242741551641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SUM(D24:D24)</f>
        <v>0</v>
      </c>
      <c r="E23" s="31">
        <f t="shared" si="7"/>
        <v>2113697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2113697</v>
      </c>
      <c r="O23" s="43">
        <f t="shared" si="1"/>
        <v>50.302165635411711</v>
      </c>
      <c r="P23" s="10"/>
    </row>
    <row r="24" spans="1:119">
      <c r="A24" s="13"/>
      <c r="B24" s="45">
        <v>559</v>
      </c>
      <c r="C24" s="21" t="s">
        <v>38</v>
      </c>
      <c r="D24" s="46">
        <v>0</v>
      </c>
      <c r="E24" s="46">
        <v>2113697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2113697</v>
      </c>
      <c r="O24" s="47">
        <f t="shared" si="1"/>
        <v>50.302165635411711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SUM(D26:D27)</f>
        <v>4958552</v>
      </c>
      <c r="E25" s="31">
        <f t="shared" si="8"/>
        <v>103964</v>
      </c>
      <c r="F25" s="31">
        <f t="shared" si="8"/>
        <v>0</v>
      </c>
      <c r="G25" s="31">
        <f t="shared" si="8"/>
        <v>365905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5428421</v>
      </c>
      <c r="O25" s="43">
        <f t="shared" si="1"/>
        <v>129.18660161827702</v>
      </c>
      <c r="P25" s="9"/>
    </row>
    <row r="26" spans="1:119">
      <c r="A26" s="12"/>
      <c r="B26" s="44">
        <v>571</v>
      </c>
      <c r="C26" s="20" t="s">
        <v>40</v>
      </c>
      <c r="D26" s="46">
        <v>487863</v>
      </c>
      <c r="E26" s="46">
        <v>25522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513385</v>
      </c>
      <c r="O26" s="47">
        <f t="shared" si="1"/>
        <v>12.217634459781056</v>
      </c>
      <c r="P26" s="9"/>
    </row>
    <row r="27" spans="1:119">
      <c r="A27" s="12"/>
      <c r="B27" s="44">
        <v>572</v>
      </c>
      <c r="C27" s="20" t="s">
        <v>41</v>
      </c>
      <c r="D27" s="46">
        <v>4470689</v>
      </c>
      <c r="E27" s="46">
        <v>78442</v>
      </c>
      <c r="F27" s="46">
        <v>0</v>
      </c>
      <c r="G27" s="46">
        <v>365905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4915036</v>
      </c>
      <c r="O27" s="47">
        <f t="shared" si="1"/>
        <v>116.96896715849596</v>
      </c>
      <c r="P27" s="9"/>
    </row>
    <row r="28" spans="1:119" ht="15.75">
      <c r="A28" s="28" t="s">
        <v>43</v>
      </c>
      <c r="B28" s="29"/>
      <c r="C28" s="30"/>
      <c r="D28" s="31">
        <f t="shared" ref="D28:M28" si="9">SUM(D29:D29)</f>
        <v>1968307</v>
      </c>
      <c r="E28" s="31">
        <f t="shared" si="9"/>
        <v>1461007</v>
      </c>
      <c r="F28" s="31">
        <f t="shared" si="9"/>
        <v>0</v>
      </c>
      <c r="G28" s="31">
        <f t="shared" si="9"/>
        <v>130886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3560200</v>
      </c>
      <c r="O28" s="43">
        <f t="shared" si="1"/>
        <v>84.726320799619231</v>
      </c>
      <c r="P28" s="9"/>
    </row>
    <row r="29" spans="1:119" ht="15.75" thickBot="1">
      <c r="A29" s="12"/>
      <c r="B29" s="44">
        <v>581</v>
      </c>
      <c r="C29" s="20" t="s">
        <v>42</v>
      </c>
      <c r="D29" s="46">
        <v>1968307</v>
      </c>
      <c r="E29" s="46">
        <v>1461007</v>
      </c>
      <c r="F29" s="46">
        <v>0</v>
      </c>
      <c r="G29" s="46">
        <v>130886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3560200</v>
      </c>
      <c r="O29" s="47">
        <f t="shared" si="1"/>
        <v>84.726320799619231</v>
      </c>
      <c r="P29" s="9"/>
    </row>
    <row r="30" spans="1:119" ht="16.5" thickBot="1">
      <c r="A30" s="14" t="s">
        <v>10</v>
      </c>
      <c r="B30" s="23"/>
      <c r="C30" s="22"/>
      <c r="D30" s="15">
        <f>SUM(D5,D14,D17,D21,D23,D25,D28)</f>
        <v>40036351</v>
      </c>
      <c r="E30" s="15">
        <f t="shared" ref="E30:M30" si="10">SUM(E5,E14,E17,E21,E23,E25,E28)</f>
        <v>3732774</v>
      </c>
      <c r="F30" s="15">
        <f t="shared" si="10"/>
        <v>1246613</v>
      </c>
      <c r="G30" s="15">
        <f t="shared" si="10"/>
        <v>1691510</v>
      </c>
      <c r="H30" s="15">
        <f t="shared" si="10"/>
        <v>0</v>
      </c>
      <c r="I30" s="15">
        <f t="shared" si="10"/>
        <v>23645481</v>
      </c>
      <c r="J30" s="15">
        <f t="shared" si="10"/>
        <v>0</v>
      </c>
      <c r="K30" s="15">
        <f t="shared" si="10"/>
        <v>8090884</v>
      </c>
      <c r="L30" s="15">
        <f t="shared" si="10"/>
        <v>0</v>
      </c>
      <c r="M30" s="15">
        <f t="shared" si="10"/>
        <v>0</v>
      </c>
      <c r="N30" s="15">
        <f t="shared" si="4"/>
        <v>78443613</v>
      </c>
      <c r="O30" s="37">
        <f t="shared" si="1"/>
        <v>1866.8161113755355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52</v>
      </c>
      <c r="M32" s="93"/>
      <c r="N32" s="93"/>
      <c r="O32" s="41">
        <v>42020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10742061</v>
      </c>
      <c r="E5" s="26">
        <f t="shared" si="0"/>
        <v>37243</v>
      </c>
      <c r="F5" s="26">
        <f t="shared" si="0"/>
        <v>178263</v>
      </c>
      <c r="G5" s="26">
        <f t="shared" si="0"/>
        <v>12256404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7622228</v>
      </c>
      <c r="M5" s="26">
        <f t="shared" si="0"/>
        <v>0</v>
      </c>
      <c r="N5" s="27">
        <f>SUM(D5:M5)</f>
        <v>30836199</v>
      </c>
      <c r="O5" s="32">
        <f t="shared" ref="O5:O30" si="1">(N5/O$32)</f>
        <v>742.16464896868763</v>
      </c>
      <c r="P5" s="6"/>
    </row>
    <row r="6" spans="1:133">
      <c r="A6" s="12"/>
      <c r="B6" s="44">
        <v>511</v>
      </c>
      <c r="C6" s="20" t="s">
        <v>19</v>
      </c>
      <c r="D6" s="46">
        <v>659493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659493</v>
      </c>
      <c r="O6" s="47">
        <f t="shared" si="1"/>
        <v>15.872656381621701</v>
      </c>
      <c r="P6" s="9"/>
    </row>
    <row r="7" spans="1:133">
      <c r="A7" s="12"/>
      <c r="B7" s="44">
        <v>512</v>
      </c>
      <c r="C7" s="20" t="s">
        <v>20</v>
      </c>
      <c r="D7" s="46">
        <v>858254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858254</v>
      </c>
      <c r="O7" s="47">
        <f t="shared" si="1"/>
        <v>20.656429757635564</v>
      </c>
      <c r="P7" s="9"/>
    </row>
    <row r="8" spans="1:133">
      <c r="A8" s="12"/>
      <c r="B8" s="44">
        <v>513</v>
      </c>
      <c r="C8" s="20" t="s">
        <v>21</v>
      </c>
      <c r="D8" s="46">
        <v>3188804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3188804</v>
      </c>
      <c r="O8" s="47">
        <f t="shared" si="1"/>
        <v>76.748032443620787</v>
      </c>
      <c r="P8" s="9"/>
    </row>
    <row r="9" spans="1:133">
      <c r="A9" s="12"/>
      <c r="B9" s="44">
        <v>514</v>
      </c>
      <c r="C9" s="20" t="s">
        <v>22</v>
      </c>
      <c r="D9" s="46">
        <v>225329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225329</v>
      </c>
      <c r="O9" s="47">
        <f t="shared" si="1"/>
        <v>5.4232111482827507</v>
      </c>
      <c r="P9" s="9"/>
    </row>
    <row r="10" spans="1:133">
      <c r="A10" s="12"/>
      <c r="B10" s="44">
        <v>515</v>
      </c>
      <c r="C10" s="20" t="s">
        <v>23</v>
      </c>
      <c r="D10" s="46">
        <v>3078364</v>
      </c>
      <c r="E10" s="46">
        <v>0</v>
      </c>
      <c r="F10" s="46">
        <v>0</v>
      </c>
      <c r="G10" s="46">
        <v>8640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3087004</v>
      </c>
      <c r="O10" s="47">
        <f t="shared" si="1"/>
        <v>74.297913307179471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178263</v>
      </c>
      <c r="G11" s="46">
        <v>12027963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12206226</v>
      </c>
      <c r="O11" s="47">
        <f t="shared" si="1"/>
        <v>293.77905605429731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7622228</v>
      </c>
      <c r="M12" s="46">
        <v>0</v>
      </c>
      <c r="N12" s="46">
        <f t="shared" si="2"/>
        <v>7622228</v>
      </c>
      <c r="O12" s="47">
        <f t="shared" si="1"/>
        <v>183.45153914654986</v>
      </c>
      <c r="P12" s="9"/>
    </row>
    <row r="13" spans="1:133">
      <c r="A13" s="12"/>
      <c r="B13" s="44">
        <v>519</v>
      </c>
      <c r="C13" s="20" t="s">
        <v>26</v>
      </c>
      <c r="D13" s="46">
        <v>2731817</v>
      </c>
      <c r="E13" s="46">
        <v>37243</v>
      </c>
      <c r="F13" s="46">
        <v>0</v>
      </c>
      <c r="G13" s="46">
        <v>219801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2988861</v>
      </c>
      <c r="O13" s="47">
        <f t="shared" si="1"/>
        <v>71.935810729500105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12418590</v>
      </c>
      <c r="E14" s="31">
        <f t="shared" si="3"/>
        <v>9916574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22335164</v>
      </c>
      <c r="O14" s="43">
        <f t="shared" si="1"/>
        <v>537.56201111940118</v>
      </c>
      <c r="P14" s="10"/>
    </row>
    <row r="15" spans="1:133">
      <c r="A15" s="12"/>
      <c r="B15" s="44">
        <v>521</v>
      </c>
      <c r="C15" s="20" t="s">
        <v>28</v>
      </c>
      <c r="D15" s="46">
        <v>12414020</v>
      </c>
      <c r="E15" s="46">
        <v>23038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12437058</v>
      </c>
      <c r="O15" s="47">
        <f t="shared" si="1"/>
        <v>299.33471323016198</v>
      </c>
      <c r="P15" s="9"/>
    </row>
    <row r="16" spans="1:133">
      <c r="A16" s="12"/>
      <c r="B16" s="44">
        <v>522</v>
      </c>
      <c r="C16" s="20" t="s">
        <v>29</v>
      </c>
      <c r="D16" s="46">
        <v>4570</v>
      </c>
      <c r="E16" s="46">
        <v>9893536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9898106</v>
      </c>
      <c r="O16" s="47">
        <f t="shared" si="1"/>
        <v>238.22729788923922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23321110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23321110</v>
      </c>
      <c r="O17" s="43">
        <f t="shared" si="1"/>
        <v>561.29172783941851</v>
      </c>
      <c r="P17" s="10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7525930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7525930</v>
      </c>
      <c r="O18" s="47">
        <f t="shared" si="1"/>
        <v>181.13384196972248</v>
      </c>
      <c r="P18" s="9"/>
    </row>
    <row r="19" spans="1:119">
      <c r="A19" s="12"/>
      <c r="B19" s="44">
        <v>536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12740960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12740960</v>
      </c>
      <c r="O19" s="47">
        <f t="shared" si="1"/>
        <v>306.64901682350961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3054220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3054220</v>
      </c>
      <c r="O20" s="47">
        <f t="shared" si="1"/>
        <v>73.508869046186433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0</v>
      </c>
      <c r="E21" s="31">
        <f t="shared" si="6"/>
        <v>1423234</v>
      </c>
      <c r="F21" s="31">
        <f t="shared" si="6"/>
        <v>0</v>
      </c>
      <c r="G21" s="31">
        <f t="shared" si="6"/>
        <v>2195114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3618348</v>
      </c>
      <c r="O21" s="43">
        <f t="shared" si="1"/>
        <v>87.086283665070155</v>
      </c>
      <c r="P21" s="10"/>
    </row>
    <row r="22" spans="1:119">
      <c r="A22" s="12"/>
      <c r="B22" s="44">
        <v>541</v>
      </c>
      <c r="C22" s="20" t="s">
        <v>36</v>
      </c>
      <c r="D22" s="46">
        <v>0</v>
      </c>
      <c r="E22" s="46">
        <v>1423234</v>
      </c>
      <c r="F22" s="46">
        <v>0</v>
      </c>
      <c r="G22" s="46">
        <v>2195114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3618348</v>
      </c>
      <c r="O22" s="47">
        <f t="shared" si="1"/>
        <v>87.086283665070155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SUM(D24:D24)</f>
        <v>0</v>
      </c>
      <c r="E23" s="31">
        <f t="shared" si="7"/>
        <v>2394608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2394608</v>
      </c>
      <c r="O23" s="43">
        <f t="shared" si="1"/>
        <v>57.633348576379696</v>
      </c>
      <c r="P23" s="10"/>
    </row>
    <row r="24" spans="1:119">
      <c r="A24" s="13"/>
      <c r="B24" s="45">
        <v>559</v>
      </c>
      <c r="C24" s="21" t="s">
        <v>38</v>
      </c>
      <c r="D24" s="46">
        <v>0</v>
      </c>
      <c r="E24" s="46">
        <v>2394608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2394608</v>
      </c>
      <c r="O24" s="47">
        <f t="shared" si="1"/>
        <v>57.633348576379696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SUM(D26:D27)</f>
        <v>5176044</v>
      </c>
      <c r="E25" s="31">
        <f t="shared" si="8"/>
        <v>34911</v>
      </c>
      <c r="F25" s="31">
        <f t="shared" si="8"/>
        <v>0</v>
      </c>
      <c r="G25" s="31">
        <f t="shared" si="8"/>
        <v>73424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5284379</v>
      </c>
      <c r="O25" s="43">
        <f t="shared" si="1"/>
        <v>127.18426436255987</v>
      </c>
      <c r="P25" s="9"/>
    </row>
    <row r="26" spans="1:119">
      <c r="A26" s="12"/>
      <c r="B26" s="44">
        <v>571</v>
      </c>
      <c r="C26" s="20" t="s">
        <v>40</v>
      </c>
      <c r="D26" s="46">
        <v>501204</v>
      </c>
      <c r="E26" s="46">
        <v>14381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515585</v>
      </c>
      <c r="O26" s="47">
        <f t="shared" si="1"/>
        <v>12.409083251101109</v>
      </c>
      <c r="P26" s="9"/>
    </row>
    <row r="27" spans="1:119">
      <c r="A27" s="12"/>
      <c r="B27" s="44">
        <v>572</v>
      </c>
      <c r="C27" s="20" t="s">
        <v>41</v>
      </c>
      <c r="D27" s="46">
        <v>4674840</v>
      </c>
      <c r="E27" s="46">
        <v>20530</v>
      </c>
      <c r="F27" s="46">
        <v>0</v>
      </c>
      <c r="G27" s="46">
        <v>73424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4768794</v>
      </c>
      <c r="O27" s="47">
        <f t="shared" si="1"/>
        <v>114.77518111145876</v>
      </c>
      <c r="P27" s="9"/>
    </row>
    <row r="28" spans="1:119" ht="15.75">
      <c r="A28" s="28" t="s">
        <v>43</v>
      </c>
      <c r="B28" s="29"/>
      <c r="C28" s="30"/>
      <c r="D28" s="31">
        <f t="shared" ref="D28:M28" si="9">SUM(D29:D29)</f>
        <v>5591117</v>
      </c>
      <c r="E28" s="31">
        <f t="shared" si="9"/>
        <v>155447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5746564</v>
      </c>
      <c r="O28" s="43">
        <f t="shared" si="1"/>
        <v>138.30811812558665</v>
      </c>
      <c r="P28" s="9"/>
    </row>
    <row r="29" spans="1:119" ht="15.75" thickBot="1">
      <c r="A29" s="12"/>
      <c r="B29" s="44">
        <v>581</v>
      </c>
      <c r="C29" s="20" t="s">
        <v>42</v>
      </c>
      <c r="D29" s="46">
        <v>5591117</v>
      </c>
      <c r="E29" s="46">
        <v>155447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5746564</v>
      </c>
      <c r="O29" s="47">
        <f t="shared" si="1"/>
        <v>138.30811812558665</v>
      </c>
      <c r="P29" s="9"/>
    </row>
    <row r="30" spans="1:119" ht="16.5" thickBot="1">
      <c r="A30" s="14" t="s">
        <v>10</v>
      </c>
      <c r="B30" s="23"/>
      <c r="C30" s="22"/>
      <c r="D30" s="15">
        <f>SUM(D5,D14,D17,D21,D23,D25,D28)</f>
        <v>33927812</v>
      </c>
      <c r="E30" s="15">
        <f t="shared" ref="E30:M30" si="10">SUM(E5,E14,E17,E21,E23,E25,E28)</f>
        <v>13962017</v>
      </c>
      <c r="F30" s="15">
        <f t="shared" si="10"/>
        <v>178263</v>
      </c>
      <c r="G30" s="15">
        <f t="shared" si="10"/>
        <v>14524942</v>
      </c>
      <c r="H30" s="15">
        <f t="shared" si="10"/>
        <v>0</v>
      </c>
      <c r="I30" s="15">
        <f t="shared" si="10"/>
        <v>23321110</v>
      </c>
      <c r="J30" s="15">
        <f t="shared" si="10"/>
        <v>0</v>
      </c>
      <c r="K30" s="15">
        <f t="shared" si="10"/>
        <v>0</v>
      </c>
      <c r="L30" s="15">
        <f t="shared" si="10"/>
        <v>7622228</v>
      </c>
      <c r="M30" s="15">
        <f t="shared" si="10"/>
        <v>0</v>
      </c>
      <c r="N30" s="15">
        <f t="shared" si="4"/>
        <v>93536372</v>
      </c>
      <c r="O30" s="37">
        <f t="shared" si="1"/>
        <v>2251.2304026571037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50</v>
      </c>
      <c r="M32" s="93"/>
      <c r="N32" s="93"/>
      <c r="O32" s="41">
        <v>41549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11167689</v>
      </c>
      <c r="E5" s="26">
        <f t="shared" ref="E5:M5" si="0">SUM(E6:E13)</f>
        <v>14829</v>
      </c>
      <c r="F5" s="26">
        <f t="shared" si="0"/>
        <v>273408</v>
      </c>
      <c r="G5" s="26">
        <f t="shared" si="0"/>
        <v>1182086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6566716</v>
      </c>
      <c r="M5" s="26">
        <f t="shared" si="0"/>
        <v>0</v>
      </c>
      <c r="N5" s="27">
        <f>SUM(D5:M5)</f>
        <v>19204728</v>
      </c>
      <c r="O5" s="32">
        <f t="shared" ref="O5:O30" si="1">(N5/O$32)</f>
        <v>464.29727050745834</v>
      </c>
      <c r="P5" s="6"/>
    </row>
    <row r="6" spans="1:133">
      <c r="A6" s="12"/>
      <c r="B6" s="44">
        <v>511</v>
      </c>
      <c r="C6" s="20" t="s">
        <v>19</v>
      </c>
      <c r="D6" s="46">
        <v>587591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587591</v>
      </c>
      <c r="O6" s="47">
        <f t="shared" si="1"/>
        <v>14.205715252762131</v>
      </c>
      <c r="P6" s="9"/>
    </row>
    <row r="7" spans="1:133">
      <c r="A7" s="12"/>
      <c r="B7" s="44">
        <v>512</v>
      </c>
      <c r="C7" s="20" t="s">
        <v>20</v>
      </c>
      <c r="D7" s="46">
        <v>1069338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1069338</v>
      </c>
      <c r="O7" s="47">
        <f t="shared" si="1"/>
        <v>25.852525203684451</v>
      </c>
      <c r="P7" s="9"/>
    </row>
    <row r="8" spans="1:133">
      <c r="A8" s="12"/>
      <c r="B8" s="44">
        <v>513</v>
      </c>
      <c r="C8" s="20" t="s">
        <v>21</v>
      </c>
      <c r="D8" s="46">
        <v>3632168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3632168</v>
      </c>
      <c r="O8" s="47">
        <f t="shared" si="1"/>
        <v>87.812005898991856</v>
      </c>
      <c r="P8" s="9"/>
    </row>
    <row r="9" spans="1:133">
      <c r="A9" s="12"/>
      <c r="B9" s="44">
        <v>514</v>
      </c>
      <c r="C9" s="20" t="s">
        <v>22</v>
      </c>
      <c r="D9" s="46">
        <v>258771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258771</v>
      </c>
      <c r="O9" s="47">
        <f t="shared" si="1"/>
        <v>6.2560984454705899</v>
      </c>
      <c r="P9" s="9"/>
    </row>
    <row r="10" spans="1:133">
      <c r="A10" s="12"/>
      <c r="B10" s="44">
        <v>515</v>
      </c>
      <c r="C10" s="20" t="s">
        <v>23</v>
      </c>
      <c r="D10" s="46">
        <v>3170212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3170212</v>
      </c>
      <c r="O10" s="47">
        <f t="shared" si="1"/>
        <v>76.643667045427065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273408</v>
      </c>
      <c r="G11" s="46">
        <v>1182086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1455494</v>
      </c>
      <c r="O11" s="47">
        <f t="shared" si="1"/>
        <v>35.188308391557669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6566716</v>
      </c>
      <c r="M12" s="46">
        <v>0</v>
      </c>
      <c r="N12" s="46">
        <f t="shared" si="2"/>
        <v>6566716</v>
      </c>
      <c r="O12" s="47">
        <f t="shared" si="1"/>
        <v>158.75821386263087</v>
      </c>
      <c r="P12" s="9"/>
    </row>
    <row r="13" spans="1:133">
      <c r="A13" s="12"/>
      <c r="B13" s="44">
        <v>519</v>
      </c>
      <c r="C13" s="20" t="s">
        <v>26</v>
      </c>
      <c r="D13" s="46">
        <v>2449609</v>
      </c>
      <c r="E13" s="46">
        <v>14829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2464438</v>
      </c>
      <c r="O13" s="47">
        <f t="shared" si="1"/>
        <v>59.580736406933731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12661364</v>
      </c>
      <c r="E14" s="31">
        <f t="shared" si="3"/>
        <v>9413603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22074967</v>
      </c>
      <c r="O14" s="43">
        <f t="shared" si="1"/>
        <v>533.68873147498971</v>
      </c>
      <c r="P14" s="10"/>
    </row>
    <row r="15" spans="1:133">
      <c r="A15" s="12"/>
      <c r="B15" s="44">
        <v>521</v>
      </c>
      <c r="C15" s="20" t="s">
        <v>28</v>
      </c>
      <c r="D15" s="46">
        <v>12657523</v>
      </c>
      <c r="E15" s="46">
        <v>13446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12670969</v>
      </c>
      <c r="O15" s="47">
        <f t="shared" si="1"/>
        <v>306.33583154026547</v>
      </c>
      <c r="P15" s="9"/>
    </row>
    <row r="16" spans="1:133">
      <c r="A16" s="12"/>
      <c r="B16" s="44">
        <v>522</v>
      </c>
      <c r="C16" s="20" t="s">
        <v>29</v>
      </c>
      <c r="D16" s="46">
        <v>3841</v>
      </c>
      <c r="E16" s="46">
        <v>9400157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9403998</v>
      </c>
      <c r="O16" s="47">
        <f t="shared" si="1"/>
        <v>227.35289993472426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24158356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24158356</v>
      </c>
      <c r="O17" s="43">
        <f t="shared" si="1"/>
        <v>584.05715252762127</v>
      </c>
      <c r="P17" s="10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7912295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7912295</v>
      </c>
      <c r="O18" s="47">
        <f t="shared" si="1"/>
        <v>191.28919565795519</v>
      </c>
      <c r="P18" s="9"/>
    </row>
    <row r="19" spans="1:119">
      <c r="A19" s="12"/>
      <c r="B19" s="44">
        <v>536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13053032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13053032</v>
      </c>
      <c r="O19" s="47">
        <f t="shared" si="1"/>
        <v>315.57266155743054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3193029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3193029</v>
      </c>
      <c r="O20" s="47">
        <f t="shared" si="1"/>
        <v>77.195295312235572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0</v>
      </c>
      <c r="E21" s="31">
        <f t="shared" si="6"/>
        <v>1644065</v>
      </c>
      <c r="F21" s="31">
        <f t="shared" si="6"/>
        <v>0</v>
      </c>
      <c r="G21" s="31">
        <f t="shared" si="6"/>
        <v>911046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2555111</v>
      </c>
      <c r="O21" s="43">
        <f t="shared" si="1"/>
        <v>61.772864637477937</v>
      </c>
      <c r="P21" s="10"/>
    </row>
    <row r="22" spans="1:119">
      <c r="A22" s="12"/>
      <c r="B22" s="44">
        <v>541</v>
      </c>
      <c r="C22" s="20" t="s">
        <v>36</v>
      </c>
      <c r="D22" s="46">
        <v>0</v>
      </c>
      <c r="E22" s="46">
        <v>1644065</v>
      </c>
      <c r="F22" s="46">
        <v>0</v>
      </c>
      <c r="G22" s="46">
        <v>911046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2555111</v>
      </c>
      <c r="O22" s="47">
        <f t="shared" si="1"/>
        <v>61.772864637477937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SUM(D24:D24)</f>
        <v>0</v>
      </c>
      <c r="E23" s="31">
        <f t="shared" si="7"/>
        <v>192288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192288</v>
      </c>
      <c r="O23" s="43">
        <f t="shared" si="1"/>
        <v>4.6487923990039404</v>
      </c>
      <c r="P23" s="10"/>
    </row>
    <row r="24" spans="1:119">
      <c r="A24" s="13"/>
      <c r="B24" s="45">
        <v>559</v>
      </c>
      <c r="C24" s="21" t="s">
        <v>38</v>
      </c>
      <c r="D24" s="46">
        <v>0</v>
      </c>
      <c r="E24" s="46">
        <v>192288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192288</v>
      </c>
      <c r="O24" s="47">
        <f t="shared" si="1"/>
        <v>4.6487923990039404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SUM(D26:D27)</f>
        <v>5108371</v>
      </c>
      <c r="E25" s="31">
        <f t="shared" si="8"/>
        <v>37631</v>
      </c>
      <c r="F25" s="31">
        <f t="shared" si="8"/>
        <v>0</v>
      </c>
      <c r="G25" s="31">
        <f t="shared" si="8"/>
        <v>1283300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6429302</v>
      </c>
      <c r="O25" s="43">
        <f t="shared" si="1"/>
        <v>155.43606604936778</v>
      </c>
      <c r="P25" s="9"/>
    </row>
    <row r="26" spans="1:119">
      <c r="A26" s="12"/>
      <c r="B26" s="44">
        <v>571</v>
      </c>
      <c r="C26" s="20" t="s">
        <v>40</v>
      </c>
      <c r="D26" s="46">
        <v>493169</v>
      </c>
      <c r="E26" s="46">
        <v>18622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511791</v>
      </c>
      <c r="O26" s="47">
        <f t="shared" si="1"/>
        <v>12.373159587070571</v>
      </c>
      <c r="P26" s="9"/>
    </row>
    <row r="27" spans="1:119">
      <c r="A27" s="12"/>
      <c r="B27" s="44">
        <v>572</v>
      </c>
      <c r="C27" s="20" t="s">
        <v>41</v>
      </c>
      <c r="D27" s="46">
        <v>4615202</v>
      </c>
      <c r="E27" s="46">
        <v>19009</v>
      </c>
      <c r="F27" s="46">
        <v>0</v>
      </c>
      <c r="G27" s="46">
        <v>1283300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5917511</v>
      </c>
      <c r="O27" s="47">
        <f t="shared" si="1"/>
        <v>143.06290646229724</v>
      </c>
      <c r="P27" s="9"/>
    </row>
    <row r="28" spans="1:119" ht="15.75">
      <c r="A28" s="28" t="s">
        <v>43</v>
      </c>
      <c r="B28" s="29"/>
      <c r="C28" s="30"/>
      <c r="D28" s="31">
        <f t="shared" ref="D28:M28" si="9">SUM(D29:D29)</f>
        <v>6336211</v>
      </c>
      <c r="E28" s="31">
        <f t="shared" si="9"/>
        <v>172590</v>
      </c>
      <c r="F28" s="31">
        <f t="shared" si="9"/>
        <v>0</v>
      </c>
      <c r="G28" s="31">
        <f t="shared" si="9"/>
        <v>536774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7045575</v>
      </c>
      <c r="O28" s="43">
        <f t="shared" si="1"/>
        <v>170.33520295916639</v>
      </c>
      <c r="P28" s="9"/>
    </row>
    <row r="29" spans="1:119" ht="15.75" thickBot="1">
      <c r="A29" s="12"/>
      <c r="B29" s="44">
        <v>581</v>
      </c>
      <c r="C29" s="20" t="s">
        <v>42</v>
      </c>
      <c r="D29" s="46">
        <v>6336211</v>
      </c>
      <c r="E29" s="46">
        <v>172590</v>
      </c>
      <c r="F29" s="46">
        <v>0</v>
      </c>
      <c r="G29" s="46">
        <v>536774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7045575</v>
      </c>
      <c r="O29" s="47">
        <f t="shared" si="1"/>
        <v>170.33520295916639</v>
      </c>
      <c r="P29" s="9"/>
    </row>
    <row r="30" spans="1:119" ht="16.5" thickBot="1">
      <c r="A30" s="14" t="s">
        <v>10</v>
      </c>
      <c r="B30" s="23"/>
      <c r="C30" s="22"/>
      <c r="D30" s="15">
        <f>SUM(D5,D14,D17,D21,D23,D25,D28)</f>
        <v>35273635</v>
      </c>
      <c r="E30" s="15">
        <f t="shared" ref="E30:M30" si="10">SUM(E5,E14,E17,E21,E23,E25,E28)</f>
        <v>11475006</v>
      </c>
      <c r="F30" s="15">
        <f t="shared" si="10"/>
        <v>273408</v>
      </c>
      <c r="G30" s="15">
        <f t="shared" si="10"/>
        <v>3913206</v>
      </c>
      <c r="H30" s="15">
        <f t="shared" si="10"/>
        <v>0</v>
      </c>
      <c r="I30" s="15">
        <f t="shared" si="10"/>
        <v>24158356</v>
      </c>
      <c r="J30" s="15">
        <f t="shared" si="10"/>
        <v>0</v>
      </c>
      <c r="K30" s="15">
        <f t="shared" si="10"/>
        <v>0</v>
      </c>
      <c r="L30" s="15">
        <f t="shared" si="10"/>
        <v>6566716</v>
      </c>
      <c r="M30" s="15">
        <f t="shared" si="10"/>
        <v>0</v>
      </c>
      <c r="N30" s="15">
        <f t="shared" si="4"/>
        <v>81660327</v>
      </c>
      <c r="O30" s="37">
        <f t="shared" si="1"/>
        <v>1974.2360805550854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47</v>
      </c>
      <c r="M32" s="93"/>
      <c r="N32" s="93"/>
      <c r="O32" s="41">
        <v>41363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12255836</v>
      </c>
      <c r="E5" s="26">
        <f t="shared" ref="E5:M5" si="0">SUM(E6:E13)</f>
        <v>37858</v>
      </c>
      <c r="F5" s="26">
        <f t="shared" si="0"/>
        <v>368552</v>
      </c>
      <c r="G5" s="26">
        <f t="shared" si="0"/>
        <v>3457253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6186812</v>
      </c>
      <c r="L5" s="26">
        <f t="shared" si="0"/>
        <v>0</v>
      </c>
      <c r="M5" s="26">
        <f t="shared" si="0"/>
        <v>0</v>
      </c>
      <c r="N5" s="27">
        <f>SUM(D5:M5)</f>
        <v>22306311</v>
      </c>
      <c r="O5" s="32">
        <f t="shared" ref="O5:O31" si="1">(N5/O$33)</f>
        <v>534.20612606571513</v>
      </c>
      <c r="P5" s="6"/>
    </row>
    <row r="6" spans="1:133">
      <c r="A6" s="12"/>
      <c r="B6" s="44">
        <v>511</v>
      </c>
      <c r="C6" s="20" t="s">
        <v>19</v>
      </c>
      <c r="D6" s="46">
        <v>803812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803812</v>
      </c>
      <c r="O6" s="47">
        <f t="shared" si="1"/>
        <v>19.250215537886771</v>
      </c>
      <c r="P6" s="9"/>
    </row>
    <row r="7" spans="1:133">
      <c r="A7" s="12"/>
      <c r="B7" s="44">
        <v>512</v>
      </c>
      <c r="C7" s="20" t="s">
        <v>20</v>
      </c>
      <c r="D7" s="46">
        <v>979310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979310</v>
      </c>
      <c r="O7" s="47">
        <f t="shared" si="1"/>
        <v>23.453156432608488</v>
      </c>
      <c r="P7" s="9"/>
    </row>
    <row r="8" spans="1:133">
      <c r="A8" s="12"/>
      <c r="B8" s="44">
        <v>513</v>
      </c>
      <c r="C8" s="20" t="s">
        <v>21</v>
      </c>
      <c r="D8" s="46">
        <v>3688421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3688421</v>
      </c>
      <c r="O8" s="47">
        <f t="shared" si="1"/>
        <v>88.332718651211806</v>
      </c>
      <c r="P8" s="9"/>
    </row>
    <row r="9" spans="1:133">
      <c r="A9" s="12"/>
      <c r="B9" s="44">
        <v>514</v>
      </c>
      <c r="C9" s="20" t="s">
        <v>22</v>
      </c>
      <c r="D9" s="46">
        <v>413687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413687</v>
      </c>
      <c r="O9" s="47">
        <f t="shared" si="1"/>
        <v>9.9072468627263142</v>
      </c>
      <c r="P9" s="9"/>
    </row>
    <row r="10" spans="1:133">
      <c r="A10" s="12"/>
      <c r="B10" s="44">
        <v>515</v>
      </c>
      <c r="C10" s="20" t="s">
        <v>23</v>
      </c>
      <c r="D10" s="46">
        <v>3477591</v>
      </c>
      <c r="E10" s="46">
        <v>0</v>
      </c>
      <c r="F10" s="46">
        <v>0</v>
      </c>
      <c r="G10" s="46">
        <v>499282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3976873</v>
      </c>
      <c r="O10" s="47">
        <f t="shared" si="1"/>
        <v>95.240755819522946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368552</v>
      </c>
      <c r="G11" s="46">
        <v>1188671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1557223</v>
      </c>
      <c r="O11" s="47">
        <f t="shared" si="1"/>
        <v>37.293394961203184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6186812</v>
      </c>
      <c r="L12" s="46">
        <v>0</v>
      </c>
      <c r="M12" s="46">
        <v>0</v>
      </c>
      <c r="N12" s="46">
        <f t="shared" si="2"/>
        <v>6186812</v>
      </c>
      <c r="O12" s="47">
        <f t="shared" si="1"/>
        <v>148.16582048088898</v>
      </c>
      <c r="P12" s="9"/>
    </row>
    <row r="13" spans="1:133">
      <c r="A13" s="12"/>
      <c r="B13" s="44">
        <v>519</v>
      </c>
      <c r="C13" s="20" t="s">
        <v>26</v>
      </c>
      <c r="D13" s="46">
        <v>2893015</v>
      </c>
      <c r="E13" s="46">
        <v>37858</v>
      </c>
      <c r="F13" s="46">
        <v>0</v>
      </c>
      <c r="G13" s="46">
        <v>1769300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4700173</v>
      </c>
      <c r="O13" s="47">
        <f t="shared" si="1"/>
        <v>112.56281731966664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11758816</v>
      </c>
      <c r="E14" s="31">
        <f t="shared" si="3"/>
        <v>9264577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21023393</v>
      </c>
      <c r="O14" s="43">
        <f t="shared" si="1"/>
        <v>503.48196666347349</v>
      </c>
      <c r="P14" s="10"/>
    </row>
    <row r="15" spans="1:133">
      <c r="A15" s="12"/>
      <c r="B15" s="44">
        <v>521</v>
      </c>
      <c r="C15" s="20" t="s">
        <v>28</v>
      </c>
      <c r="D15" s="46">
        <v>11753416</v>
      </c>
      <c r="E15" s="46">
        <v>107455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11860871</v>
      </c>
      <c r="O15" s="47">
        <f t="shared" si="1"/>
        <v>284.05189673340357</v>
      </c>
      <c r="P15" s="9"/>
    </row>
    <row r="16" spans="1:133">
      <c r="A16" s="12"/>
      <c r="B16" s="44">
        <v>522</v>
      </c>
      <c r="C16" s="20" t="s">
        <v>29</v>
      </c>
      <c r="D16" s="46">
        <v>5400</v>
      </c>
      <c r="E16" s="46">
        <v>9156258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9161658</v>
      </c>
      <c r="O16" s="47">
        <f t="shared" si="1"/>
        <v>219.40937829293995</v>
      </c>
      <c r="P16" s="9"/>
    </row>
    <row r="17" spans="1:119">
      <c r="A17" s="12"/>
      <c r="B17" s="44">
        <v>525</v>
      </c>
      <c r="C17" s="20" t="s">
        <v>30</v>
      </c>
      <c r="D17" s="46">
        <v>0</v>
      </c>
      <c r="E17" s="46">
        <v>864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864</v>
      </c>
      <c r="O17" s="47">
        <f t="shared" si="1"/>
        <v>2.0691637129993293E-2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124694</v>
      </c>
      <c r="H18" s="31">
        <f t="shared" si="5"/>
        <v>0</v>
      </c>
      <c r="I18" s="31">
        <f t="shared" si="5"/>
        <v>22225282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22349976</v>
      </c>
      <c r="O18" s="43">
        <f t="shared" si="1"/>
        <v>535.25184404636457</v>
      </c>
      <c r="P18" s="10"/>
    </row>
    <row r="19" spans="1:119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124694</v>
      </c>
      <c r="H19" s="46">
        <v>0</v>
      </c>
      <c r="I19" s="46">
        <v>7965651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8090345</v>
      </c>
      <c r="O19" s="47">
        <f t="shared" si="1"/>
        <v>193.75287383849027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11178014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11178014</v>
      </c>
      <c r="O20" s="47">
        <f t="shared" si="1"/>
        <v>267.69839065044545</v>
      </c>
      <c r="P20" s="9"/>
    </row>
    <row r="21" spans="1:119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3081617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3081617</v>
      </c>
      <c r="O21" s="47">
        <f t="shared" si="1"/>
        <v>73.800579557428875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1726205</v>
      </c>
      <c r="F22" s="31">
        <f t="shared" si="6"/>
        <v>0</v>
      </c>
      <c r="G22" s="31">
        <f t="shared" si="6"/>
        <v>5225047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6951252</v>
      </c>
      <c r="O22" s="43">
        <f t="shared" si="1"/>
        <v>166.4731296101159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1726205</v>
      </c>
      <c r="F23" s="46">
        <v>0</v>
      </c>
      <c r="G23" s="46">
        <v>5225047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6951252</v>
      </c>
      <c r="O23" s="47">
        <f t="shared" si="1"/>
        <v>166.4731296101159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239311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239311</v>
      </c>
      <c r="O24" s="43">
        <f t="shared" si="1"/>
        <v>5.7311763578886863</v>
      </c>
      <c r="P24" s="10"/>
    </row>
    <row r="25" spans="1:119">
      <c r="A25" s="13"/>
      <c r="B25" s="45">
        <v>559</v>
      </c>
      <c r="C25" s="21" t="s">
        <v>38</v>
      </c>
      <c r="D25" s="46">
        <v>0</v>
      </c>
      <c r="E25" s="46">
        <v>239311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239311</v>
      </c>
      <c r="O25" s="47">
        <f t="shared" si="1"/>
        <v>5.7311763578886863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SUM(D27:D28)</f>
        <v>5478113</v>
      </c>
      <c r="E26" s="31">
        <f t="shared" si="8"/>
        <v>25402</v>
      </c>
      <c r="F26" s="31">
        <f t="shared" si="8"/>
        <v>0</v>
      </c>
      <c r="G26" s="31">
        <f t="shared" si="8"/>
        <v>1902081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7405596</v>
      </c>
      <c r="O26" s="43">
        <f t="shared" si="1"/>
        <v>177.3540569020021</v>
      </c>
      <c r="P26" s="9"/>
    </row>
    <row r="27" spans="1:119">
      <c r="A27" s="12"/>
      <c r="B27" s="44">
        <v>571</v>
      </c>
      <c r="C27" s="20" t="s">
        <v>40</v>
      </c>
      <c r="D27" s="46">
        <v>599423</v>
      </c>
      <c r="E27" s="46">
        <v>1631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601054</v>
      </c>
      <c r="O27" s="47">
        <f t="shared" si="1"/>
        <v>14.394434332790498</v>
      </c>
      <c r="P27" s="9"/>
    </row>
    <row r="28" spans="1:119">
      <c r="A28" s="12"/>
      <c r="B28" s="44">
        <v>572</v>
      </c>
      <c r="C28" s="20" t="s">
        <v>41</v>
      </c>
      <c r="D28" s="46">
        <v>4878690</v>
      </c>
      <c r="E28" s="46">
        <v>23771</v>
      </c>
      <c r="F28" s="46">
        <v>0</v>
      </c>
      <c r="G28" s="46">
        <v>1902081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6804542</v>
      </c>
      <c r="O28" s="47">
        <f t="shared" si="1"/>
        <v>162.9596225692116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7346940</v>
      </c>
      <c r="E29" s="31">
        <f t="shared" si="9"/>
        <v>233907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281000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7861847</v>
      </c>
      <c r="O29" s="43">
        <f t="shared" si="1"/>
        <v>188.28065427722962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7346940</v>
      </c>
      <c r="E30" s="46">
        <v>233907</v>
      </c>
      <c r="F30" s="46">
        <v>0</v>
      </c>
      <c r="G30" s="46">
        <v>0</v>
      </c>
      <c r="H30" s="46">
        <v>0</v>
      </c>
      <c r="I30" s="46">
        <v>281000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7861847</v>
      </c>
      <c r="O30" s="47">
        <f t="shared" si="1"/>
        <v>188.28065427722962</v>
      </c>
      <c r="P30" s="9"/>
    </row>
    <row r="31" spans="1:119" ht="16.5" thickBot="1">
      <c r="A31" s="14" t="s">
        <v>10</v>
      </c>
      <c r="B31" s="23"/>
      <c r="C31" s="22"/>
      <c r="D31" s="15">
        <f>SUM(D5,D14,D18,D22,D24,D26,D29)</f>
        <v>36839705</v>
      </c>
      <c r="E31" s="15">
        <f t="shared" ref="E31:M31" si="10">SUM(E5,E14,E18,E22,E24,E26,E29)</f>
        <v>11527260</v>
      </c>
      <c r="F31" s="15">
        <f t="shared" si="10"/>
        <v>368552</v>
      </c>
      <c r="G31" s="15">
        <f t="shared" si="10"/>
        <v>10709075</v>
      </c>
      <c r="H31" s="15">
        <f t="shared" si="10"/>
        <v>0</v>
      </c>
      <c r="I31" s="15">
        <f t="shared" si="10"/>
        <v>22506282</v>
      </c>
      <c r="J31" s="15">
        <f t="shared" si="10"/>
        <v>0</v>
      </c>
      <c r="K31" s="15">
        <f t="shared" si="10"/>
        <v>6186812</v>
      </c>
      <c r="L31" s="15">
        <f t="shared" si="10"/>
        <v>0</v>
      </c>
      <c r="M31" s="15">
        <f t="shared" si="10"/>
        <v>0</v>
      </c>
      <c r="N31" s="15">
        <f t="shared" si="4"/>
        <v>88137686</v>
      </c>
      <c r="O31" s="37">
        <f t="shared" si="1"/>
        <v>2110.7789539227897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44</v>
      </c>
      <c r="M33" s="93"/>
      <c r="N33" s="93"/>
      <c r="O33" s="41">
        <v>41756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12473678</v>
      </c>
      <c r="E5" s="26">
        <f t="shared" si="0"/>
        <v>104774</v>
      </c>
      <c r="F5" s="26">
        <f t="shared" si="0"/>
        <v>368552</v>
      </c>
      <c r="G5" s="26">
        <f t="shared" si="0"/>
        <v>2132583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5757534</v>
      </c>
      <c r="L5" s="26">
        <f t="shared" si="0"/>
        <v>0</v>
      </c>
      <c r="M5" s="26">
        <f t="shared" si="0"/>
        <v>0</v>
      </c>
      <c r="N5" s="27">
        <f>SUM(D5:M5)</f>
        <v>20837121</v>
      </c>
      <c r="O5" s="32">
        <f t="shared" ref="O5:O32" si="1">(N5/O$34)</f>
        <v>493.29137567765912</v>
      </c>
      <c r="P5" s="6"/>
    </row>
    <row r="6" spans="1:133">
      <c r="A6" s="12"/>
      <c r="B6" s="44">
        <v>511</v>
      </c>
      <c r="C6" s="20" t="s">
        <v>19</v>
      </c>
      <c r="D6" s="46">
        <v>621558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621558</v>
      </c>
      <c r="O6" s="47">
        <f t="shared" si="1"/>
        <v>14.71456641651476</v>
      </c>
      <c r="P6" s="9"/>
    </row>
    <row r="7" spans="1:133">
      <c r="A7" s="12"/>
      <c r="B7" s="44">
        <v>512</v>
      </c>
      <c r="C7" s="20" t="s">
        <v>20</v>
      </c>
      <c r="D7" s="46">
        <v>979534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979534</v>
      </c>
      <c r="O7" s="47">
        <f t="shared" si="1"/>
        <v>23.189176392604342</v>
      </c>
      <c r="P7" s="9"/>
    </row>
    <row r="8" spans="1:133">
      <c r="A8" s="12"/>
      <c r="B8" s="44">
        <v>513</v>
      </c>
      <c r="C8" s="20" t="s">
        <v>21</v>
      </c>
      <c r="D8" s="46">
        <v>4469801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4469801</v>
      </c>
      <c r="O8" s="47">
        <f t="shared" si="1"/>
        <v>105.81664733315972</v>
      </c>
      <c r="P8" s="9"/>
    </row>
    <row r="9" spans="1:133">
      <c r="A9" s="12"/>
      <c r="B9" s="44">
        <v>514</v>
      </c>
      <c r="C9" s="20" t="s">
        <v>22</v>
      </c>
      <c r="D9" s="46">
        <v>370765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370765</v>
      </c>
      <c r="O9" s="47">
        <f t="shared" si="1"/>
        <v>8.7773726947752184</v>
      </c>
      <c r="P9" s="9"/>
    </row>
    <row r="10" spans="1:133">
      <c r="A10" s="12"/>
      <c r="B10" s="44">
        <v>515</v>
      </c>
      <c r="C10" s="20" t="s">
        <v>23</v>
      </c>
      <c r="D10" s="46">
        <v>3234125</v>
      </c>
      <c r="E10" s="46">
        <v>49073</v>
      </c>
      <c r="F10" s="46">
        <v>0</v>
      </c>
      <c r="G10" s="46">
        <v>32685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3315883</v>
      </c>
      <c r="O10" s="47">
        <f t="shared" si="1"/>
        <v>78.49915958429014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368552</v>
      </c>
      <c r="G11" s="46">
        <v>957655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1326207</v>
      </c>
      <c r="O11" s="47">
        <f t="shared" si="1"/>
        <v>31.39620274141237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5757534</v>
      </c>
      <c r="L12" s="46">
        <v>0</v>
      </c>
      <c r="M12" s="46">
        <v>0</v>
      </c>
      <c r="N12" s="46">
        <f t="shared" si="2"/>
        <v>5757534</v>
      </c>
      <c r="O12" s="47">
        <f t="shared" si="1"/>
        <v>136.30202883454464</v>
      </c>
      <c r="P12" s="9"/>
    </row>
    <row r="13" spans="1:133">
      <c r="A13" s="12"/>
      <c r="B13" s="44">
        <v>519</v>
      </c>
      <c r="C13" s="20" t="s">
        <v>26</v>
      </c>
      <c r="D13" s="46">
        <v>2797895</v>
      </c>
      <c r="E13" s="46">
        <v>55701</v>
      </c>
      <c r="F13" s="46">
        <v>0</v>
      </c>
      <c r="G13" s="46">
        <v>1142243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3995839</v>
      </c>
      <c r="O13" s="47">
        <f t="shared" si="1"/>
        <v>94.596221680357942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10975740</v>
      </c>
      <c r="E14" s="31">
        <f t="shared" si="3"/>
        <v>8989278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19965018</v>
      </c>
      <c r="O14" s="43">
        <f t="shared" si="1"/>
        <v>472.64548661253286</v>
      </c>
      <c r="P14" s="10"/>
    </row>
    <row r="15" spans="1:133">
      <c r="A15" s="12"/>
      <c r="B15" s="44">
        <v>521</v>
      </c>
      <c r="C15" s="20" t="s">
        <v>28</v>
      </c>
      <c r="D15" s="46">
        <v>10972005</v>
      </c>
      <c r="E15" s="46">
        <v>160585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11132590</v>
      </c>
      <c r="O15" s="47">
        <f t="shared" si="1"/>
        <v>263.54939513742573</v>
      </c>
      <c r="P15" s="9"/>
    </row>
    <row r="16" spans="1:133">
      <c r="A16" s="12"/>
      <c r="B16" s="44">
        <v>522</v>
      </c>
      <c r="C16" s="20" t="s">
        <v>29</v>
      </c>
      <c r="D16" s="46">
        <v>3735</v>
      </c>
      <c r="E16" s="46">
        <v>8712901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8716636</v>
      </c>
      <c r="O16" s="47">
        <f t="shared" si="1"/>
        <v>206.35486849269668</v>
      </c>
      <c r="P16" s="9"/>
    </row>
    <row r="17" spans="1:119">
      <c r="A17" s="12"/>
      <c r="B17" s="44">
        <v>525</v>
      </c>
      <c r="C17" s="20" t="s">
        <v>30</v>
      </c>
      <c r="D17" s="46">
        <v>0</v>
      </c>
      <c r="E17" s="46">
        <v>115792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115792</v>
      </c>
      <c r="O17" s="47">
        <f t="shared" si="1"/>
        <v>2.7412229824104544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458935</v>
      </c>
      <c r="H18" s="31">
        <f t="shared" si="5"/>
        <v>0</v>
      </c>
      <c r="I18" s="31">
        <f t="shared" si="5"/>
        <v>21777298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22236233</v>
      </c>
      <c r="O18" s="43">
        <f t="shared" si="1"/>
        <v>526.41350820293076</v>
      </c>
      <c r="P18" s="10"/>
    </row>
    <row r="19" spans="1:119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458935</v>
      </c>
      <c r="H19" s="46">
        <v>0</v>
      </c>
      <c r="I19" s="46">
        <v>8324405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8783340</v>
      </c>
      <c r="O19" s="47">
        <f t="shared" si="1"/>
        <v>207.93399777467388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10720149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10720149</v>
      </c>
      <c r="O20" s="47">
        <f t="shared" si="1"/>
        <v>253.78539807296229</v>
      </c>
      <c r="P20" s="9"/>
    </row>
    <row r="21" spans="1:119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2732744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2732744</v>
      </c>
      <c r="O21" s="47">
        <f t="shared" si="1"/>
        <v>64.694112355294621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1464750</v>
      </c>
      <c r="F22" s="31">
        <f t="shared" si="6"/>
        <v>0</v>
      </c>
      <c r="G22" s="31">
        <f t="shared" si="6"/>
        <v>1382110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2846860</v>
      </c>
      <c r="O22" s="43">
        <f t="shared" si="1"/>
        <v>67.395658246727109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1464750</v>
      </c>
      <c r="F23" s="46">
        <v>0</v>
      </c>
      <c r="G23" s="46">
        <v>1382110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2846860</v>
      </c>
      <c r="O23" s="47">
        <f t="shared" si="1"/>
        <v>67.395658246727109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284192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284192</v>
      </c>
      <c r="O24" s="43">
        <f t="shared" si="1"/>
        <v>6.7278710257806393</v>
      </c>
      <c r="P24" s="10"/>
    </row>
    <row r="25" spans="1:119">
      <c r="A25" s="13"/>
      <c r="B25" s="45">
        <v>559</v>
      </c>
      <c r="C25" s="21" t="s">
        <v>38</v>
      </c>
      <c r="D25" s="46">
        <v>0</v>
      </c>
      <c r="E25" s="46">
        <v>284192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284192</v>
      </c>
      <c r="O25" s="47">
        <f t="shared" si="1"/>
        <v>6.7278710257806393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SUM(D27:D28)</f>
        <v>5334593</v>
      </c>
      <c r="E26" s="31">
        <f t="shared" si="8"/>
        <v>41327</v>
      </c>
      <c r="F26" s="31">
        <f t="shared" si="8"/>
        <v>0</v>
      </c>
      <c r="G26" s="31">
        <f t="shared" si="8"/>
        <v>3596874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8972794</v>
      </c>
      <c r="O26" s="43">
        <f t="shared" si="1"/>
        <v>212.41907151819322</v>
      </c>
      <c r="P26" s="9"/>
    </row>
    <row r="27" spans="1:119">
      <c r="A27" s="12"/>
      <c r="B27" s="44">
        <v>571</v>
      </c>
      <c r="C27" s="20" t="s">
        <v>40</v>
      </c>
      <c r="D27" s="46">
        <v>640554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640554</v>
      </c>
      <c r="O27" s="47">
        <f t="shared" si="1"/>
        <v>15.164271679174261</v>
      </c>
      <c r="P27" s="9"/>
    </row>
    <row r="28" spans="1:119">
      <c r="A28" s="12"/>
      <c r="B28" s="44">
        <v>572</v>
      </c>
      <c r="C28" s="20" t="s">
        <v>41</v>
      </c>
      <c r="D28" s="46">
        <v>4694039</v>
      </c>
      <c r="E28" s="46">
        <v>41327</v>
      </c>
      <c r="F28" s="46">
        <v>0</v>
      </c>
      <c r="G28" s="46">
        <v>3596874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8332240</v>
      </c>
      <c r="O28" s="47">
        <f t="shared" si="1"/>
        <v>197.25479983901897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SUM(D30:D31)</f>
        <v>8777792</v>
      </c>
      <c r="E29" s="31">
        <f t="shared" si="9"/>
        <v>391372</v>
      </c>
      <c r="F29" s="31">
        <f t="shared" si="9"/>
        <v>0</v>
      </c>
      <c r="G29" s="31">
        <f t="shared" si="9"/>
        <v>10350</v>
      </c>
      <c r="H29" s="31">
        <f t="shared" si="9"/>
        <v>0</v>
      </c>
      <c r="I29" s="31">
        <f t="shared" si="9"/>
        <v>520000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9699514</v>
      </c>
      <c r="O29" s="43">
        <f t="shared" si="1"/>
        <v>229.62320967780119</v>
      </c>
      <c r="P29" s="9"/>
    </row>
    <row r="30" spans="1:119">
      <c r="A30" s="12"/>
      <c r="B30" s="44">
        <v>581</v>
      </c>
      <c r="C30" s="20" t="s">
        <v>42</v>
      </c>
      <c r="D30" s="46">
        <v>8777792</v>
      </c>
      <c r="E30" s="46">
        <v>391372</v>
      </c>
      <c r="F30" s="46">
        <v>0</v>
      </c>
      <c r="G30" s="46">
        <v>0</v>
      </c>
      <c r="H30" s="46">
        <v>0</v>
      </c>
      <c r="I30" s="46">
        <v>520000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9689164</v>
      </c>
      <c r="O30" s="47">
        <f t="shared" si="1"/>
        <v>229.37818706943492</v>
      </c>
      <c r="P30" s="9"/>
    </row>
    <row r="31" spans="1:119" ht="15.75" thickBot="1">
      <c r="A31" s="12"/>
      <c r="B31" s="44">
        <v>590</v>
      </c>
      <c r="C31" s="20" t="s">
        <v>54</v>
      </c>
      <c r="D31" s="46">
        <v>0</v>
      </c>
      <c r="E31" s="46">
        <v>0</v>
      </c>
      <c r="F31" s="46">
        <v>0</v>
      </c>
      <c r="G31" s="46">
        <v>10350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10350</v>
      </c>
      <c r="O31" s="47">
        <f t="shared" si="1"/>
        <v>0.2450226083662792</v>
      </c>
      <c r="P31" s="9"/>
    </row>
    <row r="32" spans="1:119" ht="16.5" thickBot="1">
      <c r="A32" s="14" t="s">
        <v>10</v>
      </c>
      <c r="B32" s="23"/>
      <c r="C32" s="22"/>
      <c r="D32" s="15">
        <f>SUM(D5,D14,D18,D22,D24,D26,D29)</f>
        <v>37561803</v>
      </c>
      <c r="E32" s="15">
        <f t="shared" ref="E32:M32" si="10">SUM(E5,E14,E18,E22,E24,E26,E29)</f>
        <v>11275693</v>
      </c>
      <c r="F32" s="15">
        <f t="shared" si="10"/>
        <v>368552</v>
      </c>
      <c r="G32" s="15">
        <f t="shared" si="10"/>
        <v>7580852</v>
      </c>
      <c r="H32" s="15">
        <f t="shared" si="10"/>
        <v>0</v>
      </c>
      <c r="I32" s="15">
        <f t="shared" si="10"/>
        <v>22297298</v>
      </c>
      <c r="J32" s="15">
        <f t="shared" si="10"/>
        <v>0</v>
      </c>
      <c r="K32" s="15">
        <f t="shared" si="10"/>
        <v>5757534</v>
      </c>
      <c r="L32" s="15">
        <f t="shared" si="10"/>
        <v>0</v>
      </c>
      <c r="M32" s="15">
        <f t="shared" si="10"/>
        <v>0</v>
      </c>
      <c r="N32" s="15">
        <f t="shared" si="4"/>
        <v>84841732</v>
      </c>
      <c r="O32" s="37">
        <f t="shared" si="1"/>
        <v>2008.516180961625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55</v>
      </c>
      <c r="M34" s="93"/>
      <c r="N34" s="93"/>
      <c r="O34" s="41">
        <v>42241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13264526</v>
      </c>
      <c r="E5" s="26">
        <f t="shared" si="0"/>
        <v>94559</v>
      </c>
      <c r="F5" s="26">
        <f t="shared" si="0"/>
        <v>368553</v>
      </c>
      <c r="G5" s="26">
        <f t="shared" si="0"/>
        <v>6533802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5369035</v>
      </c>
      <c r="M5" s="26">
        <f t="shared" si="0"/>
        <v>0</v>
      </c>
      <c r="N5" s="27">
        <f>SUM(D5:M5)</f>
        <v>25630475</v>
      </c>
      <c r="O5" s="32">
        <f t="shared" ref="O5:O32" si="1">(N5/O$34)</f>
        <v>609.07476058078464</v>
      </c>
      <c r="P5" s="6"/>
    </row>
    <row r="6" spans="1:133">
      <c r="A6" s="12"/>
      <c r="B6" s="44">
        <v>511</v>
      </c>
      <c r="C6" s="20" t="s">
        <v>19</v>
      </c>
      <c r="D6" s="46">
        <v>598078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598078</v>
      </c>
      <c r="O6" s="47">
        <f t="shared" si="1"/>
        <v>14.212542477602719</v>
      </c>
      <c r="P6" s="9"/>
    </row>
    <row r="7" spans="1:133">
      <c r="A7" s="12"/>
      <c r="B7" s="44">
        <v>512</v>
      </c>
      <c r="C7" s="20" t="s">
        <v>20</v>
      </c>
      <c r="D7" s="46">
        <v>647794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647794</v>
      </c>
      <c r="O7" s="47">
        <f t="shared" si="1"/>
        <v>15.393978279983841</v>
      </c>
      <c r="P7" s="9"/>
    </row>
    <row r="8" spans="1:133">
      <c r="A8" s="12"/>
      <c r="B8" s="44">
        <v>513</v>
      </c>
      <c r="C8" s="20" t="s">
        <v>21</v>
      </c>
      <c r="D8" s="46">
        <v>5713928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5713928</v>
      </c>
      <c r="O8" s="47">
        <f t="shared" si="1"/>
        <v>135.78403555048598</v>
      </c>
      <c r="P8" s="9"/>
    </row>
    <row r="9" spans="1:133">
      <c r="A9" s="12"/>
      <c r="B9" s="44">
        <v>514</v>
      </c>
      <c r="C9" s="20" t="s">
        <v>22</v>
      </c>
      <c r="D9" s="46">
        <v>361033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361033</v>
      </c>
      <c r="O9" s="47">
        <f t="shared" si="1"/>
        <v>8.5794776740096488</v>
      </c>
      <c r="P9" s="9"/>
    </row>
    <row r="10" spans="1:133">
      <c r="A10" s="12"/>
      <c r="B10" s="44">
        <v>515</v>
      </c>
      <c r="C10" s="20" t="s">
        <v>23</v>
      </c>
      <c r="D10" s="46">
        <v>3196537</v>
      </c>
      <c r="E10" s="46">
        <v>43657</v>
      </c>
      <c r="F10" s="46">
        <v>0</v>
      </c>
      <c r="G10" s="46">
        <v>62598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3302792</v>
      </c>
      <c r="O10" s="47">
        <f t="shared" si="1"/>
        <v>78.486537867446117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368553</v>
      </c>
      <c r="G11" s="46">
        <v>879972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1248525</v>
      </c>
      <c r="O11" s="47">
        <f t="shared" si="1"/>
        <v>29.669565837313751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5369035</v>
      </c>
      <c r="M12" s="46">
        <v>0</v>
      </c>
      <c r="N12" s="46">
        <f t="shared" si="2"/>
        <v>5369035</v>
      </c>
      <c r="O12" s="47">
        <f t="shared" si="1"/>
        <v>127.58810389486942</v>
      </c>
      <c r="P12" s="9"/>
    </row>
    <row r="13" spans="1:133">
      <c r="A13" s="12"/>
      <c r="B13" s="44">
        <v>519</v>
      </c>
      <c r="C13" s="20" t="s">
        <v>26</v>
      </c>
      <c r="D13" s="46">
        <v>2747156</v>
      </c>
      <c r="E13" s="46">
        <v>50902</v>
      </c>
      <c r="F13" s="46">
        <v>0</v>
      </c>
      <c r="G13" s="46">
        <v>5591232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8389290</v>
      </c>
      <c r="O13" s="47">
        <f t="shared" si="1"/>
        <v>199.36051899907321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10657011</v>
      </c>
      <c r="E14" s="31">
        <f t="shared" si="3"/>
        <v>8642477</v>
      </c>
      <c r="F14" s="31">
        <f t="shared" si="3"/>
        <v>0</v>
      </c>
      <c r="G14" s="31">
        <f t="shared" si="3"/>
        <v>346786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19646274</v>
      </c>
      <c r="O14" s="43">
        <f t="shared" si="1"/>
        <v>466.86804020816993</v>
      </c>
      <c r="P14" s="10"/>
    </row>
    <row r="15" spans="1:133">
      <c r="A15" s="12"/>
      <c r="B15" s="44">
        <v>521</v>
      </c>
      <c r="C15" s="20" t="s">
        <v>28</v>
      </c>
      <c r="D15" s="46">
        <v>10648723</v>
      </c>
      <c r="E15" s="46">
        <v>3770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10652493</v>
      </c>
      <c r="O15" s="47">
        <f t="shared" si="1"/>
        <v>253.14258216297142</v>
      </c>
      <c r="P15" s="9"/>
    </row>
    <row r="16" spans="1:133">
      <c r="A16" s="12"/>
      <c r="B16" s="44">
        <v>522</v>
      </c>
      <c r="C16" s="20" t="s">
        <v>29</v>
      </c>
      <c r="D16" s="46">
        <v>8288</v>
      </c>
      <c r="E16" s="46">
        <v>8631395</v>
      </c>
      <c r="F16" s="46">
        <v>0</v>
      </c>
      <c r="G16" s="46">
        <v>346786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8986469</v>
      </c>
      <c r="O16" s="47">
        <f t="shared" si="1"/>
        <v>213.55169791592405</v>
      </c>
      <c r="P16" s="9"/>
    </row>
    <row r="17" spans="1:119">
      <c r="A17" s="12"/>
      <c r="B17" s="44">
        <v>525</v>
      </c>
      <c r="C17" s="20" t="s">
        <v>30</v>
      </c>
      <c r="D17" s="46">
        <v>0</v>
      </c>
      <c r="E17" s="46">
        <v>4052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4052</v>
      </c>
      <c r="O17" s="47">
        <f t="shared" si="1"/>
        <v>9.6290487393360422E-2</v>
      </c>
      <c r="P17" s="9"/>
    </row>
    <row r="18" spans="1:119">
      <c r="A18" s="12"/>
      <c r="B18" s="44">
        <v>529</v>
      </c>
      <c r="C18" s="20" t="s">
        <v>71</v>
      </c>
      <c r="D18" s="46">
        <v>0</v>
      </c>
      <c r="E18" s="46">
        <v>3260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3260</v>
      </c>
      <c r="O18" s="47">
        <f t="shared" si="1"/>
        <v>7.7469641881134005E-2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SUM(D20:D22)</f>
        <v>0</v>
      </c>
      <c r="E19" s="31">
        <f t="shared" si="5"/>
        <v>0</v>
      </c>
      <c r="F19" s="31">
        <f t="shared" si="5"/>
        <v>0</v>
      </c>
      <c r="G19" s="31">
        <f t="shared" si="5"/>
        <v>742038</v>
      </c>
      <c r="H19" s="31">
        <f t="shared" si="5"/>
        <v>0</v>
      </c>
      <c r="I19" s="31">
        <f t="shared" si="5"/>
        <v>20866225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21608263</v>
      </c>
      <c r="O19" s="43">
        <f t="shared" si="1"/>
        <v>513.49214609918965</v>
      </c>
      <c r="P19" s="10"/>
    </row>
    <row r="20" spans="1:119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565483</v>
      </c>
      <c r="H20" s="46">
        <v>0</v>
      </c>
      <c r="I20" s="46">
        <v>7854687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8420170</v>
      </c>
      <c r="O20" s="47">
        <f t="shared" si="1"/>
        <v>200.09434186449943</v>
      </c>
      <c r="P20" s="9"/>
    </row>
    <row r="21" spans="1:119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18638</v>
      </c>
      <c r="H21" s="46">
        <v>0</v>
      </c>
      <c r="I21" s="46">
        <v>10742644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10761282</v>
      </c>
      <c r="O21" s="47">
        <f t="shared" si="1"/>
        <v>255.72781065088756</v>
      </c>
      <c r="P21" s="9"/>
    </row>
    <row r="22" spans="1:119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157917</v>
      </c>
      <c r="H22" s="46">
        <v>0</v>
      </c>
      <c r="I22" s="46">
        <v>2268894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2426811</v>
      </c>
      <c r="O22" s="47">
        <f t="shared" si="1"/>
        <v>57.669993583802665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SUM(D24:D24)</f>
        <v>0</v>
      </c>
      <c r="E23" s="31">
        <f t="shared" si="6"/>
        <v>1019860</v>
      </c>
      <c r="F23" s="31">
        <f t="shared" si="6"/>
        <v>0</v>
      </c>
      <c r="G23" s="31">
        <f t="shared" si="6"/>
        <v>638331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1658191</v>
      </c>
      <c r="O23" s="43">
        <f t="shared" si="1"/>
        <v>39.40474323328818</v>
      </c>
      <c r="P23" s="10"/>
    </row>
    <row r="24" spans="1:119">
      <c r="A24" s="12"/>
      <c r="B24" s="44">
        <v>541</v>
      </c>
      <c r="C24" s="20" t="s">
        <v>36</v>
      </c>
      <c r="D24" s="46">
        <v>0</v>
      </c>
      <c r="E24" s="46">
        <v>1019860</v>
      </c>
      <c r="F24" s="46">
        <v>0</v>
      </c>
      <c r="G24" s="46">
        <v>638331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1658191</v>
      </c>
      <c r="O24" s="47">
        <f t="shared" si="1"/>
        <v>39.40474323328818</v>
      </c>
      <c r="P24" s="9"/>
    </row>
    <row r="25" spans="1:119" ht="15.75">
      <c r="A25" s="28" t="s">
        <v>37</v>
      </c>
      <c r="B25" s="29"/>
      <c r="C25" s="30"/>
      <c r="D25" s="31">
        <f t="shared" ref="D25:M25" si="7">SUM(D26:D26)</f>
        <v>0</v>
      </c>
      <c r="E25" s="31">
        <f t="shared" si="7"/>
        <v>326032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326032</v>
      </c>
      <c r="O25" s="43">
        <f t="shared" si="1"/>
        <v>7.7477246263159145</v>
      </c>
      <c r="P25" s="10"/>
    </row>
    <row r="26" spans="1:119">
      <c r="A26" s="13"/>
      <c r="B26" s="45">
        <v>559</v>
      </c>
      <c r="C26" s="21" t="s">
        <v>38</v>
      </c>
      <c r="D26" s="46">
        <v>0</v>
      </c>
      <c r="E26" s="46">
        <v>326032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326032</v>
      </c>
      <c r="O26" s="47">
        <f t="shared" si="1"/>
        <v>7.7477246263159145</v>
      </c>
      <c r="P26" s="9"/>
    </row>
    <row r="27" spans="1:119" ht="15.75">
      <c r="A27" s="28" t="s">
        <v>39</v>
      </c>
      <c r="B27" s="29"/>
      <c r="C27" s="30"/>
      <c r="D27" s="31">
        <f t="shared" ref="D27:M27" si="8">SUM(D28:D29)</f>
        <v>5312988</v>
      </c>
      <c r="E27" s="31">
        <f t="shared" si="8"/>
        <v>56960</v>
      </c>
      <c r="F27" s="31">
        <f t="shared" si="8"/>
        <v>0</v>
      </c>
      <c r="G27" s="31">
        <f t="shared" si="8"/>
        <v>2343253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7713201</v>
      </c>
      <c r="O27" s="43">
        <f t="shared" si="1"/>
        <v>183.29414700221002</v>
      </c>
      <c r="P27" s="9"/>
    </row>
    <row r="28" spans="1:119">
      <c r="A28" s="12"/>
      <c r="B28" s="44">
        <v>571</v>
      </c>
      <c r="C28" s="20" t="s">
        <v>40</v>
      </c>
      <c r="D28" s="46">
        <v>717329</v>
      </c>
      <c r="E28" s="46">
        <v>7476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724805</v>
      </c>
      <c r="O28" s="47">
        <f t="shared" si="1"/>
        <v>17.224044105415746</v>
      </c>
      <c r="P28" s="9"/>
    </row>
    <row r="29" spans="1:119">
      <c r="A29" s="12"/>
      <c r="B29" s="44">
        <v>572</v>
      </c>
      <c r="C29" s="20" t="s">
        <v>41</v>
      </c>
      <c r="D29" s="46">
        <v>4595659</v>
      </c>
      <c r="E29" s="46">
        <v>49484</v>
      </c>
      <c r="F29" s="46">
        <v>0</v>
      </c>
      <c r="G29" s="46">
        <v>2343253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6988396</v>
      </c>
      <c r="O29" s="47">
        <f t="shared" si="1"/>
        <v>166.07010289679428</v>
      </c>
      <c r="P29" s="9"/>
    </row>
    <row r="30" spans="1:119" ht="15.75">
      <c r="A30" s="28" t="s">
        <v>43</v>
      </c>
      <c r="B30" s="29"/>
      <c r="C30" s="30"/>
      <c r="D30" s="31">
        <f t="shared" ref="D30:M30" si="9">SUM(D31:D31)</f>
        <v>8818200</v>
      </c>
      <c r="E30" s="31">
        <f t="shared" si="9"/>
        <v>197820</v>
      </c>
      <c r="F30" s="31">
        <f t="shared" si="9"/>
        <v>0</v>
      </c>
      <c r="G30" s="31">
        <f t="shared" si="9"/>
        <v>74306</v>
      </c>
      <c r="H30" s="31">
        <f t="shared" si="9"/>
        <v>0</v>
      </c>
      <c r="I30" s="31">
        <f t="shared" si="9"/>
        <v>437824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9528150</v>
      </c>
      <c r="O30" s="43">
        <f t="shared" si="1"/>
        <v>226.42403935267697</v>
      </c>
      <c r="P30" s="9"/>
    </row>
    <row r="31" spans="1:119" ht="15.75" thickBot="1">
      <c r="A31" s="12"/>
      <c r="B31" s="44">
        <v>581</v>
      </c>
      <c r="C31" s="20" t="s">
        <v>42</v>
      </c>
      <c r="D31" s="46">
        <v>8818200</v>
      </c>
      <c r="E31" s="46">
        <v>197820</v>
      </c>
      <c r="F31" s="46">
        <v>0</v>
      </c>
      <c r="G31" s="46">
        <v>74306</v>
      </c>
      <c r="H31" s="46">
        <v>0</v>
      </c>
      <c r="I31" s="46">
        <v>437824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9528150</v>
      </c>
      <c r="O31" s="47">
        <f t="shared" si="1"/>
        <v>226.42403935267697</v>
      </c>
      <c r="P31" s="9"/>
    </row>
    <row r="32" spans="1:119" ht="16.5" thickBot="1">
      <c r="A32" s="14" t="s">
        <v>10</v>
      </c>
      <c r="B32" s="23"/>
      <c r="C32" s="22"/>
      <c r="D32" s="15">
        <f>SUM(D5,D14,D19,D23,D25,D27,D30)</f>
        <v>38052725</v>
      </c>
      <c r="E32" s="15">
        <f t="shared" ref="E32:M32" si="10">SUM(E5,E14,E19,E23,E25,E27,E30)</f>
        <v>10337708</v>
      </c>
      <c r="F32" s="15">
        <f t="shared" si="10"/>
        <v>368553</v>
      </c>
      <c r="G32" s="15">
        <f t="shared" si="10"/>
        <v>10678516</v>
      </c>
      <c r="H32" s="15">
        <f t="shared" si="10"/>
        <v>0</v>
      </c>
      <c r="I32" s="15">
        <f t="shared" si="10"/>
        <v>21304049</v>
      </c>
      <c r="J32" s="15">
        <f t="shared" si="10"/>
        <v>0</v>
      </c>
      <c r="K32" s="15">
        <f t="shared" si="10"/>
        <v>0</v>
      </c>
      <c r="L32" s="15">
        <f t="shared" si="10"/>
        <v>5369035</v>
      </c>
      <c r="M32" s="15">
        <f t="shared" si="10"/>
        <v>0</v>
      </c>
      <c r="N32" s="15">
        <f t="shared" si="4"/>
        <v>86110586</v>
      </c>
      <c r="O32" s="37">
        <f t="shared" si="1"/>
        <v>2046.3056011026354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72</v>
      </c>
      <c r="M34" s="93"/>
      <c r="N34" s="93"/>
      <c r="O34" s="41">
        <v>42081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16675934</v>
      </c>
      <c r="E5" s="26">
        <f t="shared" si="0"/>
        <v>0</v>
      </c>
      <c r="F5" s="26">
        <f t="shared" si="0"/>
        <v>3834967</v>
      </c>
      <c r="G5" s="26">
        <f t="shared" si="0"/>
        <v>1515244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10175885</v>
      </c>
      <c r="M5" s="26">
        <f t="shared" si="0"/>
        <v>0</v>
      </c>
      <c r="N5" s="26">
        <f t="shared" si="0"/>
        <v>0</v>
      </c>
      <c r="O5" s="27">
        <f>SUM(D5:N5)</f>
        <v>32202030</v>
      </c>
      <c r="P5" s="32">
        <f t="shared" ref="P5:P33" si="1">(O5/P$35)</f>
        <v>723.36478199339581</v>
      </c>
      <c r="Q5" s="6"/>
    </row>
    <row r="6" spans="1:134">
      <c r="A6" s="12"/>
      <c r="B6" s="44">
        <v>511</v>
      </c>
      <c r="C6" s="20" t="s">
        <v>19</v>
      </c>
      <c r="D6" s="46">
        <v>328709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328709</v>
      </c>
      <c r="P6" s="47">
        <f t="shared" si="1"/>
        <v>7.3838982860480264</v>
      </c>
      <c r="Q6" s="9"/>
    </row>
    <row r="7" spans="1:134">
      <c r="A7" s="12"/>
      <c r="B7" s="44">
        <v>512</v>
      </c>
      <c r="C7" s="20" t="s">
        <v>20</v>
      </c>
      <c r="D7" s="46">
        <v>2049574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2049574</v>
      </c>
      <c r="P7" s="47">
        <f t="shared" si="1"/>
        <v>46.040254284879936</v>
      </c>
      <c r="Q7" s="9"/>
    </row>
    <row r="8" spans="1:134">
      <c r="A8" s="12"/>
      <c r="B8" s="44">
        <v>513</v>
      </c>
      <c r="C8" s="20" t="s">
        <v>21</v>
      </c>
      <c r="D8" s="46">
        <v>4227194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4227194</v>
      </c>
      <c r="P8" s="47">
        <f t="shared" si="1"/>
        <v>94.956847945728597</v>
      </c>
      <c r="Q8" s="9"/>
    </row>
    <row r="9" spans="1:134">
      <c r="A9" s="12"/>
      <c r="B9" s="44">
        <v>514</v>
      </c>
      <c r="C9" s="20" t="s">
        <v>22</v>
      </c>
      <c r="D9" s="46">
        <v>586787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586787</v>
      </c>
      <c r="P9" s="47">
        <f t="shared" si="1"/>
        <v>13.181189208616933</v>
      </c>
      <c r="Q9" s="9"/>
    </row>
    <row r="10" spans="1:134">
      <c r="A10" s="12"/>
      <c r="B10" s="44">
        <v>515</v>
      </c>
      <c r="C10" s="20" t="s">
        <v>23</v>
      </c>
      <c r="D10" s="46">
        <v>2624263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2624263</v>
      </c>
      <c r="P10" s="47">
        <f t="shared" si="1"/>
        <v>58.949682143900084</v>
      </c>
      <c r="Q10" s="9"/>
    </row>
    <row r="11" spans="1:134">
      <c r="A11" s="12"/>
      <c r="B11" s="44">
        <v>517</v>
      </c>
      <c r="C11" s="20" t="s">
        <v>24</v>
      </c>
      <c r="D11" s="46">
        <v>15000</v>
      </c>
      <c r="E11" s="46">
        <v>0</v>
      </c>
      <c r="F11" s="46">
        <v>3834967</v>
      </c>
      <c r="G11" s="46">
        <v>171062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4021029</v>
      </c>
      <c r="P11" s="47">
        <f t="shared" si="1"/>
        <v>90.325695801603885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10175885</v>
      </c>
      <c r="M12" s="46">
        <v>0</v>
      </c>
      <c r="N12" s="46">
        <v>0</v>
      </c>
      <c r="O12" s="46">
        <f t="shared" si="2"/>
        <v>10175885</v>
      </c>
      <c r="P12" s="47">
        <f t="shared" si="1"/>
        <v>228.58424871397443</v>
      </c>
      <c r="Q12" s="9"/>
    </row>
    <row r="13" spans="1:134">
      <c r="A13" s="12"/>
      <c r="B13" s="44">
        <v>519</v>
      </c>
      <c r="C13" s="20" t="s">
        <v>26</v>
      </c>
      <c r="D13" s="46">
        <v>6844407</v>
      </c>
      <c r="E13" s="46">
        <v>0</v>
      </c>
      <c r="F13" s="46">
        <v>0</v>
      </c>
      <c r="G13" s="46">
        <v>1344182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8188589</v>
      </c>
      <c r="P13" s="47">
        <f t="shared" si="1"/>
        <v>183.9429656086439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34064101</v>
      </c>
      <c r="E14" s="31">
        <f t="shared" si="3"/>
        <v>0</v>
      </c>
      <c r="F14" s="31">
        <f t="shared" si="3"/>
        <v>0</v>
      </c>
      <c r="G14" s="31">
        <f t="shared" si="3"/>
        <v>4794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34068895</v>
      </c>
      <c r="P14" s="43">
        <f t="shared" si="1"/>
        <v>765.30078397016871</v>
      </c>
      <c r="Q14" s="10"/>
    </row>
    <row r="15" spans="1:134">
      <c r="A15" s="12"/>
      <c r="B15" s="44">
        <v>521</v>
      </c>
      <c r="C15" s="20" t="s">
        <v>28</v>
      </c>
      <c r="D15" s="46">
        <v>17536105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17536105</v>
      </c>
      <c r="P15" s="47">
        <f t="shared" si="1"/>
        <v>393.9192892602826</v>
      </c>
      <c r="Q15" s="9"/>
    </row>
    <row r="16" spans="1:134">
      <c r="A16" s="12"/>
      <c r="B16" s="44">
        <v>522</v>
      </c>
      <c r="C16" s="20" t="s">
        <v>29</v>
      </c>
      <c r="D16" s="46">
        <v>13875254</v>
      </c>
      <c r="E16" s="46">
        <v>0</v>
      </c>
      <c r="F16" s="46">
        <v>0</v>
      </c>
      <c r="G16" s="46">
        <v>4794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13880048</v>
      </c>
      <c r="P16" s="47">
        <f t="shared" si="1"/>
        <v>311.79207943032998</v>
      </c>
      <c r="Q16" s="9"/>
    </row>
    <row r="17" spans="1:17">
      <c r="A17" s="12"/>
      <c r="B17" s="44">
        <v>524</v>
      </c>
      <c r="C17" s="20" t="s">
        <v>60</v>
      </c>
      <c r="D17" s="46">
        <v>2589974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2589974</v>
      </c>
      <c r="P17" s="47">
        <f t="shared" si="1"/>
        <v>58.179437068984882</v>
      </c>
      <c r="Q17" s="9"/>
    </row>
    <row r="18" spans="1:17">
      <c r="A18" s="12"/>
      <c r="B18" s="44">
        <v>525</v>
      </c>
      <c r="C18" s="20" t="s">
        <v>30</v>
      </c>
      <c r="D18" s="46">
        <v>62768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62768</v>
      </c>
      <c r="P18" s="47">
        <f t="shared" si="1"/>
        <v>1.4099782105712424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SUM(D20:D22)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28536162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28536162</v>
      </c>
      <c r="P19" s="43">
        <f t="shared" si="1"/>
        <v>641.0171844463913</v>
      </c>
      <c r="Q19" s="10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7010500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6">SUM(D20:N20)</f>
        <v>7010500</v>
      </c>
      <c r="P20" s="47">
        <f t="shared" si="1"/>
        <v>157.47916526270862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18064355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18064355</v>
      </c>
      <c r="P21" s="47">
        <f t="shared" si="1"/>
        <v>405.78554260170273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3461307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3461307</v>
      </c>
      <c r="P22" s="47">
        <f t="shared" si="1"/>
        <v>77.75247658197992</v>
      </c>
      <c r="Q22" s="9"/>
    </row>
    <row r="23" spans="1:17" ht="15.75">
      <c r="A23" s="28" t="s">
        <v>35</v>
      </c>
      <c r="B23" s="29"/>
      <c r="C23" s="30"/>
      <c r="D23" s="31">
        <f t="shared" ref="D23:N23" si="7">SUM(D24:D24)</f>
        <v>2311371</v>
      </c>
      <c r="E23" s="31">
        <f t="shared" si="7"/>
        <v>0</v>
      </c>
      <c r="F23" s="31">
        <f t="shared" si="7"/>
        <v>0</v>
      </c>
      <c r="G23" s="31">
        <f t="shared" si="7"/>
        <v>1159006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3470377</v>
      </c>
      <c r="P23" s="43">
        <f t="shared" si="1"/>
        <v>77.956218972527353</v>
      </c>
      <c r="Q23" s="10"/>
    </row>
    <row r="24" spans="1:17">
      <c r="A24" s="12"/>
      <c r="B24" s="44">
        <v>541</v>
      </c>
      <c r="C24" s="20" t="s">
        <v>36</v>
      </c>
      <c r="D24" s="46">
        <v>2311371</v>
      </c>
      <c r="E24" s="46">
        <v>0</v>
      </c>
      <c r="F24" s="46">
        <v>0</v>
      </c>
      <c r="G24" s="46">
        <v>1159006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3470377</v>
      </c>
      <c r="P24" s="47">
        <f t="shared" si="1"/>
        <v>77.956218972527353</v>
      </c>
      <c r="Q24" s="9"/>
    </row>
    <row r="25" spans="1:17" ht="15.75">
      <c r="A25" s="28" t="s">
        <v>37</v>
      </c>
      <c r="B25" s="29"/>
      <c r="C25" s="30"/>
      <c r="D25" s="31">
        <f t="shared" ref="D25:N25" si="8">SUM(D26:D26)</f>
        <v>0</v>
      </c>
      <c r="E25" s="31">
        <f t="shared" si="8"/>
        <v>437051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437051</v>
      </c>
      <c r="P25" s="43">
        <f t="shared" si="1"/>
        <v>9.8176202349664177</v>
      </c>
      <c r="Q25" s="10"/>
    </row>
    <row r="26" spans="1:17">
      <c r="A26" s="13"/>
      <c r="B26" s="45">
        <v>559</v>
      </c>
      <c r="C26" s="21" t="s">
        <v>38</v>
      </c>
      <c r="D26" s="46">
        <v>0</v>
      </c>
      <c r="E26" s="46">
        <v>437051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437051</v>
      </c>
      <c r="P26" s="47">
        <f t="shared" si="1"/>
        <v>9.8176202349664177</v>
      </c>
      <c r="Q26" s="9"/>
    </row>
    <row r="27" spans="1:17" ht="15.75">
      <c r="A27" s="28" t="s">
        <v>39</v>
      </c>
      <c r="B27" s="29"/>
      <c r="C27" s="30"/>
      <c r="D27" s="31">
        <f t="shared" ref="D27:N27" si="9">SUM(D28:D29)</f>
        <v>4135185</v>
      </c>
      <c r="E27" s="31">
        <f t="shared" si="9"/>
        <v>104611</v>
      </c>
      <c r="F27" s="31">
        <f t="shared" si="9"/>
        <v>0</v>
      </c>
      <c r="G27" s="31">
        <f t="shared" si="9"/>
        <v>5451561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9691357</v>
      </c>
      <c r="P27" s="43">
        <f t="shared" si="1"/>
        <v>217.70013702630456</v>
      </c>
      <c r="Q27" s="9"/>
    </row>
    <row r="28" spans="1:17">
      <c r="A28" s="12"/>
      <c r="B28" s="44">
        <v>571</v>
      </c>
      <c r="C28" s="20" t="s">
        <v>40</v>
      </c>
      <c r="D28" s="46">
        <v>846188</v>
      </c>
      <c r="E28" s="46">
        <v>40105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886293</v>
      </c>
      <c r="P28" s="47">
        <f t="shared" si="1"/>
        <v>19.90909090909091</v>
      </c>
      <c r="Q28" s="9"/>
    </row>
    <row r="29" spans="1:17">
      <c r="A29" s="12"/>
      <c r="B29" s="44">
        <v>572</v>
      </c>
      <c r="C29" s="20" t="s">
        <v>41</v>
      </c>
      <c r="D29" s="46">
        <v>3288997</v>
      </c>
      <c r="E29" s="46">
        <v>64506</v>
      </c>
      <c r="F29" s="46">
        <v>0</v>
      </c>
      <c r="G29" s="46">
        <v>5451561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8805064</v>
      </c>
      <c r="P29" s="47">
        <f t="shared" si="1"/>
        <v>197.79104611721365</v>
      </c>
      <c r="Q29" s="9"/>
    </row>
    <row r="30" spans="1:17" ht="15.75">
      <c r="A30" s="28" t="s">
        <v>43</v>
      </c>
      <c r="B30" s="29"/>
      <c r="C30" s="30"/>
      <c r="D30" s="31">
        <f t="shared" ref="D30:N30" si="10">SUM(D31:D32)</f>
        <v>3952839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1405467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>SUM(D30:N30)</f>
        <v>5358306</v>
      </c>
      <c r="P30" s="43">
        <f t="shared" si="1"/>
        <v>120.36538850326842</v>
      </c>
      <c r="Q30" s="9"/>
    </row>
    <row r="31" spans="1:17">
      <c r="A31" s="12"/>
      <c r="B31" s="44">
        <v>581</v>
      </c>
      <c r="C31" s="20" t="s">
        <v>93</v>
      </c>
      <c r="D31" s="46">
        <v>3952839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3952839</v>
      </c>
      <c r="P31" s="47">
        <f t="shared" si="1"/>
        <v>88.793921423276501</v>
      </c>
      <c r="Q31" s="9"/>
    </row>
    <row r="32" spans="1:17" ht="15.75" thickBot="1">
      <c r="A32" s="12"/>
      <c r="B32" s="44">
        <v>591</v>
      </c>
      <c r="C32" s="20" t="s">
        <v>94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1405467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11">SUM(D32:N32)</f>
        <v>1405467</v>
      </c>
      <c r="P32" s="47">
        <f t="shared" si="1"/>
        <v>31.571467079991912</v>
      </c>
      <c r="Q32" s="9"/>
    </row>
    <row r="33" spans="1:120" ht="16.5" thickBot="1">
      <c r="A33" s="14" t="s">
        <v>10</v>
      </c>
      <c r="B33" s="23"/>
      <c r="C33" s="22"/>
      <c r="D33" s="15">
        <f>SUM(D5,D14,D19,D23,D25,D27,D30)</f>
        <v>61139430</v>
      </c>
      <c r="E33" s="15">
        <f t="shared" ref="E33:N33" si="12">SUM(E5,E14,E19,E23,E25,E27,E30)</f>
        <v>541662</v>
      </c>
      <c r="F33" s="15">
        <f t="shared" si="12"/>
        <v>3834967</v>
      </c>
      <c r="G33" s="15">
        <f t="shared" si="12"/>
        <v>8130605</v>
      </c>
      <c r="H33" s="15">
        <f t="shared" si="12"/>
        <v>0</v>
      </c>
      <c r="I33" s="15">
        <f t="shared" si="12"/>
        <v>29941629</v>
      </c>
      <c r="J33" s="15">
        <f t="shared" si="12"/>
        <v>0</v>
      </c>
      <c r="K33" s="15">
        <f t="shared" si="12"/>
        <v>0</v>
      </c>
      <c r="L33" s="15">
        <f t="shared" si="12"/>
        <v>10175885</v>
      </c>
      <c r="M33" s="15">
        <f t="shared" si="12"/>
        <v>0</v>
      </c>
      <c r="N33" s="15">
        <f t="shared" si="12"/>
        <v>0</v>
      </c>
      <c r="O33" s="15">
        <f>SUM(D33:N33)</f>
        <v>113764178</v>
      </c>
      <c r="P33" s="37">
        <f t="shared" si="1"/>
        <v>2555.5221151470223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97</v>
      </c>
      <c r="N35" s="93"/>
      <c r="O35" s="93"/>
      <c r="P35" s="41">
        <v>44517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15049403</v>
      </c>
      <c r="E5" s="26">
        <f t="shared" si="0"/>
        <v>0</v>
      </c>
      <c r="F5" s="26">
        <f t="shared" si="0"/>
        <v>10207999</v>
      </c>
      <c r="G5" s="26">
        <f t="shared" si="0"/>
        <v>2246824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10417128</v>
      </c>
      <c r="M5" s="26">
        <f t="shared" si="0"/>
        <v>0</v>
      </c>
      <c r="N5" s="26">
        <f t="shared" si="0"/>
        <v>0</v>
      </c>
      <c r="O5" s="27">
        <f>SUM(D5:N5)</f>
        <v>37921354</v>
      </c>
      <c r="P5" s="32">
        <f t="shared" ref="P5:P33" si="1">(O5/P$35)</f>
        <v>856.08980494852813</v>
      </c>
      <c r="Q5" s="6"/>
    </row>
    <row r="6" spans="1:134">
      <c r="A6" s="12"/>
      <c r="B6" s="44">
        <v>511</v>
      </c>
      <c r="C6" s="20" t="s">
        <v>19</v>
      </c>
      <c r="D6" s="46">
        <v>252395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252395</v>
      </c>
      <c r="P6" s="47">
        <f t="shared" si="1"/>
        <v>5.6979185479501533</v>
      </c>
      <c r="Q6" s="9"/>
    </row>
    <row r="7" spans="1:134">
      <c r="A7" s="12"/>
      <c r="B7" s="44">
        <v>512</v>
      </c>
      <c r="C7" s="20" t="s">
        <v>20</v>
      </c>
      <c r="D7" s="46">
        <v>1643638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1643638</v>
      </c>
      <c r="P7" s="47">
        <f t="shared" si="1"/>
        <v>37.105788333032329</v>
      </c>
      <c r="Q7" s="9"/>
    </row>
    <row r="8" spans="1:134">
      <c r="A8" s="12"/>
      <c r="B8" s="44">
        <v>513</v>
      </c>
      <c r="C8" s="20" t="s">
        <v>21</v>
      </c>
      <c r="D8" s="46">
        <v>3998273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3998273</v>
      </c>
      <c r="P8" s="47">
        <f t="shared" si="1"/>
        <v>90.262619649629769</v>
      </c>
      <c r="Q8" s="9"/>
    </row>
    <row r="9" spans="1:134">
      <c r="A9" s="12"/>
      <c r="B9" s="44">
        <v>514</v>
      </c>
      <c r="C9" s="20" t="s">
        <v>22</v>
      </c>
      <c r="D9" s="46">
        <v>407646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407646</v>
      </c>
      <c r="P9" s="47">
        <f t="shared" si="1"/>
        <v>9.2027722593462169</v>
      </c>
      <c r="Q9" s="9"/>
    </row>
    <row r="10" spans="1:134">
      <c r="A10" s="12"/>
      <c r="B10" s="44">
        <v>515</v>
      </c>
      <c r="C10" s="20" t="s">
        <v>23</v>
      </c>
      <c r="D10" s="46">
        <v>2282166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2282166</v>
      </c>
      <c r="P10" s="47">
        <f t="shared" si="1"/>
        <v>51.520814520498462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10207999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10207999</v>
      </c>
      <c r="P11" s="47">
        <f t="shared" si="1"/>
        <v>230.44967942929384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10417128</v>
      </c>
      <c r="M12" s="46">
        <v>0</v>
      </c>
      <c r="N12" s="46">
        <v>0</v>
      </c>
      <c r="O12" s="46">
        <f t="shared" si="2"/>
        <v>10417128</v>
      </c>
      <c r="P12" s="47">
        <f t="shared" si="1"/>
        <v>235.17085064114141</v>
      </c>
      <c r="Q12" s="9"/>
    </row>
    <row r="13" spans="1:134">
      <c r="A13" s="12"/>
      <c r="B13" s="44">
        <v>519</v>
      </c>
      <c r="C13" s="20" t="s">
        <v>26</v>
      </c>
      <c r="D13" s="46">
        <v>6465285</v>
      </c>
      <c r="E13" s="46">
        <v>0</v>
      </c>
      <c r="F13" s="46">
        <v>0</v>
      </c>
      <c r="G13" s="46">
        <v>2246824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8712109</v>
      </c>
      <c r="P13" s="47">
        <f t="shared" si="1"/>
        <v>196.67936156763591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31991762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33" si="4">SUM(D14:N14)</f>
        <v>31991762</v>
      </c>
      <c r="P14" s="43">
        <f t="shared" si="1"/>
        <v>722.22688278851365</v>
      </c>
      <c r="Q14" s="10"/>
    </row>
    <row r="15" spans="1:134">
      <c r="A15" s="12"/>
      <c r="B15" s="44">
        <v>521</v>
      </c>
      <c r="C15" s="20" t="s">
        <v>28</v>
      </c>
      <c r="D15" s="46">
        <v>16901908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16901908</v>
      </c>
      <c r="P15" s="47">
        <f t="shared" si="1"/>
        <v>381.56736499909698</v>
      </c>
      <c r="Q15" s="9"/>
    </row>
    <row r="16" spans="1:134">
      <c r="A16" s="12"/>
      <c r="B16" s="44">
        <v>522</v>
      </c>
      <c r="C16" s="20" t="s">
        <v>29</v>
      </c>
      <c r="D16" s="46">
        <v>11883204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11883204</v>
      </c>
      <c r="P16" s="47">
        <f t="shared" si="1"/>
        <v>268.2681054722774</v>
      </c>
      <c r="Q16" s="9"/>
    </row>
    <row r="17" spans="1:17">
      <c r="A17" s="12"/>
      <c r="B17" s="44">
        <v>524</v>
      </c>
      <c r="C17" s="20" t="s">
        <v>60</v>
      </c>
      <c r="D17" s="46">
        <v>2501098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2501098</v>
      </c>
      <c r="P17" s="47">
        <f t="shared" si="1"/>
        <v>56.463292396604658</v>
      </c>
      <c r="Q17" s="9"/>
    </row>
    <row r="18" spans="1:17">
      <c r="A18" s="12"/>
      <c r="B18" s="44">
        <v>525</v>
      </c>
      <c r="C18" s="20" t="s">
        <v>30</v>
      </c>
      <c r="D18" s="46">
        <v>705552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705552</v>
      </c>
      <c r="P18" s="47">
        <f t="shared" si="1"/>
        <v>15.928119920534586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SUM(D20:D22)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27570228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27570228</v>
      </c>
      <c r="P19" s="43">
        <f t="shared" si="1"/>
        <v>622.40897597977244</v>
      </c>
      <c r="Q19" s="10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6400086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6400086</v>
      </c>
      <c r="P20" s="47">
        <f t="shared" si="1"/>
        <v>144.48451327433628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17742189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17742189</v>
      </c>
      <c r="P21" s="47">
        <f t="shared" si="1"/>
        <v>400.53704623442297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3427953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3427953</v>
      </c>
      <c r="P22" s="47">
        <f t="shared" si="1"/>
        <v>77.387416471013182</v>
      </c>
      <c r="Q22" s="9"/>
    </row>
    <row r="23" spans="1:17" ht="15.75">
      <c r="A23" s="28" t="s">
        <v>35</v>
      </c>
      <c r="B23" s="29"/>
      <c r="C23" s="30"/>
      <c r="D23" s="31">
        <f t="shared" ref="D23:N23" si="6">SUM(D24:D24)</f>
        <v>1969102</v>
      </c>
      <c r="E23" s="31">
        <f t="shared" si="6"/>
        <v>0</v>
      </c>
      <c r="F23" s="31">
        <f t="shared" si="6"/>
        <v>0</v>
      </c>
      <c r="G23" s="31">
        <f t="shared" si="6"/>
        <v>147350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2116452</v>
      </c>
      <c r="P23" s="43">
        <f t="shared" si="1"/>
        <v>47.77975437962796</v>
      </c>
      <c r="Q23" s="10"/>
    </row>
    <row r="24" spans="1:17">
      <c r="A24" s="12"/>
      <c r="B24" s="44">
        <v>541</v>
      </c>
      <c r="C24" s="20" t="s">
        <v>36</v>
      </c>
      <c r="D24" s="46">
        <v>1969102</v>
      </c>
      <c r="E24" s="46">
        <v>0</v>
      </c>
      <c r="F24" s="46">
        <v>0</v>
      </c>
      <c r="G24" s="46">
        <v>147350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2116452</v>
      </c>
      <c r="P24" s="47">
        <f t="shared" si="1"/>
        <v>47.77975437962796</v>
      </c>
      <c r="Q24" s="9"/>
    </row>
    <row r="25" spans="1:17" ht="15.75">
      <c r="A25" s="28" t="s">
        <v>37</v>
      </c>
      <c r="B25" s="29"/>
      <c r="C25" s="30"/>
      <c r="D25" s="31">
        <f t="shared" ref="D25:N25" si="7">SUM(D26:D26)</f>
        <v>0</v>
      </c>
      <c r="E25" s="31">
        <f t="shared" si="7"/>
        <v>387013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4"/>
        <v>387013</v>
      </c>
      <c r="P25" s="43">
        <f t="shared" si="1"/>
        <v>8.7369739931370773</v>
      </c>
      <c r="Q25" s="10"/>
    </row>
    <row r="26" spans="1:17">
      <c r="A26" s="13"/>
      <c r="B26" s="45">
        <v>559</v>
      </c>
      <c r="C26" s="21" t="s">
        <v>38</v>
      </c>
      <c r="D26" s="46">
        <v>0</v>
      </c>
      <c r="E26" s="46">
        <v>387013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387013</v>
      </c>
      <c r="P26" s="47">
        <f t="shared" si="1"/>
        <v>8.7369739931370773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SUM(D28:D29)</f>
        <v>3375828</v>
      </c>
      <c r="E27" s="31">
        <f t="shared" si="8"/>
        <v>7249</v>
      </c>
      <c r="F27" s="31">
        <f t="shared" si="8"/>
        <v>0</v>
      </c>
      <c r="G27" s="31">
        <f t="shared" si="8"/>
        <v>1025603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4"/>
        <v>4408680</v>
      </c>
      <c r="P27" s="43">
        <f t="shared" si="1"/>
        <v>99.527722593462158</v>
      </c>
      <c r="Q27" s="9"/>
    </row>
    <row r="28" spans="1:17">
      <c r="A28" s="12"/>
      <c r="B28" s="44">
        <v>571</v>
      </c>
      <c r="C28" s="20" t="s">
        <v>40</v>
      </c>
      <c r="D28" s="46">
        <v>755944</v>
      </c>
      <c r="E28" s="46">
        <v>7249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763193</v>
      </c>
      <c r="P28" s="47">
        <f t="shared" si="1"/>
        <v>17.229388658118115</v>
      </c>
      <c r="Q28" s="9"/>
    </row>
    <row r="29" spans="1:17">
      <c r="A29" s="12"/>
      <c r="B29" s="44">
        <v>572</v>
      </c>
      <c r="C29" s="20" t="s">
        <v>41</v>
      </c>
      <c r="D29" s="46">
        <v>2619884</v>
      </c>
      <c r="E29" s="46">
        <v>0</v>
      </c>
      <c r="F29" s="46">
        <v>0</v>
      </c>
      <c r="G29" s="46">
        <v>1025603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3645487</v>
      </c>
      <c r="P29" s="47">
        <f t="shared" si="1"/>
        <v>82.298333935344047</v>
      </c>
      <c r="Q29" s="9"/>
    </row>
    <row r="30" spans="1:17" ht="15.75">
      <c r="A30" s="28" t="s">
        <v>43</v>
      </c>
      <c r="B30" s="29"/>
      <c r="C30" s="30"/>
      <c r="D30" s="31">
        <f t="shared" ref="D30:N30" si="9">SUM(D31:D32)</f>
        <v>3022618</v>
      </c>
      <c r="E30" s="31">
        <f t="shared" si="9"/>
        <v>131100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1518794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4"/>
        <v>4672512</v>
      </c>
      <c r="P30" s="43">
        <f t="shared" si="1"/>
        <v>105.48383601228102</v>
      </c>
      <c r="Q30" s="9"/>
    </row>
    <row r="31" spans="1:17">
      <c r="A31" s="12"/>
      <c r="B31" s="44">
        <v>581</v>
      </c>
      <c r="C31" s="20" t="s">
        <v>93</v>
      </c>
      <c r="D31" s="46">
        <v>3022618</v>
      </c>
      <c r="E31" s="46">
        <v>131100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3153718</v>
      </c>
      <c r="P31" s="47">
        <f t="shared" si="1"/>
        <v>71.196451146830412</v>
      </c>
      <c r="Q31" s="9"/>
    </row>
    <row r="32" spans="1:17" ht="15.75" thickBot="1">
      <c r="A32" s="12"/>
      <c r="B32" s="44">
        <v>591</v>
      </c>
      <c r="C32" s="20" t="s">
        <v>94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1518794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1518794</v>
      </c>
      <c r="P32" s="47">
        <f t="shared" si="1"/>
        <v>34.287384865450605</v>
      </c>
      <c r="Q32" s="9"/>
    </row>
    <row r="33" spans="1:120" ht="16.5" thickBot="1">
      <c r="A33" s="14" t="s">
        <v>10</v>
      </c>
      <c r="B33" s="23"/>
      <c r="C33" s="22"/>
      <c r="D33" s="15">
        <f>SUM(D5,D14,D19,D23,D25,D27,D30)</f>
        <v>55408713</v>
      </c>
      <c r="E33" s="15">
        <f t="shared" ref="E33:N33" si="10">SUM(E5,E14,E19,E23,E25,E27,E30)</f>
        <v>525362</v>
      </c>
      <c r="F33" s="15">
        <f t="shared" si="10"/>
        <v>10207999</v>
      </c>
      <c r="G33" s="15">
        <f t="shared" si="10"/>
        <v>3419777</v>
      </c>
      <c r="H33" s="15">
        <f t="shared" si="10"/>
        <v>0</v>
      </c>
      <c r="I33" s="15">
        <f t="shared" si="10"/>
        <v>29089022</v>
      </c>
      <c r="J33" s="15">
        <f t="shared" si="10"/>
        <v>0</v>
      </c>
      <c r="K33" s="15">
        <f t="shared" si="10"/>
        <v>0</v>
      </c>
      <c r="L33" s="15">
        <f t="shared" si="10"/>
        <v>10417128</v>
      </c>
      <c r="M33" s="15">
        <f t="shared" si="10"/>
        <v>0</v>
      </c>
      <c r="N33" s="15">
        <f t="shared" si="10"/>
        <v>0</v>
      </c>
      <c r="O33" s="15">
        <f t="shared" si="4"/>
        <v>109068001</v>
      </c>
      <c r="P33" s="37">
        <f t="shared" si="1"/>
        <v>2462.2539506953226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95</v>
      </c>
      <c r="N35" s="93"/>
      <c r="O35" s="93"/>
      <c r="P35" s="41">
        <v>44296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12236086</v>
      </c>
      <c r="E5" s="26">
        <f t="shared" si="0"/>
        <v>0</v>
      </c>
      <c r="F5" s="26">
        <f t="shared" si="0"/>
        <v>1917940</v>
      </c>
      <c r="G5" s="26">
        <f t="shared" si="0"/>
        <v>574856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10844498</v>
      </c>
      <c r="M5" s="26">
        <f t="shared" si="0"/>
        <v>0</v>
      </c>
      <c r="N5" s="27">
        <f>SUM(D5:M5)</f>
        <v>25573380</v>
      </c>
      <c r="O5" s="32">
        <f t="shared" ref="O5:O33" si="1">(N5/O$35)</f>
        <v>559.48237764991575</v>
      </c>
      <c r="P5" s="6"/>
    </row>
    <row r="6" spans="1:133">
      <c r="A6" s="12"/>
      <c r="B6" s="44">
        <v>511</v>
      </c>
      <c r="C6" s="20" t="s">
        <v>19</v>
      </c>
      <c r="D6" s="46">
        <v>202197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202197</v>
      </c>
      <c r="O6" s="47">
        <f t="shared" si="1"/>
        <v>4.4235708503795754</v>
      </c>
      <c r="P6" s="9"/>
    </row>
    <row r="7" spans="1:133">
      <c r="A7" s="12"/>
      <c r="B7" s="44">
        <v>512</v>
      </c>
      <c r="C7" s="20" t="s">
        <v>20</v>
      </c>
      <c r="D7" s="46">
        <v>1401386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1401386</v>
      </c>
      <c r="O7" s="47">
        <f t="shared" si="1"/>
        <v>30.658863681113129</v>
      </c>
      <c r="P7" s="9"/>
    </row>
    <row r="8" spans="1:133">
      <c r="A8" s="12"/>
      <c r="B8" s="44">
        <v>513</v>
      </c>
      <c r="C8" s="20" t="s">
        <v>21</v>
      </c>
      <c r="D8" s="46">
        <v>3597381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3597381</v>
      </c>
      <c r="O8" s="47">
        <f t="shared" si="1"/>
        <v>78.701809271697044</v>
      </c>
      <c r="P8" s="9"/>
    </row>
    <row r="9" spans="1:133">
      <c r="A9" s="12"/>
      <c r="B9" s="44">
        <v>514</v>
      </c>
      <c r="C9" s="20" t="s">
        <v>22</v>
      </c>
      <c r="D9" s="46">
        <v>467262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467262</v>
      </c>
      <c r="O9" s="47">
        <f t="shared" si="1"/>
        <v>10.222538230982957</v>
      </c>
      <c r="P9" s="9"/>
    </row>
    <row r="10" spans="1:133">
      <c r="A10" s="12"/>
      <c r="B10" s="44">
        <v>515</v>
      </c>
      <c r="C10" s="20" t="s">
        <v>23</v>
      </c>
      <c r="D10" s="46">
        <v>2351474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2351474</v>
      </c>
      <c r="O10" s="47">
        <f t="shared" si="1"/>
        <v>51.444442013607826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1917940</v>
      </c>
      <c r="G11" s="46">
        <v>270789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2188729</v>
      </c>
      <c r="O11" s="47">
        <f t="shared" si="1"/>
        <v>47.883983460587629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10844498</v>
      </c>
      <c r="M12" s="46">
        <v>0</v>
      </c>
      <c r="N12" s="46">
        <f t="shared" si="2"/>
        <v>10844498</v>
      </c>
      <c r="O12" s="47">
        <f t="shared" si="1"/>
        <v>237.250825876742</v>
      </c>
      <c r="P12" s="9"/>
    </row>
    <row r="13" spans="1:133">
      <c r="A13" s="12"/>
      <c r="B13" s="44">
        <v>519</v>
      </c>
      <c r="C13" s="20" t="s">
        <v>59</v>
      </c>
      <c r="D13" s="46">
        <v>4216386</v>
      </c>
      <c r="E13" s="46">
        <v>0</v>
      </c>
      <c r="F13" s="46">
        <v>0</v>
      </c>
      <c r="G13" s="46">
        <v>304067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4520453</v>
      </c>
      <c r="O13" s="47">
        <f t="shared" si="1"/>
        <v>98.89634426480562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30635469</v>
      </c>
      <c r="E14" s="31">
        <f t="shared" si="3"/>
        <v>912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30636381</v>
      </c>
      <c r="O14" s="43">
        <f t="shared" si="1"/>
        <v>670.24833183836881</v>
      </c>
      <c r="P14" s="10"/>
    </row>
    <row r="15" spans="1:133">
      <c r="A15" s="12"/>
      <c r="B15" s="44">
        <v>521</v>
      </c>
      <c r="C15" s="20" t="s">
        <v>28</v>
      </c>
      <c r="D15" s="46">
        <v>16502258</v>
      </c>
      <c r="E15" s="46">
        <v>912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16503170</v>
      </c>
      <c r="O15" s="47">
        <f t="shared" si="1"/>
        <v>361.04858999321794</v>
      </c>
      <c r="P15" s="9"/>
    </row>
    <row r="16" spans="1:133">
      <c r="A16" s="12"/>
      <c r="B16" s="44">
        <v>522</v>
      </c>
      <c r="C16" s="20" t="s">
        <v>29</v>
      </c>
      <c r="D16" s="46">
        <v>11853545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11853545</v>
      </c>
      <c r="O16" s="47">
        <f t="shared" si="1"/>
        <v>259.32628147629572</v>
      </c>
      <c r="P16" s="9"/>
    </row>
    <row r="17" spans="1:16">
      <c r="A17" s="12"/>
      <c r="B17" s="44">
        <v>524</v>
      </c>
      <c r="C17" s="20" t="s">
        <v>60</v>
      </c>
      <c r="D17" s="46">
        <v>2032308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2032308</v>
      </c>
      <c r="O17" s="47">
        <f t="shared" si="1"/>
        <v>44.461878404690545</v>
      </c>
      <c r="P17" s="9"/>
    </row>
    <row r="18" spans="1:16">
      <c r="A18" s="12"/>
      <c r="B18" s="44">
        <v>525</v>
      </c>
      <c r="C18" s="20" t="s">
        <v>30</v>
      </c>
      <c r="D18" s="46">
        <v>247358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247358</v>
      </c>
      <c r="O18" s="47">
        <f t="shared" si="1"/>
        <v>5.4115819641646068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SUM(D20:D22)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28320648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28320648</v>
      </c>
      <c r="O19" s="43">
        <f t="shared" si="1"/>
        <v>619.58581460981429</v>
      </c>
      <c r="P19" s="10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6502334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6502334</v>
      </c>
      <c r="O20" s="47">
        <f t="shared" si="1"/>
        <v>142.25500448489356</v>
      </c>
      <c r="P20" s="9"/>
    </row>
    <row r="21" spans="1:16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18353359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18353359</v>
      </c>
      <c r="O21" s="47">
        <f t="shared" si="1"/>
        <v>401.5261545866241</v>
      </c>
      <c r="P21" s="9"/>
    </row>
    <row r="22" spans="1:16">
      <c r="A22" s="12"/>
      <c r="B22" s="44">
        <v>538</v>
      </c>
      <c r="C22" s="20" t="s">
        <v>63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3464955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3464955</v>
      </c>
      <c r="O22" s="47">
        <f t="shared" si="1"/>
        <v>75.804655538296615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SUM(D24:D24)</f>
        <v>2028774</v>
      </c>
      <c r="E23" s="31">
        <f t="shared" si="6"/>
        <v>0</v>
      </c>
      <c r="F23" s="31">
        <f t="shared" si="6"/>
        <v>0</v>
      </c>
      <c r="G23" s="31">
        <f t="shared" si="6"/>
        <v>1234639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3263413</v>
      </c>
      <c r="O23" s="43">
        <f t="shared" si="1"/>
        <v>71.395414469798069</v>
      </c>
      <c r="P23" s="10"/>
    </row>
    <row r="24" spans="1:16">
      <c r="A24" s="12"/>
      <c r="B24" s="44">
        <v>541</v>
      </c>
      <c r="C24" s="20" t="s">
        <v>64</v>
      </c>
      <c r="D24" s="46">
        <v>2028774</v>
      </c>
      <c r="E24" s="46">
        <v>0</v>
      </c>
      <c r="F24" s="46">
        <v>0</v>
      </c>
      <c r="G24" s="46">
        <v>1234639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3263413</v>
      </c>
      <c r="O24" s="47">
        <f t="shared" si="1"/>
        <v>71.395414469798069</v>
      </c>
      <c r="P24" s="9"/>
    </row>
    <row r="25" spans="1:16" ht="15.75">
      <c r="A25" s="28" t="s">
        <v>37</v>
      </c>
      <c r="B25" s="29"/>
      <c r="C25" s="30"/>
      <c r="D25" s="31">
        <f t="shared" ref="D25:M25" si="7">SUM(D26:D26)</f>
        <v>0</v>
      </c>
      <c r="E25" s="31">
        <f t="shared" si="7"/>
        <v>340147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340147</v>
      </c>
      <c r="O25" s="43">
        <f t="shared" si="1"/>
        <v>7.4415760572316172</v>
      </c>
      <c r="P25" s="10"/>
    </row>
    <row r="26" spans="1:16">
      <c r="A26" s="13"/>
      <c r="B26" s="45">
        <v>559</v>
      </c>
      <c r="C26" s="21" t="s">
        <v>38</v>
      </c>
      <c r="D26" s="46">
        <v>0</v>
      </c>
      <c r="E26" s="46">
        <v>340147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340147</v>
      </c>
      <c r="O26" s="47">
        <f t="shared" si="1"/>
        <v>7.4415760572316172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5053331</v>
      </c>
      <c r="E27" s="31">
        <f t="shared" si="8"/>
        <v>19426</v>
      </c>
      <c r="F27" s="31">
        <f t="shared" si="8"/>
        <v>0</v>
      </c>
      <c r="G27" s="31">
        <f t="shared" si="8"/>
        <v>691030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5763787</v>
      </c>
      <c r="O27" s="43">
        <f t="shared" si="1"/>
        <v>126.09742063926141</v>
      </c>
      <c r="P27" s="9"/>
    </row>
    <row r="28" spans="1:16">
      <c r="A28" s="12"/>
      <c r="B28" s="44">
        <v>571</v>
      </c>
      <c r="C28" s="20" t="s">
        <v>40</v>
      </c>
      <c r="D28" s="46">
        <v>776322</v>
      </c>
      <c r="E28" s="46">
        <v>1138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777460</v>
      </c>
      <c r="O28" s="47">
        <f t="shared" si="1"/>
        <v>17.008904154542869</v>
      </c>
      <c r="P28" s="9"/>
    </row>
    <row r="29" spans="1:16">
      <c r="A29" s="12"/>
      <c r="B29" s="44">
        <v>572</v>
      </c>
      <c r="C29" s="20" t="s">
        <v>65</v>
      </c>
      <c r="D29" s="46">
        <v>4277009</v>
      </c>
      <c r="E29" s="46">
        <v>18288</v>
      </c>
      <c r="F29" s="46">
        <v>0</v>
      </c>
      <c r="G29" s="46">
        <v>691030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4986327</v>
      </c>
      <c r="O29" s="47">
        <f t="shared" si="1"/>
        <v>109.08851648471854</v>
      </c>
      <c r="P29" s="9"/>
    </row>
    <row r="30" spans="1:16" ht="15.75">
      <c r="A30" s="28" t="s">
        <v>66</v>
      </c>
      <c r="B30" s="29"/>
      <c r="C30" s="30"/>
      <c r="D30" s="31">
        <f t="shared" ref="D30:M30" si="9">SUM(D31:D32)</f>
        <v>2734992</v>
      </c>
      <c r="E30" s="31">
        <f t="shared" si="9"/>
        <v>417604</v>
      </c>
      <c r="F30" s="31">
        <f t="shared" si="9"/>
        <v>0</v>
      </c>
      <c r="G30" s="31">
        <f t="shared" si="9"/>
        <v>587516</v>
      </c>
      <c r="H30" s="31">
        <f t="shared" si="9"/>
        <v>0</v>
      </c>
      <c r="I30" s="31">
        <f t="shared" si="9"/>
        <v>2377267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6117379</v>
      </c>
      <c r="O30" s="43">
        <f t="shared" si="1"/>
        <v>133.83314008182197</v>
      </c>
      <c r="P30" s="9"/>
    </row>
    <row r="31" spans="1:16">
      <c r="A31" s="12"/>
      <c r="B31" s="44">
        <v>581</v>
      </c>
      <c r="C31" s="20" t="s">
        <v>67</v>
      </c>
      <c r="D31" s="46">
        <v>2734992</v>
      </c>
      <c r="E31" s="46">
        <v>417604</v>
      </c>
      <c r="F31" s="46">
        <v>0</v>
      </c>
      <c r="G31" s="46">
        <v>587516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3740112</v>
      </c>
      <c r="O31" s="47">
        <f t="shared" si="1"/>
        <v>81.824410947515801</v>
      </c>
      <c r="P31" s="9"/>
    </row>
    <row r="32" spans="1:16" ht="15.75" thickBot="1">
      <c r="A32" s="12"/>
      <c r="B32" s="44">
        <v>591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2377267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2377267</v>
      </c>
      <c r="O32" s="47">
        <f t="shared" si="1"/>
        <v>52.008729134306151</v>
      </c>
      <c r="P32" s="9"/>
    </row>
    <row r="33" spans="1:119" ht="16.5" thickBot="1">
      <c r="A33" s="14" t="s">
        <v>10</v>
      </c>
      <c r="B33" s="23"/>
      <c r="C33" s="22"/>
      <c r="D33" s="15">
        <f>SUM(D5,D14,D19,D23,D25,D27,D30)</f>
        <v>52688652</v>
      </c>
      <c r="E33" s="15">
        <f t="shared" ref="E33:M33" si="10">SUM(E5,E14,E19,E23,E25,E27,E30)</f>
        <v>778089</v>
      </c>
      <c r="F33" s="15">
        <f t="shared" si="10"/>
        <v>1917940</v>
      </c>
      <c r="G33" s="15">
        <f t="shared" si="10"/>
        <v>3088041</v>
      </c>
      <c r="H33" s="15">
        <f t="shared" si="10"/>
        <v>0</v>
      </c>
      <c r="I33" s="15">
        <f t="shared" si="10"/>
        <v>30697915</v>
      </c>
      <c r="J33" s="15">
        <f t="shared" si="10"/>
        <v>0</v>
      </c>
      <c r="K33" s="15">
        <f t="shared" si="10"/>
        <v>0</v>
      </c>
      <c r="L33" s="15">
        <f t="shared" si="10"/>
        <v>10844498</v>
      </c>
      <c r="M33" s="15">
        <f t="shared" si="10"/>
        <v>0</v>
      </c>
      <c r="N33" s="15">
        <f t="shared" si="4"/>
        <v>100015135</v>
      </c>
      <c r="O33" s="37">
        <f t="shared" si="1"/>
        <v>2188.0840753462121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88</v>
      </c>
      <c r="M35" s="93"/>
      <c r="N35" s="93"/>
      <c r="O35" s="41">
        <v>45709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11356666</v>
      </c>
      <c r="E5" s="26">
        <f t="shared" si="0"/>
        <v>0</v>
      </c>
      <c r="F5" s="26">
        <f t="shared" si="0"/>
        <v>1724976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10291941</v>
      </c>
      <c r="M5" s="26">
        <f t="shared" si="0"/>
        <v>0</v>
      </c>
      <c r="N5" s="27">
        <f>SUM(D5:M5)</f>
        <v>23373583</v>
      </c>
      <c r="O5" s="32">
        <f t="shared" ref="O5:O32" si="1">(N5/O$34)</f>
        <v>512.84849482183608</v>
      </c>
      <c r="P5" s="6"/>
    </row>
    <row r="6" spans="1:133">
      <c r="A6" s="12"/>
      <c r="B6" s="44">
        <v>511</v>
      </c>
      <c r="C6" s="20" t="s">
        <v>19</v>
      </c>
      <c r="D6" s="46">
        <v>220376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220376</v>
      </c>
      <c r="O6" s="47">
        <f t="shared" si="1"/>
        <v>4.8353519396173423</v>
      </c>
      <c r="P6" s="9"/>
    </row>
    <row r="7" spans="1:133">
      <c r="A7" s="12"/>
      <c r="B7" s="44">
        <v>512</v>
      </c>
      <c r="C7" s="20" t="s">
        <v>20</v>
      </c>
      <c r="D7" s="46">
        <v>1421916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1421916</v>
      </c>
      <c r="O7" s="47">
        <f t="shared" si="1"/>
        <v>31.198788836229596</v>
      </c>
      <c r="P7" s="9"/>
    </row>
    <row r="8" spans="1:133">
      <c r="A8" s="12"/>
      <c r="B8" s="44">
        <v>513</v>
      </c>
      <c r="C8" s="20" t="s">
        <v>21</v>
      </c>
      <c r="D8" s="46">
        <v>3479862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3479862</v>
      </c>
      <c r="O8" s="47">
        <f t="shared" si="1"/>
        <v>76.352948920484465</v>
      </c>
      <c r="P8" s="9"/>
    </row>
    <row r="9" spans="1:133">
      <c r="A9" s="12"/>
      <c r="B9" s="44">
        <v>514</v>
      </c>
      <c r="C9" s="20" t="s">
        <v>22</v>
      </c>
      <c r="D9" s="46">
        <v>458748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458748</v>
      </c>
      <c r="O9" s="47">
        <f t="shared" si="1"/>
        <v>10.065560821484992</v>
      </c>
      <c r="P9" s="9"/>
    </row>
    <row r="10" spans="1:133">
      <c r="A10" s="12"/>
      <c r="B10" s="44">
        <v>515</v>
      </c>
      <c r="C10" s="20" t="s">
        <v>23</v>
      </c>
      <c r="D10" s="46">
        <v>1829916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1829916</v>
      </c>
      <c r="O10" s="47">
        <f t="shared" si="1"/>
        <v>40.150868878357031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1724976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1724976</v>
      </c>
      <c r="O11" s="47">
        <f t="shared" si="1"/>
        <v>37.84834123222749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10291941</v>
      </c>
      <c r="M12" s="46">
        <v>0</v>
      </c>
      <c r="N12" s="46">
        <f t="shared" si="2"/>
        <v>10291941</v>
      </c>
      <c r="O12" s="47">
        <f t="shared" si="1"/>
        <v>225.81931279620852</v>
      </c>
      <c r="P12" s="9"/>
    </row>
    <row r="13" spans="1:133">
      <c r="A13" s="12"/>
      <c r="B13" s="44">
        <v>519</v>
      </c>
      <c r="C13" s="20" t="s">
        <v>59</v>
      </c>
      <c r="D13" s="46">
        <v>3945848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3945848</v>
      </c>
      <c r="O13" s="47">
        <f t="shared" si="1"/>
        <v>86.577321397226612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29350298</v>
      </c>
      <c r="E14" s="31">
        <f t="shared" si="3"/>
        <v>6182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29356480</v>
      </c>
      <c r="O14" s="43">
        <f t="shared" si="1"/>
        <v>644.12146743900303</v>
      </c>
      <c r="P14" s="10"/>
    </row>
    <row r="15" spans="1:133">
      <c r="A15" s="12"/>
      <c r="B15" s="44">
        <v>521</v>
      </c>
      <c r="C15" s="20" t="s">
        <v>28</v>
      </c>
      <c r="D15" s="46">
        <v>15918745</v>
      </c>
      <c r="E15" s="46">
        <v>6182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15924927</v>
      </c>
      <c r="O15" s="47">
        <f t="shared" si="1"/>
        <v>349.41475776724593</v>
      </c>
      <c r="P15" s="9"/>
    </row>
    <row r="16" spans="1:133">
      <c r="A16" s="12"/>
      <c r="B16" s="44">
        <v>522</v>
      </c>
      <c r="C16" s="20" t="s">
        <v>29</v>
      </c>
      <c r="D16" s="46">
        <v>11466059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11466059</v>
      </c>
      <c r="O16" s="47">
        <f t="shared" si="1"/>
        <v>251.58107337195014</v>
      </c>
      <c r="P16" s="9"/>
    </row>
    <row r="17" spans="1:119">
      <c r="A17" s="12"/>
      <c r="B17" s="44">
        <v>524</v>
      </c>
      <c r="C17" s="20" t="s">
        <v>60</v>
      </c>
      <c r="D17" s="46">
        <v>1965494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1965494</v>
      </c>
      <c r="O17" s="47">
        <f t="shared" si="1"/>
        <v>43.125636299806914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29107556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29107556</v>
      </c>
      <c r="O18" s="43">
        <f t="shared" si="1"/>
        <v>638.65973319290856</v>
      </c>
      <c r="P18" s="10"/>
    </row>
    <row r="19" spans="1:119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5306232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5306232</v>
      </c>
      <c r="O19" s="47">
        <f t="shared" si="1"/>
        <v>116.42601369141653</v>
      </c>
      <c r="P19" s="9"/>
    </row>
    <row r="20" spans="1:119">
      <c r="A20" s="12"/>
      <c r="B20" s="44">
        <v>536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20407887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20407887</v>
      </c>
      <c r="O20" s="47">
        <f t="shared" si="1"/>
        <v>447.77705371248027</v>
      </c>
      <c r="P20" s="9"/>
    </row>
    <row r="21" spans="1:119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3393437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3393437</v>
      </c>
      <c r="O21" s="47">
        <f t="shared" si="1"/>
        <v>74.456665789011765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1572462</v>
      </c>
      <c r="E22" s="31">
        <f t="shared" si="6"/>
        <v>0</v>
      </c>
      <c r="F22" s="31">
        <f t="shared" si="6"/>
        <v>0</v>
      </c>
      <c r="G22" s="31">
        <f t="shared" si="6"/>
        <v>3009265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4581727</v>
      </c>
      <c r="O22" s="43">
        <f t="shared" si="1"/>
        <v>100.5293794979814</v>
      </c>
      <c r="P22" s="10"/>
    </row>
    <row r="23" spans="1:119">
      <c r="A23" s="12"/>
      <c r="B23" s="44">
        <v>541</v>
      </c>
      <c r="C23" s="20" t="s">
        <v>64</v>
      </c>
      <c r="D23" s="46">
        <v>1572462</v>
      </c>
      <c r="E23" s="46">
        <v>0</v>
      </c>
      <c r="F23" s="46">
        <v>0</v>
      </c>
      <c r="G23" s="46">
        <v>3009265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4581727</v>
      </c>
      <c r="O23" s="47">
        <f t="shared" si="1"/>
        <v>100.5293794979814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280538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280538</v>
      </c>
      <c r="O24" s="43">
        <f t="shared" si="1"/>
        <v>6.1553888011233981</v>
      </c>
      <c r="P24" s="10"/>
    </row>
    <row r="25" spans="1:119">
      <c r="A25" s="13"/>
      <c r="B25" s="45">
        <v>559</v>
      </c>
      <c r="C25" s="21" t="s">
        <v>38</v>
      </c>
      <c r="D25" s="46">
        <v>0</v>
      </c>
      <c r="E25" s="46">
        <v>280538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280538</v>
      </c>
      <c r="O25" s="47">
        <f t="shared" si="1"/>
        <v>6.1553888011233981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SUM(D27:D28)</f>
        <v>6785346</v>
      </c>
      <c r="E26" s="31">
        <f t="shared" si="8"/>
        <v>44220</v>
      </c>
      <c r="F26" s="31">
        <f t="shared" si="8"/>
        <v>0</v>
      </c>
      <c r="G26" s="31">
        <f t="shared" si="8"/>
        <v>434224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7263790</v>
      </c>
      <c r="O26" s="43">
        <f t="shared" si="1"/>
        <v>159.37752325785502</v>
      </c>
      <c r="P26" s="9"/>
    </row>
    <row r="27" spans="1:119">
      <c r="A27" s="12"/>
      <c r="B27" s="44">
        <v>571</v>
      </c>
      <c r="C27" s="20" t="s">
        <v>40</v>
      </c>
      <c r="D27" s="46">
        <v>721459</v>
      </c>
      <c r="E27" s="46">
        <v>22824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744283</v>
      </c>
      <c r="O27" s="47">
        <f t="shared" si="1"/>
        <v>16.330590661751799</v>
      </c>
      <c r="P27" s="9"/>
    </row>
    <row r="28" spans="1:119">
      <c r="A28" s="12"/>
      <c r="B28" s="44">
        <v>572</v>
      </c>
      <c r="C28" s="20" t="s">
        <v>65</v>
      </c>
      <c r="D28" s="46">
        <v>6063887</v>
      </c>
      <c r="E28" s="46">
        <v>21396</v>
      </c>
      <c r="F28" s="46">
        <v>0</v>
      </c>
      <c r="G28" s="46">
        <v>434224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6519507</v>
      </c>
      <c r="O28" s="47">
        <f t="shared" si="1"/>
        <v>143.0469325961032</v>
      </c>
      <c r="P28" s="9"/>
    </row>
    <row r="29" spans="1:119" ht="15.75">
      <c r="A29" s="28" t="s">
        <v>66</v>
      </c>
      <c r="B29" s="29"/>
      <c r="C29" s="30"/>
      <c r="D29" s="31">
        <f t="shared" ref="D29:M29" si="9">SUM(D30:D31)</f>
        <v>2192813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1830811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4023624</v>
      </c>
      <c r="O29" s="43">
        <f t="shared" si="1"/>
        <v>88.283833596629805</v>
      </c>
      <c r="P29" s="9"/>
    </row>
    <row r="30" spans="1:119">
      <c r="A30" s="12"/>
      <c r="B30" s="44">
        <v>581</v>
      </c>
      <c r="C30" s="20" t="s">
        <v>67</v>
      </c>
      <c r="D30" s="46">
        <v>2192813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2192813</v>
      </c>
      <c r="O30" s="47">
        <f t="shared" si="1"/>
        <v>48.113327189748993</v>
      </c>
      <c r="P30" s="9"/>
    </row>
    <row r="31" spans="1:119" ht="15.75" thickBot="1">
      <c r="A31" s="12"/>
      <c r="B31" s="44">
        <v>591</v>
      </c>
      <c r="C31" s="20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1830811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1830811</v>
      </c>
      <c r="O31" s="47">
        <f t="shared" si="1"/>
        <v>40.170506406880811</v>
      </c>
      <c r="P31" s="9"/>
    </row>
    <row r="32" spans="1:119" ht="16.5" thickBot="1">
      <c r="A32" s="14" t="s">
        <v>10</v>
      </c>
      <c r="B32" s="23"/>
      <c r="C32" s="22"/>
      <c r="D32" s="15">
        <f>SUM(D5,D14,D18,D22,D24,D26,D29)</f>
        <v>51257585</v>
      </c>
      <c r="E32" s="15">
        <f t="shared" ref="E32:M32" si="10">SUM(E5,E14,E18,E22,E24,E26,E29)</f>
        <v>330940</v>
      </c>
      <c r="F32" s="15">
        <f t="shared" si="10"/>
        <v>1724976</v>
      </c>
      <c r="G32" s="15">
        <f t="shared" si="10"/>
        <v>3443489</v>
      </c>
      <c r="H32" s="15">
        <f t="shared" si="10"/>
        <v>0</v>
      </c>
      <c r="I32" s="15">
        <f t="shared" si="10"/>
        <v>30938367</v>
      </c>
      <c r="J32" s="15">
        <f t="shared" si="10"/>
        <v>0</v>
      </c>
      <c r="K32" s="15">
        <f t="shared" si="10"/>
        <v>0</v>
      </c>
      <c r="L32" s="15">
        <f t="shared" si="10"/>
        <v>10291941</v>
      </c>
      <c r="M32" s="15">
        <f t="shared" si="10"/>
        <v>0</v>
      </c>
      <c r="N32" s="15">
        <f t="shared" si="4"/>
        <v>97987298</v>
      </c>
      <c r="O32" s="37">
        <f t="shared" si="1"/>
        <v>2149.975820607337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86</v>
      </c>
      <c r="M34" s="93"/>
      <c r="N34" s="93"/>
      <c r="O34" s="41">
        <v>45576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11753908</v>
      </c>
      <c r="E5" s="26">
        <f t="shared" si="0"/>
        <v>0</v>
      </c>
      <c r="F5" s="26">
        <f t="shared" si="0"/>
        <v>1492513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9748875</v>
      </c>
      <c r="M5" s="26">
        <f t="shared" si="0"/>
        <v>0</v>
      </c>
      <c r="N5" s="27">
        <f>SUM(D5:M5)</f>
        <v>22995296</v>
      </c>
      <c r="O5" s="32">
        <f t="shared" ref="O5:O35" si="1">(N5/O$37)</f>
        <v>507.89150985069352</v>
      </c>
      <c r="P5" s="6"/>
    </row>
    <row r="6" spans="1:133">
      <c r="A6" s="12"/>
      <c r="B6" s="44">
        <v>511</v>
      </c>
      <c r="C6" s="20" t="s">
        <v>19</v>
      </c>
      <c r="D6" s="46">
        <v>199047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199047</v>
      </c>
      <c r="O6" s="47">
        <f t="shared" si="1"/>
        <v>4.3963026769149218</v>
      </c>
      <c r="P6" s="9"/>
    </row>
    <row r="7" spans="1:133">
      <c r="A7" s="12"/>
      <c r="B7" s="44">
        <v>512</v>
      </c>
      <c r="C7" s="20" t="s">
        <v>20</v>
      </c>
      <c r="D7" s="46">
        <v>1366470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1366470</v>
      </c>
      <c r="O7" s="47">
        <f t="shared" si="1"/>
        <v>30.180890538033395</v>
      </c>
      <c r="P7" s="9"/>
    </row>
    <row r="8" spans="1:133">
      <c r="A8" s="12"/>
      <c r="B8" s="44">
        <v>513</v>
      </c>
      <c r="C8" s="20" t="s">
        <v>21</v>
      </c>
      <c r="D8" s="46">
        <v>3456355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3456355</v>
      </c>
      <c r="O8" s="47">
        <f t="shared" si="1"/>
        <v>76.339672232529381</v>
      </c>
      <c r="P8" s="9"/>
    </row>
    <row r="9" spans="1:133">
      <c r="A9" s="12"/>
      <c r="B9" s="44">
        <v>514</v>
      </c>
      <c r="C9" s="20" t="s">
        <v>22</v>
      </c>
      <c r="D9" s="46">
        <v>677445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677445</v>
      </c>
      <c r="O9" s="47">
        <f t="shared" si="1"/>
        <v>14.962562947256824</v>
      </c>
      <c r="P9" s="9"/>
    </row>
    <row r="10" spans="1:133">
      <c r="A10" s="12"/>
      <c r="B10" s="44">
        <v>515</v>
      </c>
      <c r="C10" s="20" t="s">
        <v>23</v>
      </c>
      <c r="D10" s="46">
        <v>1869327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1869327</v>
      </c>
      <c r="O10" s="47">
        <f t="shared" si="1"/>
        <v>41.287370792472835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1492513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1492513</v>
      </c>
      <c r="O11" s="47">
        <f t="shared" si="1"/>
        <v>32.96477162293489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9748875</v>
      </c>
      <c r="M12" s="46">
        <v>0</v>
      </c>
      <c r="N12" s="46">
        <f t="shared" si="2"/>
        <v>9748875</v>
      </c>
      <c r="O12" s="47">
        <f t="shared" si="1"/>
        <v>215.32103100980652</v>
      </c>
      <c r="P12" s="9"/>
    </row>
    <row r="13" spans="1:133">
      <c r="A13" s="12"/>
      <c r="B13" s="44">
        <v>519</v>
      </c>
      <c r="C13" s="20" t="s">
        <v>59</v>
      </c>
      <c r="D13" s="46">
        <v>4185264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4185264</v>
      </c>
      <c r="O13" s="47">
        <f t="shared" si="1"/>
        <v>92.43890803074477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28320657</v>
      </c>
      <c r="E14" s="31">
        <f t="shared" si="3"/>
        <v>3440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28324097</v>
      </c>
      <c r="O14" s="43">
        <f t="shared" si="1"/>
        <v>625.58744147009452</v>
      </c>
      <c r="P14" s="10"/>
    </row>
    <row r="15" spans="1:133">
      <c r="A15" s="12"/>
      <c r="B15" s="44">
        <v>521</v>
      </c>
      <c r="C15" s="20" t="s">
        <v>28</v>
      </c>
      <c r="D15" s="46">
        <v>15618094</v>
      </c>
      <c r="E15" s="46">
        <v>3440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15621534</v>
      </c>
      <c r="O15" s="47">
        <f t="shared" si="1"/>
        <v>345.02902199840975</v>
      </c>
      <c r="P15" s="9"/>
    </row>
    <row r="16" spans="1:133">
      <c r="A16" s="12"/>
      <c r="B16" s="44">
        <v>522</v>
      </c>
      <c r="C16" s="20" t="s">
        <v>29</v>
      </c>
      <c r="D16" s="46">
        <v>10753040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10753040</v>
      </c>
      <c r="O16" s="47">
        <f t="shared" si="1"/>
        <v>237.4997791324322</v>
      </c>
      <c r="P16" s="9"/>
    </row>
    <row r="17" spans="1:16">
      <c r="A17" s="12"/>
      <c r="B17" s="44">
        <v>524</v>
      </c>
      <c r="C17" s="20" t="s">
        <v>60</v>
      </c>
      <c r="D17" s="46">
        <v>1944023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1944023</v>
      </c>
      <c r="O17" s="47">
        <f t="shared" si="1"/>
        <v>42.937163176959096</v>
      </c>
      <c r="P17" s="9"/>
    </row>
    <row r="18" spans="1:16">
      <c r="A18" s="12"/>
      <c r="B18" s="44">
        <v>525</v>
      </c>
      <c r="C18" s="20" t="s">
        <v>30</v>
      </c>
      <c r="D18" s="46">
        <v>5500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5500</v>
      </c>
      <c r="O18" s="47">
        <f t="shared" si="1"/>
        <v>0.12147716229348883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SUM(D20:D22)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27718649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27718649</v>
      </c>
      <c r="O19" s="43">
        <f t="shared" si="1"/>
        <v>612.21505875077298</v>
      </c>
      <c r="P19" s="10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6987795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6987795</v>
      </c>
      <c r="O20" s="47">
        <f t="shared" si="1"/>
        <v>154.33772859793268</v>
      </c>
      <c r="P20" s="9"/>
    </row>
    <row r="21" spans="1:16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17553293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17553293</v>
      </c>
      <c r="O21" s="47">
        <f t="shared" si="1"/>
        <v>387.69531319021115</v>
      </c>
      <c r="P21" s="9"/>
    </row>
    <row r="22" spans="1:16">
      <c r="A22" s="12"/>
      <c r="B22" s="44">
        <v>538</v>
      </c>
      <c r="C22" s="20" t="s">
        <v>63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3177561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3177561</v>
      </c>
      <c r="O22" s="47">
        <f t="shared" si="1"/>
        <v>70.182016962629206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SUM(D24:D24)</f>
        <v>1445031</v>
      </c>
      <c r="E23" s="31">
        <f t="shared" si="6"/>
        <v>0</v>
      </c>
      <c r="F23" s="31">
        <f t="shared" si="6"/>
        <v>0</v>
      </c>
      <c r="G23" s="31">
        <f t="shared" si="6"/>
        <v>980780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2425811</v>
      </c>
      <c r="O23" s="43">
        <f t="shared" si="1"/>
        <v>53.578297552787348</v>
      </c>
      <c r="P23" s="10"/>
    </row>
    <row r="24" spans="1:16">
      <c r="A24" s="12"/>
      <c r="B24" s="44">
        <v>541</v>
      </c>
      <c r="C24" s="20" t="s">
        <v>64</v>
      </c>
      <c r="D24" s="46">
        <v>1445031</v>
      </c>
      <c r="E24" s="46">
        <v>0</v>
      </c>
      <c r="F24" s="46">
        <v>0</v>
      </c>
      <c r="G24" s="46">
        <v>980780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2425811</v>
      </c>
      <c r="O24" s="47">
        <f t="shared" si="1"/>
        <v>53.578297552787348</v>
      </c>
      <c r="P24" s="9"/>
    </row>
    <row r="25" spans="1:16" ht="15.75">
      <c r="A25" s="28" t="s">
        <v>37</v>
      </c>
      <c r="B25" s="29"/>
      <c r="C25" s="30"/>
      <c r="D25" s="31">
        <f t="shared" ref="D25:M25" si="7">SUM(D26:D26)</f>
        <v>0</v>
      </c>
      <c r="E25" s="31">
        <f t="shared" si="7"/>
        <v>566407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566407</v>
      </c>
      <c r="O25" s="43">
        <f t="shared" si="1"/>
        <v>12.51009364784875</v>
      </c>
      <c r="P25" s="10"/>
    </row>
    <row r="26" spans="1:16">
      <c r="A26" s="13"/>
      <c r="B26" s="45">
        <v>559</v>
      </c>
      <c r="C26" s="21" t="s">
        <v>38</v>
      </c>
      <c r="D26" s="46">
        <v>0</v>
      </c>
      <c r="E26" s="46">
        <v>566407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566407</v>
      </c>
      <c r="O26" s="47">
        <f t="shared" si="1"/>
        <v>12.51009364784875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6585151</v>
      </c>
      <c r="E27" s="31">
        <f t="shared" si="8"/>
        <v>94495</v>
      </c>
      <c r="F27" s="31">
        <f t="shared" si="8"/>
        <v>0</v>
      </c>
      <c r="G27" s="31">
        <f t="shared" si="8"/>
        <v>2241350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8920996</v>
      </c>
      <c r="O27" s="43">
        <f t="shared" si="1"/>
        <v>197.03586889301175</v>
      </c>
      <c r="P27" s="9"/>
    </row>
    <row r="28" spans="1:16">
      <c r="A28" s="12"/>
      <c r="B28" s="44">
        <v>571</v>
      </c>
      <c r="C28" s="20" t="s">
        <v>40</v>
      </c>
      <c r="D28" s="46">
        <v>647290</v>
      </c>
      <c r="E28" s="46">
        <v>20398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667688</v>
      </c>
      <c r="O28" s="47">
        <f t="shared" si="1"/>
        <v>14.747062461348175</v>
      </c>
      <c r="P28" s="9"/>
    </row>
    <row r="29" spans="1:16">
      <c r="A29" s="12"/>
      <c r="B29" s="44">
        <v>572</v>
      </c>
      <c r="C29" s="20" t="s">
        <v>65</v>
      </c>
      <c r="D29" s="46">
        <v>5937861</v>
      </c>
      <c r="E29" s="46">
        <v>74097</v>
      </c>
      <c r="F29" s="46">
        <v>0</v>
      </c>
      <c r="G29" s="46">
        <v>2241350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8253308</v>
      </c>
      <c r="O29" s="47">
        <f t="shared" si="1"/>
        <v>182.28880643166357</v>
      </c>
      <c r="P29" s="9"/>
    </row>
    <row r="30" spans="1:16" ht="15.75">
      <c r="A30" s="28" t="s">
        <v>66</v>
      </c>
      <c r="B30" s="29"/>
      <c r="C30" s="30"/>
      <c r="D30" s="31">
        <f t="shared" ref="D30:M30" si="9">SUM(D31:D34)</f>
        <v>8566482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1944425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10510907</v>
      </c>
      <c r="O30" s="43">
        <f t="shared" si="1"/>
        <v>232.15184645286686</v>
      </c>
      <c r="P30" s="9"/>
    </row>
    <row r="31" spans="1:16">
      <c r="A31" s="12"/>
      <c r="B31" s="44">
        <v>581</v>
      </c>
      <c r="C31" s="20" t="s">
        <v>67</v>
      </c>
      <c r="D31" s="46">
        <v>7119564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7119564</v>
      </c>
      <c r="O31" s="47">
        <f t="shared" si="1"/>
        <v>157.24807845216009</v>
      </c>
      <c r="P31" s="9"/>
    </row>
    <row r="32" spans="1:16">
      <c r="A32" s="12"/>
      <c r="B32" s="44">
        <v>590</v>
      </c>
      <c r="C32" s="20" t="s">
        <v>82</v>
      </c>
      <c r="D32" s="46">
        <v>41500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41500</v>
      </c>
      <c r="O32" s="47">
        <f t="shared" si="1"/>
        <v>0.91660040639632478</v>
      </c>
      <c r="P32" s="9"/>
    </row>
    <row r="33" spans="1:119">
      <c r="A33" s="12"/>
      <c r="B33" s="44">
        <v>591</v>
      </c>
      <c r="C33" s="20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1944425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1944425</v>
      </c>
      <c r="O33" s="47">
        <f t="shared" si="1"/>
        <v>42.946042053184911</v>
      </c>
      <c r="P33" s="9"/>
    </row>
    <row r="34" spans="1:119" ht="15.75" thickBot="1">
      <c r="A34" s="12"/>
      <c r="B34" s="44">
        <v>593</v>
      </c>
      <c r="C34" s="20" t="s">
        <v>83</v>
      </c>
      <c r="D34" s="46">
        <v>1405418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1405418</v>
      </c>
      <c r="O34" s="47">
        <f t="shared" si="1"/>
        <v>31.041125541125542</v>
      </c>
      <c r="P34" s="9"/>
    </row>
    <row r="35" spans="1:119" ht="16.5" thickBot="1">
      <c r="A35" s="14" t="s">
        <v>10</v>
      </c>
      <c r="B35" s="23"/>
      <c r="C35" s="22"/>
      <c r="D35" s="15">
        <f>SUM(D5,D14,D19,D23,D25,D27,D30)</f>
        <v>56671229</v>
      </c>
      <c r="E35" s="15">
        <f t="shared" ref="E35:M35" si="10">SUM(E5,E14,E19,E23,E25,E27,E30)</f>
        <v>664342</v>
      </c>
      <c r="F35" s="15">
        <f t="shared" si="10"/>
        <v>1492513</v>
      </c>
      <c r="G35" s="15">
        <f t="shared" si="10"/>
        <v>3222130</v>
      </c>
      <c r="H35" s="15">
        <f t="shared" si="10"/>
        <v>0</v>
      </c>
      <c r="I35" s="15">
        <f t="shared" si="10"/>
        <v>29663074</v>
      </c>
      <c r="J35" s="15">
        <f t="shared" si="10"/>
        <v>0</v>
      </c>
      <c r="K35" s="15">
        <f t="shared" si="10"/>
        <v>0</v>
      </c>
      <c r="L35" s="15">
        <f t="shared" si="10"/>
        <v>9748875</v>
      </c>
      <c r="M35" s="15">
        <f t="shared" si="10"/>
        <v>0</v>
      </c>
      <c r="N35" s="15">
        <f t="shared" si="4"/>
        <v>101462163</v>
      </c>
      <c r="O35" s="37">
        <f t="shared" si="1"/>
        <v>2240.9701166180757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84</v>
      </c>
      <c r="M37" s="93"/>
      <c r="N37" s="93"/>
      <c r="O37" s="41">
        <v>45276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10886758</v>
      </c>
      <c r="E5" s="26">
        <f t="shared" si="0"/>
        <v>0</v>
      </c>
      <c r="F5" s="26">
        <f t="shared" si="0"/>
        <v>1337138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10567650</v>
      </c>
      <c r="M5" s="26">
        <f t="shared" si="0"/>
        <v>0</v>
      </c>
      <c r="N5" s="27">
        <f>SUM(D5:M5)</f>
        <v>22791546</v>
      </c>
      <c r="O5" s="32">
        <f t="shared" ref="O5:O33" si="1">(N5/O$35)</f>
        <v>513.2190772140782</v>
      </c>
      <c r="P5" s="6"/>
    </row>
    <row r="6" spans="1:133">
      <c r="A6" s="12"/>
      <c r="B6" s="44">
        <v>511</v>
      </c>
      <c r="C6" s="20" t="s">
        <v>19</v>
      </c>
      <c r="D6" s="46">
        <v>186008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186008</v>
      </c>
      <c r="O6" s="47">
        <f t="shared" si="1"/>
        <v>4.1885203449751174</v>
      </c>
      <c r="P6" s="9"/>
    </row>
    <row r="7" spans="1:133">
      <c r="A7" s="12"/>
      <c r="B7" s="44">
        <v>512</v>
      </c>
      <c r="C7" s="20" t="s">
        <v>20</v>
      </c>
      <c r="D7" s="46">
        <v>1543258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1543258</v>
      </c>
      <c r="O7" s="47">
        <f t="shared" si="1"/>
        <v>34.751018937602737</v>
      </c>
      <c r="P7" s="9"/>
    </row>
    <row r="8" spans="1:133">
      <c r="A8" s="12"/>
      <c r="B8" s="44">
        <v>513</v>
      </c>
      <c r="C8" s="20" t="s">
        <v>21</v>
      </c>
      <c r="D8" s="46">
        <v>3147801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3147801</v>
      </c>
      <c r="O8" s="47">
        <f t="shared" si="1"/>
        <v>70.882050935621152</v>
      </c>
      <c r="P8" s="9"/>
    </row>
    <row r="9" spans="1:133">
      <c r="A9" s="12"/>
      <c r="B9" s="44">
        <v>514</v>
      </c>
      <c r="C9" s="20" t="s">
        <v>22</v>
      </c>
      <c r="D9" s="46">
        <v>460766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460766</v>
      </c>
      <c r="O9" s="47">
        <f t="shared" si="1"/>
        <v>10.375509468801368</v>
      </c>
      <c r="P9" s="9"/>
    </row>
    <row r="10" spans="1:133">
      <c r="A10" s="12"/>
      <c r="B10" s="44">
        <v>515</v>
      </c>
      <c r="C10" s="20" t="s">
        <v>23</v>
      </c>
      <c r="D10" s="46">
        <v>1750201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1750201</v>
      </c>
      <c r="O10" s="47">
        <f t="shared" si="1"/>
        <v>39.41095273480601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1337138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1337138</v>
      </c>
      <c r="O11" s="47">
        <f t="shared" si="1"/>
        <v>30.109617419892363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10567650</v>
      </c>
      <c r="M12" s="46">
        <v>0</v>
      </c>
      <c r="N12" s="46">
        <f t="shared" si="2"/>
        <v>10567650</v>
      </c>
      <c r="O12" s="47">
        <f t="shared" si="1"/>
        <v>237.96189961494292</v>
      </c>
      <c r="P12" s="9"/>
    </row>
    <row r="13" spans="1:133">
      <c r="A13" s="12"/>
      <c r="B13" s="44">
        <v>519</v>
      </c>
      <c r="C13" s="20" t="s">
        <v>59</v>
      </c>
      <c r="D13" s="46">
        <v>3798724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3798724</v>
      </c>
      <c r="O13" s="47">
        <f t="shared" si="1"/>
        <v>85.539507757436553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27872875</v>
      </c>
      <c r="E14" s="31">
        <f t="shared" si="3"/>
        <v>33402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27906277</v>
      </c>
      <c r="O14" s="43">
        <f t="shared" si="1"/>
        <v>628.39237541939701</v>
      </c>
      <c r="P14" s="10"/>
    </row>
    <row r="15" spans="1:133">
      <c r="A15" s="12"/>
      <c r="B15" s="44">
        <v>521</v>
      </c>
      <c r="C15" s="20" t="s">
        <v>28</v>
      </c>
      <c r="D15" s="46">
        <v>15263924</v>
      </c>
      <c r="E15" s="46">
        <v>33402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15297326</v>
      </c>
      <c r="O15" s="47">
        <f t="shared" si="1"/>
        <v>344.46454547501634</v>
      </c>
      <c r="P15" s="9"/>
    </row>
    <row r="16" spans="1:133">
      <c r="A16" s="12"/>
      <c r="B16" s="44">
        <v>522</v>
      </c>
      <c r="C16" s="20" t="s">
        <v>29</v>
      </c>
      <c r="D16" s="46">
        <v>11017519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11017519</v>
      </c>
      <c r="O16" s="47">
        <f t="shared" si="1"/>
        <v>248.09203089463847</v>
      </c>
      <c r="P16" s="9"/>
    </row>
    <row r="17" spans="1:16">
      <c r="A17" s="12"/>
      <c r="B17" s="44">
        <v>524</v>
      </c>
      <c r="C17" s="20" t="s">
        <v>60</v>
      </c>
      <c r="D17" s="46">
        <v>1591432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1591432</v>
      </c>
      <c r="O17" s="47">
        <f t="shared" si="1"/>
        <v>35.835799049742171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24627452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24627452</v>
      </c>
      <c r="O18" s="43">
        <f t="shared" si="1"/>
        <v>554.55993154540749</v>
      </c>
      <c r="P18" s="10"/>
    </row>
    <row r="19" spans="1:16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6629702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6629702</v>
      </c>
      <c r="O19" s="47">
        <f t="shared" si="1"/>
        <v>149.28735166295121</v>
      </c>
      <c r="P19" s="9"/>
    </row>
    <row r="20" spans="1:16">
      <c r="A20" s="12"/>
      <c r="B20" s="44">
        <v>536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15184025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15184025</v>
      </c>
      <c r="O20" s="47">
        <f t="shared" si="1"/>
        <v>341.91323830755027</v>
      </c>
      <c r="P20" s="9"/>
    </row>
    <row r="21" spans="1:16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2813725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2813725</v>
      </c>
      <c r="O21" s="47">
        <f t="shared" si="1"/>
        <v>63.35934157490599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1350404</v>
      </c>
      <c r="E22" s="31">
        <f t="shared" si="6"/>
        <v>0</v>
      </c>
      <c r="F22" s="31">
        <f t="shared" si="6"/>
        <v>0</v>
      </c>
      <c r="G22" s="31">
        <f t="shared" si="6"/>
        <v>1204560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2554964</v>
      </c>
      <c r="O22" s="43">
        <f t="shared" si="1"/>
        <v>57.532572226350517</v>
      </c>
      <c r="P22" s="10"/>
    </row>
    <row r="23" spans="1:16">
      <c r="A23" s="12"/>
      <c r="B23" s="44">
        <v>541</v>
      </c>
      <c r="C23" s="20" t="s">
        <v>64</v>
      </c>
      <c r="D23" s="46">
        <v>1350404</v>
      </c>
      <c r="E23" s="46">
        <v>0</v>
      </c>
      <c r="F23" s="46">
        <v>0</v>
      </c>
      <c r="G23" s="46">
        <v>1204560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2554964</v>
      </c>
      <c r="O23" s="47">
        <f t="shared" si="1"/>
        <v>57.532572226350517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699526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699526</v>
      </c>
      <c r="O24" s="43">
        <f t="shared" si="1"/>
        <v>15.751897137967529</v>
      </c>
      <c r="P24" s="10"/>
    </row>
    <row r="25" spans="1:16">
      <c r="A25" s="13"/>
      <c r="B25" s="45">
        <v>559</v>
      </c>
      <c r="C25" s="21" t="s">
        <v>38</v>
      </c>
      <c r="D25" s="46">
        <v>0</v>
      </c>
      <c r="E25" s="46">
        <v>699526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699526</v>
      </c>
      <c r="O25" s="47">
        <f t="shared" si="1"/>
        <v>15.751897137967529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6250396</v>
      </c>
      <c r="E26" s="31">
        <f t="shared" si="8"/>
        <v>107073</v>
      </c>
      <c r="F26" s="31">
        <f t="shared" si="8"/>
        <v>0</v>
      </c>
      <c r="G26" s="31">
        <f t="shared" si="8"/>
        <v>790801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7148270</v>
      </c>
      <c r="O26" s="43">
        <f t="shared" si="1"/>
        <v>160.964444144205</v>
      </c>
      <c r="P26" s="9"/>
    </row>
    <row r="27" spans="1:16">
      <c r="A27" s="12"/>
      <c r="B27" s="44">
        <v>571</v>
      </c>
      <c r="C27" s="20" t="s">
        <v>40</v>
      </c>
      <c r="D27" s="46">
        <v>613528</v>
      </c>
      <c r="E27" s="46">
        <v>12814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626342</v>
      </c>
      <c r="O27" s="47">
        <f t="shared" si="1"/>
        <v>14.103942894458331</v>
      </c>
      <c r="P27" s="9"/>
    </row>
    <row r="28" spans="1:16">
      <c r="A28" s="12"/>
      <c r="B28" s="44">
        <v>572</v>
      </c>
      <c r="C28" s="20" t="s">
        <v>65</v>
      </c>
      <c r="D28" s="46">
        <v>5636868</v>
      </c>
      <c r="E28" s="46">
        <v>94259</v>
      </c>
      <c r="F28" s="46">
        <v>0</v>
      </c>
      <c r="G28" s="46">
        <v>790801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6521928</v>
      </c>
      <c r="O28" s="47">
        <f t="shared" si="1"/>
        <v>146.86050124974668</v>
      </c>
      <c r="P28" s="9"/>
    </row>
    <row r="29" spans="1:16" ht="15.75">
      <c r="A29" s="28" t="s">
        <v>66</v>
      </c>
      <c r="B29" s="29"/>
      <c r="C29" s="30"/>
      <c r="D29" s="31">
        <f t="shared" ref="D29:M29" si="9">SUM(D30:D32)</f>
        <v>3372407</v>
      </c>
      <c r="E29" s="31">
        <f t="shared" si="9"/>
        <v>80000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1802450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5254857</v>
      </c>
      <c r="O29" s="43">
        <f t="shared" si="1"/>
        <v>118.32864959805445</v>
      </c>
      <c r="P29" s="9"/>
    </row>
    <row r="30" spans="1:16">
      <c r="A30" s="12"/>
      <c r="B30" s="44">
        <v>581</v>
      </c>
      <c r="C30" s="20" t="s">
        <v>67</v>
      </c>
      <c r="D30" s="46">
        <v>3357407</v>
      </c>
      <c r="E30" s="46">
        <v>80000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3437407</v>
      </c>
      <c r="O30" s="47">
        <f t="shared" si="1"/>
        <v>77.403386700893961</v>
      </c>
      <c r="P30" s="9"/>
    </row>
    <row r="31" spans="1:16">
      <c r="A31" s="12"/>
      <c r="B31" s="44">
        <v>584</v>
      </c>
      <c r="C31" s="20" t="s">
        <v>79</v>
      </c>
      <c r="D31" s="46">
        <v>15000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15000</v>
      </c>
      <c r="O31" s="47">
        <f t="shared" si="1"/>
        <v>0.33776937107343108</v>
      </c>
      <c r="P31" s="9"/>
    </row>
    <row r="32" spans="1:16" ht="15.75" thickBot="1">
      <c r="A32" s="12"/>
      <c r="B32" s="44">
        <v>591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1802450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1802450</v>
      </c>
      <c r="O32" s="47">
        <f t="shared" si="1"/>
        <v>40.587493526087052</v>
      </c>
      <c r="P32" s="9"/>
    </row>
    <row r="33" spans="1:119" ht="16.5" thickBot="1">
      <c r="A33" s="14" t="s">
        <v>10</v>
      </c>
      <c r="B33" s="23"/>
      <c r="C33" s="22"/>
      <c r="D33" s="15">
        <f>SUM(D5,D14,D18,D22,D24,D26,D29)</f>
        <v>49732840</v>
      </c>
      <c r="E33" s="15">
        <f t="shared" ref="E33:M33" si="10">SUM(E5,E14,E18,E22,E24,E26,E29)</f>
        <v>920001</v>
      </c>
      <c r="F33" s="15">
        <f t="shared" si="10"/>
        <v>1337138</v>
      </c>
      <c r="G33" s="15">
        <f t="shared" si="10"/>
        <v>1995361</v>
      </c>
      <c r="H33" s="15">
        <f t="shared" si="10"/>
        <v>0</v>
      </c>
      <c r="I33" s="15">
        <f t="shared" si="10"/>
        <v>26429902</v>
      </c>
      <c r="J33" s="15">
        <f t="shared" si="10"/>
        <v>0</v>
      </c>
      <c r="K33" s="15">
        <f t="shared" si="10"/>
        <v>0</v>
      </c>
      <c r="L33" s="15">
        <f t="shared" si="10"/>
        <v>10567650</v>
      </c>
      <c r="M33" s="15">
        <f t="shared" si="10"/>
        <v>0</v>
      </c>
      <c r="N33" s="15">
        <f t="shared" si="4"/>
        <v>90982892</v>
      </c>
      <c r="O33" s="37">
        <f t="shared" si="1"/>
        <v>2048.74894728546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80</v>
      </c>
      <c r="M35" s="93"/>
      <c r="N35" s="93"/>
      <c r="O35" s="41">
        <v>44409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10181733</v>
      </c>
      <c r="E5" s="26">
        <f t="shared" si="0"/>
        <v>0</v>
      </c>
      <c r="F5" s="26">
        <f t="shared" si="0"/>
        <v>1264996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9315970</v>
      </c>
      <c r="M5" s="26">
        <f t="shared" si="0"/>
        <v>0</v>
      </c>
      <c r="N5" s="27">
        <f>SUM(D5:M5)</f>
        <v>20762699</v>
      </c>
      <c r="O5" s="32">
        <f t="shared" ref="O5:O33" si="1">(N5/O$35)</f>
        <v>470.83085400698445</v>
      </c>
      <c r="P5" s="6"/>
    </row>
    <row r="6" spans="1:133">
      <c r="A6" s="12"/>
      <c r="B6" s="44">
        <v>511</v>
      </c>
      <c r="C6" s="20" t="s">
        <v>19</v>
      </c>
      <c r="D6" s="46">
        <v>163206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163206</v>
      </c>
      <c r="O6" s="47">
        <f t="shared" si="1"/>
        <v>3.7009841716177605</v>
      </c>
      <c r="P6" s="9"/>
    </row>
    <row r="7" spans="1:133">
      <c r="A7" s="12"/>
      <c r="B7" s="44">
        <v>512</v>
      </c>
      <c r="C7" s="20" t="s">
        <v>20</v>
      </c>
      <c r="D7" s="46">
        <v>1233506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1233506</v>
      </c>
      <c r="O7" s="47">
        <f t="shared" si="1"/>
        <v>27.971926164451901</v>
      </c>
      <c r="P7" s="9"/>
    </row>
    <row r="8" spans="1:133">
      <c r="A8" s="12"/>
      <c r="B8" s="44">
        <v>513</v>
      </c>
      <c r="C8" s="20" t="s">
        <v>21</v>
      </c>
      <c r="D8" s="46">
        <v>2764388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2764388</v>
      </c>
      <c r="O8" s="47">
        <f t="shared" si="1"/>
        <v>62.68737811238605</v>
      </c>
      <c r="P8" s="9"/>
    </row>
    <row r="9" spans="1:133">
      <c r="A9" s="12"/>
      <c r="B9" s="44">
        <v>514</v>
      </c>
      <c r="C9" s="20" t="s">
        <v>22</v>
      </c>
      <c r="D9" s="46">
        <v>619508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619508</v>
      </c>
      <c r="O9" s="47">
        <f t="shared" si="1"/>
        <v>14.048437570864891</v>
      </c>
      <c r="P9" s="9"/>
    </row>
    <row r="10" spans="1:133">
      <c r="A10" s="12"/>
      <c r="B10" s="44">
        <v>515</v>
      </c>
      <c r="C10" s="20" t="s">
        <v>23</v>
      </c>
      <c r="D10" s="46">
        <v>1678001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1678001</v>
      </c>
      <c r="O10" s="47">
        <f t="shared" si="1"/>
        <v>38.051634994784344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1264996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1264996</v>
      </c>
      <c r="O11" s="47">
        <f t="shared" si="1"/>
        <v>28.686017506462878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9315970</v>
      </c>
      <c r="M12" s="46">
        <v>0</v>
      </c>
      <c r="N12" s="46">
        <f t="shared" si="2"/>
        <v>9315970</v>
      </c>
      <c r="O12" s="47">
        <f t="shared" si="1"/>
        <v>211.2560660347408</v>
      </c>
      <c r="P12" s="9"/>
    </row>
    <row r="13" spans="1:133">
      <c r="A13" s="12"/>
      <c r="B13" s="44">
        <v>519</v>
      </c>
      <c r="C13" s="20" t="s">
        <v>59</v>
      </c>
      <c r="D13" s="46">
        <v>3723124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3723124</v>
      </c>
      <c r="O13" s="47">
        <f t="shared" si="1"/>
        <v>84.428409451675819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25702792</v>
      </c>
      <c r="E14" s="31">
        <f t="shared" si="3"/>
        <v>52182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25754974</v>
      </c>
      <c r="O14" s="43">
        <f t="shared" si="1"/>
        <v>584.03950292530271</v>
      </c>
      <c r="P14" s="10"/>
    </row>
    <row r="15" spans="1:133">
      <c r="A15" s="12"/>
      <c r="B15" s="44">
        <v>521</v>
      </c>
      <c r="C15" s="20" t="s">
        <v>28</v>
      </c>
      <c r="D15" s="46">
        <v>14538433</v>
      </c>
      <c r="E15" s="46">
        <v>52182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14590615</v>
      </c>
      <c r="O15" s="47">
        <f t="shared" si="1"/>
        <v>330.86795319515625</v>
      </c>
      <c r="P15" s="9"/>
    </row>
    <row r="16" spans="1:133">
      <c r="A16" s="12"/>
      <c r="B16" s="44">
        <v>522</v>
      </c>
      <c r="C16" s="20" t="s">
        <v>29</v>
      </c>
      <c r="D16" s="46">
        <v>9783865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9783865</v>
      </c>
      <c r="O16" s="47">
        <f t="shared" si="1"/>
        <v>221.86641117510999</v>
      </c>
      <c r="P16" s="9"/>
    </row>
    <row r="17" spans="1:16">
      <c r="A17" s="12"/>
      <c r="B17" s="44">
        <v>524</v>
      </c>
      <c r="C17" s="20" t="s">
        <v>60</v>
      </c>
      <c r="D17" s="46">
        <v>1380494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1380494</v>
      </c>
      <c r="O17" s="47">
        <f t="shared" si="1"/>
        <v>31.30513855503651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23798399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23798399</v>
      </c>
      <c r="O18" s="43">
        <f t="shared" si="1"/>
        <v>539.67071068982716</v>
      </c>
      <c r="P18" s="10"/>
    </row>
    <row r="19" spans="1:16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5777831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5777831</v>
      </c>
      <c r="O19" s="47">
        <f t="shared" si="1"/>
        <v>131.02251802802849</v>
      </c>
      <c r="P19" s="9"/>
    </row>
    <row r="20" spans="1:16">
      <c r="A20" s="12"/>
      <c r="B20" s="44">
        <v>536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15500873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15500873</v>
      </c>
      <c r="O20" s="47">
        <f t="shared" si="1"/>
        <v>351.5096603020545</v>
      </c>
      <c r="P20" s="9"/>
    </row>
    <row r="21" spans="1:16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2519695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2519695</v>
      </c>
      <c r="O21" s="47">
        <f t="shared" si="1"/>
        <v>57.138532359744204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1310877</v>
      </c>
      <c r="E22" s="31">
        <f t="shared" si="6"/>
        <v>0</v>
      </c>
      <c r="F22" s="31">
        <f t="shared" si="6"/>
        <v>0</v>
      </c>
      <c r="G22" s="31">
        <f t="shared" si="6"/>
        <v>3120818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4431695</v>
      </c>
      <c r="O22" s="43">
        <f t="shared" si="1"/>
        <v>100.49650777813052</v>
      </c>
      <c r="P22" s="10"/>
    </row>
    <row r="23" spans="1:16">
      <c r="A23" s="12"/>
      <c r="B23" s="44">
        <v>541</v>
      </c>
      <c r="C23" s="20" t="s">
        <v>64</v>
      </c>
      <c r="D23" s="46">
        <v>1310877</v>
      </c>
      <c r="E23" s="46">
        <v>0</v>
      </c>
      <c r="F23" s="46">
        <v>0</v>
      </c>
      <c r="G23" s="46">
        <v>3120818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4431695</v>
      </c>
      <c r="O23" s="47">
        <f t="shared" si="1"/>
        <v>100.49650777813052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590912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590912</v>
      </c>
      <c r="O24" s="43">
        <f t="shared" si="1"/>
        <v>13.399972787881536</v>
      </c>
      <c r="P24" s="10"/>
    </row>
    <row r="25" spans="1:16">
      <c r="A25" s="13"/>
      <c r="B25" s="45">
        <v>559</v>
      </c>
      <c r="C25" s="21" t="s">
        <v>38</v>
      </c>
      <c r="D25" s="46">
        <v>0</v>
      </c>
      <c r="E25" s="46">
        <v>590912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590912</v>
      </c>
      <c r="O25" s="47">
        <f t="shared" si="1"/>
        <v>13.399972787881536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5737811</v>
      </c>
      <c r="E26" s="31">
        <f t="shared" si="8"/>
        <v>30516</v>
      </c>
      <c r="F26" s="31">
        <f t="shared" si="8"/>
        <v>0</v>
      </c>
      <c r="G26" s="31">
        <f t="shared" si="8"/>
        <v>84963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5853290</v>
      </c>
      <c r="O26" s="43">
        <f t="shared" si="1"/>
        <v>132.73368406730464</v>
      </c>
      <c r="P26" s="9"/>
    </row>
    <row r="27" spans="1:16">
      <c r="A27" s="12"/>
      <c r="B27" s="44">
        <v>571</v>
      </c>
      <c r="C27" s="20" t="s">
        <v>40</v>
      </c>
      <c r="D27" s="46">
        <v>579474</v>
      </c>
      <c r="E27" s="46">
        <v>9840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589314</v>
      </c>
      <c r="O27" s="47">
        <f t="shared" si="1"/>
        <v>13.363735316794413</v>
      </c>
      <c r="P27" s="9"/>
    </row>
    <row r="28" spans="1:16">
      <c r="A28" s="12"/>
      <c r="B28" s="44">
        <v>572</v>
      </c>
      <c r="C28" s="20" t="s">
        <v>65</v>
      </c>
      <c r="D28" s="46">
        <v>5158337</v>
      </c>
      <c r="E28" s="46">
        <v>20676</v>
      </c>
      <c r="F28" s="46">
        <v>0</v>
      </c>
      <c r="G28" s="46">
        <v>84963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5263976</v>
      </c>
      <c r="O28" s="47">
        <f t="shared" si="1"/>
        <v>119.36994875051023</v>
      </c>
      <c r="P28" s="9"/>
    </row>
    <row r="29" spans="1:16" ht="15.75">
      <c r="A29" s="28" t="s">
        <v>66</v>
      </c>
      <c r="B29" s="29"/>
      <c r="C29" s="30"/>
      <c r="D29" s="31">
        <f t="shared" ref="D29:M29" si="9">SUM(D30:D32)</f>
        <v>3091338</v>
      </c>
      <c r="E29" s="31">
        <f t="shared" si="9"/>
        <v>1037500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2910513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7039351</v>
      </c>
      <c r="O29" s="43">
        <f t="shared" si="1"/>
        <v>159.62971109800898</v>
      </c>
      <c r="P29" s="9"/>
    </row>
    <row r="30" spans="1:16">
      <c r="A30" s="12"/>
      <c r="B30" s="44">
        <v>581</v>
      </c>
      <c r="C30" s="20" t="s">
        <v>67</v>
      </c>
      <c r="D30" s="46">
        <v>3051188</v>
      </c>
      <c r="E30" s="46">
        <v>1037500</v>
      </c>
      <c r="F30" s="46">
        <v>0</v>
      </c>
      <c r="G30" s="46">
        <v>0</v>
      </c>
      <c r="H30" s="46">
        <v>0</v>
      </c>
      <c r="I30" s="46">
        <v>1110000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5198688</v>
      </c>
      <c r="O30" s="47">
        <f t="shared" si="1"/>
        <v>117.88942809197697</v>
      </c>
      <c r="P30" s="9"/>
    </row>
    <row r="31" spans="1:16">
      <c r="A31" s="12"/>
      <c r="B31" s="44">
        <v>583</v>
      </c>
      <c r="C31" s="20" t="s">
        <v>76</v>
      </c>
      <c r="D31" s="46">
        <v>40150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40150</v>
      </c>
      <c r="O31" s="47">
        <f t="shared" si="1"/>
        <v>0.91047213025534035</v>
      </c>
      <c r="P31" s="9"/>
    </row>
    <row r="32" spans="1:16" ht="15.75" thickBot="1">
      <c r="A32" s="12"/>
      <c r="B32" s="44">
        <v>591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1800513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1800513</v>
      </c>
      <c r="O32" s="47">
        <f t="shared" si="1"/>
        <v>40.82981087577668</v>
      </c>
      <c r="P32" s="9"/>
    </row>
    <row r="33" spans="1:119" ht="16.5" thickBot="1">
      <c r="A33" s="14" t="s">
        <v>10</v>
      </c>
      <c r="B33" s="23"/>
      <c r="C33" s="22"/>
      <c r="D33" s="15">
        <f>SUM(D5,D14,D18,D22,D24,D26,D29)</f>
        <v>46024551</v>
      </c>
      <c r="E33" s="15">
        <f t="shared" ref="E33:M33" si="10">SUM(E5,E14,E18,E22,E24,E26,E29)</f>
        <v>1711110</v>
      </c>
      <c r="F33" s="15">
        <f t="shared" si="10"/>
        <v>1264996</v>
      </c>
      <c r="G33" s="15">
        <f t="shared" si="10"/>
        <v>3205781</v>
      </c>
      <c r="H33" s="15">
        <f t="shared" si="10"/>
        <v>0</v>
      </c>
      <c r="I33" s="15">
        <f t="shared" si="10"/>
        <v>26708912</v>
      </c>
      <c r="J33" s="15">
        <f t="shared" si="10"/>
        <v>0</v>
      </c>
      <c r="K33" s="15">
        <f t="shared" si="10"/>
        <v>0</v>
      </c>
      <c r="L33" s="15">
        <f t="shared" si="10"/>
        <v>9315970</v>
      </c>
      <c r="M33" s="15">
        <f t="shared" si="10"/>
        <v>0</v>
      </c>
      <c r="N33" s="15">
        <f t="shared" si="4"/>
        <v>88231320</v>
      </c>
      <c r="O33" s="37">
        <f t="shared" si="1"/>
        <v>2000.8009433534401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77</v>
      </c>
      <c r="M35" s="93"/>
      <c r="N35" s="93"/>
      <c r="O35" s="41">
        <v>44098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9809261</v>
      </c>
      <c r="E5" s="26">
        <f t="shared" si="0"/>
        <v>0</v>
      </c>
      <c r="F5" s="26">
        <f t="shared" si="0"/>
        <v>1268436</v>
      </c>
      <c r="G5" s="26">
        <f t="shared" si="0"/>
        <v>111555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8989565</v>
      </c>
      <c r="M5" s="26">
        <f t="shared" si="0"/>
        <v>0</v>
      </c>
      <c r="N5" s="27">
        <f>SUM(D5:M5)</f>
        <v>20178817</v>
      </c>
      <c r="O5" s="32">
        <f t="shared" ref="O5:O32" si="1">(N5/O$34)</f>
        <v>465.05685641852961</v>
      </c>
      <c r="P5" s="6"/>
    </row>
    <row r="6" spans="1:133">
      <c r="A6" s="12"/>
      <c r="B6" s="44">
        <v>511</v>
      </c>
      <c r="C6" s="20" t="s">
        <v>19</v>
      </c>
      <c r="D6" s="46">
        <v>147768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147768</v>
      </c>
      <c r="O6" s="47">
        <f t="shared" si="1"/>
        <v>3.4055773219635861</v>
      </c>
      <c r="P6" s="9"/>
    </row>
    <row r="7" spans="1:133">
      <c r="A7" s="12"/>
      <c r="B7" s="44">
        <v>512</v>
      </c>
      <c r="C7" s="20" t="s">
        <v>20</v>
      </c>
      <c r="D7" s="46">
        <v>1270179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1270179</v>
      </c>
      <c r="O7" s="47">
        <f t="shared" si="1"/>
        <v>29.273542290850425</v>
      </c>
      <c r="P7" s="9"/>
    </row>
    <row r="8" spans="1:133">
      <c r="A8" s="12"/>
      <c r="B8" s="44">
        <v>513</v>
      </c>
      <c r="C8" s="20" t="s">
        <v>21</v>
      </c>
      <c r="D8" s="46">
        <v>2805117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2805117</v>
      </c>
      <c r="O8" s="47">
        <f t="shared" si="1"/>
        <v>64.648928324498726</v>
      </c>
      <c r="P8" s="9"/>
    </row>
    <row r="9" spans="1:133">
      <c r="A9" s="12"/>
      <c r="B9" s="44">
        <v>514</v>
      </c>
      <c r="C9" s="20" t="s">
        <v>22</v>
      </c>
      <c r="D9" s="46">
        <v>340463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340463</v>
      </c>
      <c r="O9" s="47">
        <f t="shared" si="1"/>
        <v>7.8465775524314356</v>
      </c>
      <c r="P9" s="9"/>
    </row>
    <row r="10" spans="1:133">
      <c r="A10" s="12"/>
      <c r="B10" s="44">
        <v>515</v>
      </c>
      <c r="C10" s="20" t="s">
        <v>23</v>
      </c>
      <c r="D10" s="46">
        <v>1673056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1673056</v>
      </c>
      <c r="O10" s="47">
        <f t="shared" si="1"/>
        <v>38.558561880617653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1268436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1268436</v>
      </c>
      <c r="O11" s="47">
        <f t="shared" si="1"/>
        <v>29.233371744641623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8989565</v>
      </c>
      <c r="M12" s="46">
        <v>0</v>
      </c>
      <c r="N12" s="46">
        <f t="shared" si="2"/>
        <v>8989565</v>
      </c>
      <c r="O12" s="47">
        <f t="shared" si="1"/>
        <v>207.18057156026734</v>
      </c>
      <c r="P12" s="9"/>
    </row>
    <row r="13" spans="1:133">
      <c r="A13" s="12"/>
      <c r="B13" s="44">
        <v>519</v>
      </c>
      <c r="C13" s="20" t="s">
        <v>59</v>
      </c>
      <c r="D13" s="46">
        <v>3572678</v>
      </c>
      <c r="E13" s="46">
        <v>0</v>
      </c>
      <c r="F13" s="46">
        <v>0</v>
      </c>
      <c r="G13" s="46">
        <v>111555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3684233</v>
      </c>
      <c r="O13" s="47">
        <f t="shared" si="1"/>
        <v>84.909725743258818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24123721</v>
      </c>
      <c r="E14" s="31">
        <f t="shared" si="3"/>
        <v>131788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24255509</v>
      </c>
      <c r="O14" s="43">
        <f t="shared" si="1"/>
        <v>559.01150034570173</v>
      </c>
      <c r="P14" s="10"/>
    </row>
    <row r="15" spans="1:133">
      <c r="A15" s="12"/>
      <c r="B15" s="44">
        <v>521</v>
      </c>
      <c r="C15" s="20" t="s">
        <v>28</v>
      </c>
      <c r="D15" s="46">
        <v>14254214</v>
      </c>
      <c r="E15" s="46">
        <v>131788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14386002</v>
      </c>
      <c r="O15" s="47">
        <f t="shared" si="1"/>
        <v>331.55109472228622</v>
      </c>
      <c r="P15" s="9"/>
    </row>
    <row r="16" spans="1:133">
      <c r="A16" s="12"/>
      <c r="B16" s="44">
        <v>522</v>
      </c>
      <c r="C16" s="20" t="s">
        <v>29</v>
      </c>
      <c r="D16" s="46">
        <v>8703616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8703616</v>
      </c>
      <c r="O16" s="47">
        <f t="shared" si="1"/>
        <v>200.59036644388107</v>
      </c>
      <c r="P16" s="9"/>
    </row>
    <row r="17" spans="1:119">
      <c r="A17" s="12"/>
      <c r="B17" s="44">
        <v>524</v>
      </c>
      <c r="C17" s="20" t="s">
        <v>60</v>
      </c>
      <c r="D17" s="46">
        <v>1165891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1165891</v>
      </c>
      <c r="O17" s="47">
        <f t="shared" si="1"/>
        <v>26.870039179534455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22262496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22262496</v>
      </c>
      <c r="O18" s="43">
        <f t="shared" si="1"/>
        <v>513.07895828531923</v>
      </c>
      <c r="P18" s="10"/>
    </row>
    <row r="19" spans="1:119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5347905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5347905</v>
      </c>
      <c r="O19" s="47">
        <f t="shared" si="1"/>
        <v>123.25201659368518</v>
      </c>
      <c r="P19" s="9"/>
    </row>
    <row r="20" spans="1:119">
      <c r="A20" s="12"/>
      <c r="B20" s="44">
        <v>536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14715816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14715816</v>
      </c>
      <c r="O20" s="47">
        <f t="shared" si="1"/>
        <v>339.15224706153492</v>
      </c>
      <c r="P20" s="9"/>
    </row>
    <row r="21" spans="1:119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2198775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2198775</v>
      </c>
      <c r="O21" s="47">
        <f t="shared" si="1"/>
        <v>50.674694630099104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1232766</v>
      </c>
      <c r="E22" s="31">
        <f t="shared" si="6"/>
        <v>0</v>
      </c>
      <c r="F22" s="31">
        <f t="shared" si="6"/>
        <v>0</v>
      </c>
      <c r="G22" s="31">
        <f t="shared" si="6"/>
        <v>1347007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2579773</v>
      </c>
      <c r="O22" s="43">
        <f t="shared" si="1"/>
        <v>59.455473611431202</v>
      </c>
      <c r="P22" s="10"/>
    </row>
    <row r="23" spans="1:119">
      <c r="A23" s="12"/>
      <c r="B23" s="44">
        <v>541</v>
      </c>
      <c r="C23" s="20" t="s">
        <v>64</v>
      </c>
      <c r="D23" s="46">
        <v>1232766</v>
      </c>
      <c r="E23" s="46">
        <v>0</v>
      </c>
      <c r="F23" s="46">
        <v>0</v>
      </c>
      <c r="G23" s="46">
        <v>1347007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2579773</v>
      </c>
      <c r="O23" s="47">
        <f t="shared" si="1"/>
        <v>59.455473611431202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468530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468530</v>
      </c>
      <c r="O24" s="43">
        <f t="shared" si="1"/>
        <v>10.798110163632174</v>
      </c>
      <c r="P24" s="10"/>
    </row>
    <row r="25" spans="1:119">
      <c r="A25" s="13"/>
      <c r="B25" s="45">
        <v>559</v>
      </c>
      <c r="C25" s="21" t="s">
        <v>38</v>
      </c>
      <c r="D25" s="46">
        <v>0</v>
      </c>
      <c r="E25" s="46">
        <v>468530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468530</v>
      </c>
      <c r="O25" s="47">
        <f t="shared" si="1"/>
        <v>10.798110163632174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SUM(D27:D28)</f>
        <v>5660588</v>
      </c>
      <c r="E26" s="31">
        <f t="shared" si="8"/>
        <v>40710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5701298</v>
      </c>
      <c r="O26" s="43">
        <f t="shared" si="1"/>
        <v>131.39658907582393</v>
      </c>
      <c r="P26" s="9"/>
    </row>
    <row r="27" spans="1:119">
      <c r="A27" s="12"/>
      <c r="B27" s="44">
        <v>571</v>
      </c>
      <c r="C27" s="20" t="s">
        <v>40</v>
      </c>
      <c r="D27" s="46">
        <v>593979</v>
      </c>
      <c r="E27" s="46">
        <v>18956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612935</v>
      </c>
      <c r="O27" s="47">
        <f t="shared" si="1"/>
        <v>14.126181147729891</v>
      </c>
      <c r="P27" s="9"/>
    </row>
    <row r="28" spans="1:119">
      <c r="A28" s="12"/>
      <c r="B28" s="44">
        <v>572</v>
      </c>
      <c r="C28" s="20" t="s">
        <v>65</v>
      </c>
      <c r="D28" s="46">
        <v>5066609</v>
      </c>
      <c r="E28" s="46">
        <v>21754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5088363</v>
      </c>
      <c r="O28" s="47">
        <f t="shared" si="1"/>
        <v>117.27040792809403</v>
      </c>
      <c r="P28" s="9"/>
    </row>
    <row r="29" spans="1:119" ht="15.75">
      <c r="A29" s="28" t="s">
        <v>66</v>
      </c>
      <c r="B29" s="29"/>
      <c r="C29" s="30"/>
      <c r="D29" s="31">
        <f t="shared" ref="D29:M29" si="9">SUM(D30:D31)</f>
        <v>2075495</v>
      </c>
      <c r="E29" s="31">
        <f t="shared" si="9"/>
        <v>65000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1855665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3996160</v>
      </c>
      <c r="O29" s="43">
        <f t="shared" si="1"/>
        <v>92.09864023968656</v>
      </c>
      <c r="P29" s="9"/>
    </row>
    <row r="30" spans="1:119">
      <c r="A30" s="12"/>
      <c r="B30" s="44">
        <v>581</v>
      </c>
      <c r="C30" s="20" t="s">
        <v>67</v>
      </c>
      <c r="D30" s="46">
        <v>2075495</v>
      </c>
      <c r="E30" s="46">
        <v>65000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2140495</v>
      </c>
      <c r="O30" s="47">
        <f t="shared" si="1"/>
        <v>49.331528001843743</v>
      </c>
      <c r="P30" s="9"/>
    </row>
    <row r="31" spans="1:119" ht="15.75" thickBot="1">
      <c r="A31" s="12"/>
      <c r="B31" s="44">
        <v>591</v>
      </c>
      <c r="C31" s="20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1855665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1855665</v>
      </c>
      <c r="O31" s="47">
        <f t="shared" si="1"/>
        <v>42.767112237842824</v>
      </c>
      <c r="P31" s="9"/>
    </row>
    <row r="32" spans="1:119" ht="16.5" thickBot="1">
      <c r="A32" s="14" t="s">
        <v>10</v>
      </c>
      <c r="B32" s="23"/>
      <c r="C32" s="22"/>
      <c r="D32" s="15">
        <f>SUM(D5,D14,D18,D22,D24,D26,D29)</f>
        <v>42901831</v>
      </c>
      <c r="E32" s="15">
        <f t="shared" ref="E32:M32" si="10">SUM(E5,E14,E18,E22,E24,E26,E29)</f>
        <v>706028</v>
      </c>
      <c r="F32" s="15">
        <f t="shared" si="10"/>
        <v>1268436</v>
      </c>
      <c r="G32" s="15">
        <f t="shared" si="10"/>
        <v>1458562</v>
      </c>
      <c r="H32" s="15">
        <f t="shared" si="10"/>
        <v>0</v>
      </c>
      <c r="I32" s="15">
        <f t="shared" si="10"/>
        <v>24118161</v>
      </c>
      <c r="J32" s="15">
        <f t="shared" si="10"/>
        <v>0</v>
      </c>
      <c r="K32" s="15">
        <f t="shared" si="10"/>
        <v>0</v>
      </c>
      <c r="L32" s="15">
        <f t="shared" si="10"/>
        <v>8989565</v>
      </c>
      <c r="M32" s="15">
        <f t="shared" si="10"/>
        <v>0</v>
      </c>
      <c r="N32" s="15">
        <f t="shared" si="4"/>
        <v>79442583</v>
      </c>
      <c r="O32" s="37">
        <f t="shared" si="1"/>
        <v>1830.8961281401243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74</v>
      </c>
      <c r="M34" s="93"/>
      <c r="N34" s="93"/>
      <c r="O34" s="41">
        <v>43390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2024-07-29T17:42:59Z</cp:lastPrinted>
  <dcterms:created xsi:type="dcterms:W3CDTF">2000-08-31T21:26:31Z</dcterms:created>
  <dcterms:modified xsi:type="dcterms:W3CDTF">2024-07-29T17:43:03Z</dcterms:modified>
</cp:coreProperties>
</file>