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86" documentId="11_F2F764E6FBB4F01A351F9AA210EAAF841568FF32" xr6:coauthVersionLast="47" xr6:coauthVersionMax="47" xr10:uidLastSave="{37D7CBF3-5743-4DC7-9317-1C4FBB2FAD2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'2008'!$A$1:$O$80</definedName>
    <definedName name="_xlnm.Print_Area" localSheetId="14">'2009'!$A$1:$O$89</definedName>
    <definedName name="_xlnm.Print_Area" localSheetId="13">'2010'!$A$1:$O$87</definedName>
    <definedName name="_xlnm.Print_Area" localSheetId="12">'2011'!$A$1:$O$85</definedName>
    <definedName name="_xlnm.Print_Area" localSheetId="11">'2012'!$A$1:$O$88</definedName>
    <definedName name="_xlnm.Print_Area" localSheetId="10">'2013'!$A$1:$O$84</definedName>
    <definedName name="_xlnm.Print_Area" localSheetId="9">'2014'!$A$1:$O$85</definedName>
    <definedName name="_xlnm.Print_Area" localSheetId="8">'2015'!$A$1:$O$90</definedName>
    <definedName name="_xlnm.Print_Area" localSheetId="7">'2016'!$A$1:$O$86</definedName>
    <definedName name="_xlnm.Print_Area" localSheetId="6">'2017'!$A$1:$O$86</definedName>
    <definedName name="_xlnm.Print_Area" localSheetId="5">'2018'!$A$1:$O$82</definedName>
    <definedName name="_xlnm.Print_Area" localSheetId="4">'2019'!$A$1:$O$88</definedName>
    <definedName name="_xlnm.Print_Area" localSheetId="3">'2020'!$A$1:$O$87</definedName>
    <definedName name="_xlnm.Print_Area" localSheetId="2">'2021'!$A$1:$P$87</definedName>
    <definedName name="_xlnm.Print_Area" localSheetId="1">'2022'!$A$1:$P$85</definedName>
    <definedName name="_xlnm.Print_Area" localSheetId="0">'2023'!$A$1:$P$92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7" i="49" l="1"/>
  <c r="P87" i="49" s="1"/>
  <c r="O86" i="49"/>
  <c r="P86" i="49" s="1"/>
  <c r="O85" i="49"/>
  <c r="P85" i="49" s="1"/>
  <c r="O84" i="49"/>
  <c r="P84" i="49" s="1"/>
  <c r="O83" i="49"/>
  <c r="P83" i="49" s="1"/>
  <c r="N82" i="49"/>
  <c r="M82" i="49"/>
  <c r="L82" i="49"/>
  <c r="K82" i="49"/>
  <c r="J82" i="49"/>
  <c r="I82" i="49"/>
  <c r="H82" i="49"/>
  <c r="G82" i="49"/>
  <c r="F82" i="49"/>
  <c r="E82" i="49"/>
  <c r="D82" i="49"/>
  <c r="O81" i="49"/>
  <c r="P81" i="49" s="1"/>
  <c r="O80" i="49"/>
  <c r="P80" i="49" s="1"/>
  <c r="O79" i="49"/>
  <c r="P79" i="49" s="1"/>
  <c r="O78" i="49"/>
  <c r="P78" i="49" s="1"/>
  <c r="O77" i="49"/>
  <c r="P77" i="49" s="1"/>
  <c r="O76" i="49"/>
  <c r="P76" i="49" s="1"/>
  <c r="O75" i="49"/>
  <c r="P75" i="49" s="1"/>
  <c r="O74" i="49"/>
  <c r="P74" i="49" s="1"/>
  <c r="O73" i="49"/>
  <c r="P73" i="49" s="1"/>
  <c r="N72" i="49"/>
  <c r="M72" i="49"/>
  <c r="L72" i="49"/>
  <c r="K72" i="49"/>
  <c r="J72" i="49"/>
  <c r="I72" i="49"/>
  <c r="H72" i="49"/>
  <c r="G72" i="49"/>
  <c r="F72" i="49"/>
  <c r="E72" i="49"/>
  <c r="D72" i="49"/>
  <c r="O71" i="49"/>
  <c r="P71" i="49" s="1"/>
  <c r="O70" i="49"/>
  <c r="P70" i="49" s="1"/>
  <c r="O69" i="49"/>
  <c r="P69" i="49" s="1"/>
  <c r="N68" i="49"/>
  <c r="M68" i="49"/>
  <c r="L68" i="49"/>
  <c r="K68" i="49"/>
  <c r="J68" i="49"/>
  <c r="I68" i="49"/>
  <c r="H68" i="49"/>
  <c r="G68" i="49"/>
  <c r="F68" i="49"/>
  <c r="E68" i="49"/>
  <c r="D68" i="49"/>
  <c r="O67" i="49"/>
  <c r="P67" i="49" s="1"/>
  <c r="O66" i="49"/>
  <c r="P66" i="49" s="1"/>
  <c r="O65" i="49"/>
  <c r="P65" i="49" s="1"/>
  <c r="O64" i="49"/>
  <c r="P64" i="49" s="1"/>
  <c r="O63" i="49"/>
  <c r="P63" i="49" s="1"/>
  <c r="O62" i="49"/>
  <c r="P62" i="49" s="1"/>
  <c r="O61" i="49"/>
  <c r="P61" i="49" s="1"/>
  <c r="O60" i="49"/>
  <c r="P60" i="49" s="1"/>
  <c r="O59" i="49"/>
  <c r="P59" i="49" s="1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N49" i="49"/>
  <c r="M49" i="49"/>
  <c r="L49" i="49"/>
  <c r="K49" i="49"/>
  <c r="J49" i="49"/>
  <c r="I49" i="49"/>
  <c r="H49" i="49"/>
  <c r="G49" i="49"/>
  <c r="F49" i="49"/>
  <c r="E49" i="49"/>
  <c r="D49" i="49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80" i="48"/>
  <c r="P80" i="48" s="1"/>
  <c r="O79" i="48"/>
  <c r="P79" i="48" s="1"/>
  <c r="O78" i="48"/>
  <c r="P78" i="48" s="1"/>
  <c r="N77" i="48"/>
  <c r="M77" i="48"/>
  <c r="L77" i="48"/>
  <c r="K77" i="48"/>
  <c r="J77" i="48"/>
  <c r="I77" i="48"/>
  <c r="H77" i="48"/>
  <c r="G77" i="48"/>
  <c r="F77" i="48"/>
  <c r="E77" i="48"/>
  <c r="D77" i="48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8" i="49" l="1"/>
  <c r="P68" i="49" s="1"/>
  <c r="M88" i="49"/>
  <c r="O72" i="49"/>
  <c r="P72" i="49" s="1"/>
  <c r="H88" i="49"/>
  <c r="F88" i="49"/>
  <c r="I88" i="49"/>
  <c r="O33" i="49"/>
  <c r="P33" i="49" s="1"/>
  <c r="E88" i="49"/>
  <c r="G88" i="49"/>
  <c r="O16" i="49"/>
  <c r="P16" i="49" s="1"/>
  <c r="O5" i="49"/>
  <c r="P5" i="49" s="1"/>
  <c r="J88" i="49"/>
  <c r="K88" i="49"/>
  <c r="L88" i="49"/>
  <c r="D88" i="49"/>
  <c r="O49" i="49"/>
  <c r="P49" i="49" s="1"/>
  <c r="O82" i="49"/>
  <c r="P82" i="49" s="1"/>
  <c r="N88" i="49"/>
  <c r="O77" i="48"/>
  <c r="P77" i="48" s="1"/>
  <c r="O67" i="48"/>
  <c r="P67" i="48" s="1"/>
  <c r="O63" i="48"/>
  <c r="P63" i="48" s="1"/>
  <c r="O45" i="48"/>
  <c r="P45" i="48" s="1"/>
  <c r="J81" i="48"/>
  <c r="O33" i="48"/>
  <c r="P33" i="48" s="1"/>
  <c r="N81" i="48"/>
  <c r="G81" i="48"/>
  <c r="I81" i="48"/>
  <c r="D81" i="48"/>
  <c r="K81" i="48"/>
  <c r="M81" i="48"/>
  <c r="E81" i="48"/>
  <c r="H81" i="48"/>
  <c r="L81" i="48"/>
  <c r="O16" i="48"/>
  <c r="P16" i="48" s="1"/>
  <c r="F81" i="48"/>
  <c r="O5" i="48"/>
  <c r="P5" i="48" s="1"/>
  <c r="N29" i="45"/>
  <c r="O29" i="45" s="1"/>
  <c r="N28" i="45"/>
  <c r="O28" i="45" s="1"/>
  <c r="O82" i="47"/>
  <c r="P82" i="47" s="1"/>
  <c r="O81" i="47"/>
  <c r="P81" i="47"/>
  <c r="O80" i="47"/>
  <c r="P80" i="47"/>
  <c r="N79" i="47"/>
  <c r="M79" i="47"/>
  <c r="L79" i="47"/>
  <c r="K79" i="47"/>
  <c r="J79" i="47"/>
  <c r="I79" i="47"/>
  <c r="H79" i="47"/>
  <c r="G79" i="47"/>
  <c r="F79" i="47"/>
  <c r="E79" i="47"/>
  <c r="D79" i="47"/>
  <c r="O79" i="47" s="1"/>
  <c r="P79" i="47" s="1"/>
  <c r="O78" i="47"/>
  <c r="P78" i="47" s="1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N69" i="47"/>
  <c r="M69" i="47"/>
  <c r="L69" i="47"/>
  <c r="K69" i="47"/>
  <c r="J69" i="47"/>
  <c r="I69" i="47"/>
  <c r="H69" i="47"/>
  <c r="G69" i="47"/>
  <c r="F69" i="47"/>
  <c r="E69" i="47"/>
  <c r="D69" i="47"/>
  <c r="O68" i="47"/>
  <c r="P68" i="47"/>
  <c r="O67" i="47"/>
  <c r="P67" i="47" s="1"/>
  <c r="O66" i="47"/>
  <c r="P66" i="47"/>
  <c r="N65" i="47"/>
  <c r="M65" i="47"/>
  <c r="M83" i="47" s="1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O46" i="47" s="1"/>
  <c r="P46" i="47" s="1"/>
  <c r="E46" i="47"/>
  <c r="D46" i="47"/>
  <c r="O45" i="47"/>
  <c r="P45" i="47"/>
  <c r="O44" i="47"/>
  <c r="P44" i="47"/>
  <c r="O43" i="47"/>
  <c r="P43" i="47" s="1"/>
  <c r="O42" i="47"/>
  <c r="P42" i="47" s="1"/>
  <c r="O41" i="47"/>
  <c r="P41" i="47" s="1"/>
  <c r="O40" i="47"/>
  <c r="P40" i="47" s="1"/>
  <c r="O39" i="47"/>
  <c r="P39" i="47"/>
  <c r="O38" i="47"/>
  <c r="P38" i="47"/>
  <c r="O37" i="47"/>
  <c r="P37" i="47"/>
  <c r="O36" i="47"/>
  <c r="P36" i="47" s="1"/>
  <c r="O35" i="47"/>
  <c r="P35" i="47" s="1"/>
  <c r="O34" i="47"/>
  <c r="P34" i="47" s="1"/>
  <c r="O33" i="47"/>
  <c r="P33" i="47"/>
  <c r="N32" i="47"/>
  <c r="M32" i="47"/>
  <c r="L32" i="47"/>
  <c r="K32" i="47"/>
  <c r="J32" i="47"/>
  <c r="I32" i="47"/>
  <c r="H32" i="47"/>
  <c r="G32" i="47"/>
  <c r="F32" i="47"/>
  <c r="E32" i="47"/>
  <c r="D32" i="47"/>
  <c r="O32" i="47" s="1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G83" i="47" s="1"/>
  <c r="F16" i="47"/>
  <c r="E16" i="47"/>
  <c r="E83" i="47" s="1"/>
  <c r="D16" i="47"/>
  <c r="O15" i="47"/>
  <c r="P15" i="47"/>
  <c r="O14" i="47"/>
  <c r="P14" i="47" s="1"/>
  <c r="O13" i="47"/>
  <c r="P13" i="47" s="1"/>
  <c r="O12" i="47"/>
  <c r="P12" i="47" s="1"/>
  <c r="O11" i="47"/>
  <c r="P11" i="47"/>
  <c r="O10" i="47"/>
  <c r="P10" i="47"/>
  <c r="O9" i="47"/>
  <c r="P9" i="47"/>
  <c r="O8" i="47"/>
  <c r="P8" i="47"/>
  <c r="O7" i="47"/>
  <c r="P7" i="47" s="1"/>
  <c r="O6" i="47"/>
  <c r="P6" i="47"/>
  <c r="N5" i="47"/>
  <c r="N83" i="47" s="1"/>
  <c r="M5" i="47"/>
  <c r="L5" i="47"/>
  <c r="K5" i="47"/>
  <c r="J5" i="47"/>
  <c r="I5" i="47"/>
  <c r="H5" i="47"/>
  <c r="G5" i="47"/>
  <c r="F5" i="47"/>
  <c r="E5" i="47"/>
  <c r="D5" i="47"/>
  <c r="N82" i="45"/>
  <c r="O82" i="45" s="1"/>
  <c r="N81" i="45"/>
  <c r="O81" i="45" s="1"/>
  <c r="N80" i="45"/>
  <c r="O80" i="45" s="1"/>
  <c r="N79" i="45"/>
  <c r="O79" i="45" s="1"/>
  <c r="M78" i="45"/>
  <c r="L78" i="45"/>
  <c r="K78" i="45"/>
  <c r="J78" i="45"/>
  <c r="I78" i="45"/>
  <c r="H78" i="45"/>
  <c r="G78" i="45"/>
  <c r="F78" i="45"/>
  <c r="E78" i="45"/>
  <c r="D78" i="45"/>
  <c r="N77" i="45"/>
  <c r="O77" i="45" s="1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M68" i="45"/>
  <c r="L68" i="45"/>
  <c r="K68" i="45"/>
  <c r="J68" i="45"/>
  <c r="I68" i="45"/>
  <c r="H68" i="45"/>
  <c r="G68" i="45"/>
  <c r="F68" i="45"/>
  <c r="E68" i="45"/>
  <c r="D68" i="45"/>
  <c r="N68" i="45" s="1"/>
  <c r="O68" i="45" s="1"/>
  <c r="N67" i="45"/>
  <c r="O67" i="45" s="1"/>
  <c r="N66" i="45"/>
  <c r="O66" i="45" s="1"/>
  <c r="M65" i="45"/>
  <c r="L65" i="45"/>
  <c r="K65" i="45"/>
  <c r="J65" i="45"/>
  <c r="I65" i="45"/>
  <c r="H65" i="45"/>
  <c r="G65" i="45"/>
  <c r="F65" i="45"/>
  <c r="E65" i="45"/>
  <c r="D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M46" i="45"/>
  <c r="L46" i="45"/>
  <c r="K46" i="45"/>
  <c r="J46" i="45"/>
  <c r="I46" i="45"/>
  <c r="H46" i="45"/>
  <c r="H83" i="45" s="1"/>
  <c r="G46" i="45"/>
  <c r="F46" i="45"/>
  <c r="E46" i="45"/>
  <c r="D46" i="45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2" i="45" s="1"/>
  <c r="O32" i="45" s="1"/>
  <c r="N31" i="45"/>
  <c r="O31" i="45" s="1"/>
  <c r="N30" i="45"/>
  <c r="O30" i="45" s="1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N16" i="45" s="1"/>
  <c r="O16" i="45" s="1"/>
  <c r="D16" i="45"/>
  <c r="N15" i="45"/>
  <c r="O15" i="45"/>
  <c r="N14" i="45"/>
  <c r="O14" i="45" s="1"/>
  <c r="N13" i="45"/>
  <c r="O13" i="45"/>
  <c r="N12" i="45"/>
  <c r="O12" i="45"/>
  <c r="N11" i="45"/>
  <c r="O11" i="45"/>
  <c r="N10" i="45"/>
  <c r="O10" i="45" s="1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G83" i="45" s="1"/>
  <c r="F5" i="45"/>
  <c r="F83" i="45" s="1"/>
  <c r="E5" i="45"/>
  <c r="E83" i="45" s="1"/>
  <c r="D5" i="45"/>
  <c r="D83" i="45" s="1"/>
  <c r="N83" i="44"/>
  <c r="O83" i="44" s="1"/>
  <c r="N82" i="44"/>
  <c r="O82" i="44" s="1"/>
  <c r="N81" i="44"/>
  <c r="O81" i="44" s="1"/>
  <c r="M80" i="44"/>
  <c r="L80" i="44"/>
  <c r="K80" i="44"/>
  <c r="J80" i="44"/>
  <c r="I80" i="44"/>
  <c r="H80" i="44"/>
  <c r="G80" i="44"/>
  <c r="F80" i="44"/>
  <c r="E80" i="44"/>
  <c r="D80" i="44"/>
  <c r="N79" i="44"/>
  <c r="O79" i="44" s="1"/>
  <c r="N78" i="44"/>
  <c r="O78" i="44"/>
  <c r="N77" i="44"/>
  <c r="O77" i="44"/>
  <c r="N76" i="44"/>
  <c r="O76" i="44"/>
  <c r="N75" i="44"/>
  <c r="O75" i="44" s="1"/>
  <c r="N74" i="44"/>
  <c r="O74" i="44"/>
  <c r="N73" i="44"/>
  <c r="O73" i="44" s="1"/>
  <c r="N72" i="44"/>
  <c r="O72" i="44" s="1"/>
  <c r="N71" i="44"/>
  <c r="O71" i="44"/>
  <c r="M70" i="44"/>
  <c r="L70" i="44"/>
  <c r="K70" i="44"/>
  <c r="J70" i="44"/>
  <c r="I70" i="44"/>
  <c r="H70" i="44"/>
  <c r="G70" i="44"/>
  <c r="F70" i="44"/>
  <c r="E70" i="44"/>
  <c r="D70" i="44"/>
  <c r="N70" i="44" s="1"/>
  <c r="O70" i="44" s="1"/>
  <c r="N69" i="44"/>
  <c r="O69" i="44"/>
  <c r="N68" i="44"/>
  <c r="O68" i="44" s="1"/>
  <c r="N67" i="44"/>
  <c r="O67" i="44" s="1"/>
  <c r="M66" i="44"/>
  <c r="L66" i="44"/>
  <c r="K66" i="44"/>
  <c r="J66" i="44"/>
  <c r="I66" i="44"/>
  <c r="H66" i="44"/>
  <c r="G66" i="44"/>
  <c r="F66" i="44"/>
  <c r="N66" i="44" s="1"/>
  <c r="O66" i="44" s="1"/>
  <c r="E66" i="44"/>
  <c r="D66" i="44"/>
  <c r="N65" i="44"/>
  <c r="O65" i="44" s="1"/>
  <c r="N64" i="44"/>
  <c r="O64" i="44"/>
  <c r="N63" i="44"/>
  <c r="O63" i="44" s="1"/>
  <c r="N62" i="44"/>
  <c r="O62" i="44"/>
  <c r="N61" i="44"/>
  <c r="O61" i="44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/>
  <c r="N51" i="44"/>
  <c r="O51" i="44" s="1"/>
  <c r="N50" i="44"/>
  <c r="O50" i="44" s="1"/>
  <c r="N49" i="44"/>
  <c r="O49" i="44"/>
  <c r="M48" i="44"/>
  <c r="L48" i="44"/>
  <c r="L84" i="44" s="1"/>
  <c r="K48" i="44"/>
  <c r="J48" i="44"/>
  <c r="I48" i="44"/>
  <c r="H48" i="44"/>
  <c r="G48" i="44"/>
  <c r="F48" i="44"/>
  <c r="E48" i="44"/>
  <c r="N48" i="44" s="1"/>
  <c r="O48" i="44" s="1"/>
  <c r="D48" i="44"/>
  <c r="N47" i="44"/>
  <c r="O47" i="44"/>
  <c r="N46" i="44"/>
  <c r="O46" i="44"/>
  <c r="N45" i="44"/>
  <c r="O45" i="44" s="1"/>
  <c r="N44" i="44"/>
  <c r="O44" i="44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/>
  <c r="N33" i="44"/>
  <c r="O33" i="44" s="1"/>
  <c r="M32" i="44"/>
  <c r="L32" i="44"/>
  <c r="K32" i="44"/>
  <c r="K84" i="44" s="1"/>
  <c r="J32" i="44"/>
  <c r="I32" i="44"/>
  <c r="I84" i="44" s="1"/>
  <c r="H32" i="44"/>
  <c r="H84" i="44" s="1"/>
  <c r="G32" i="44"/>
  <c r="G84" i="44" s="1"/>
  <c r="F32" i="44"/>
  <c r="E32" i="44"/>
  <c r="E84" i="44" s="1"/>
  <c r="D32" i="44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/>
  <c r="N23" i="44"/>
  <c r="O23" i="44" s="1"/>
  <c r="N22" i="44"/>
  <c r="O22" i="44" s="1"/>
  <c r="N21" i="44"/>
  <c r="O21" i="44"/>
  <c r="N20" i="44"/>
  <c r="O20" i="44"/>
  <c r="N19" i="44"/>
  <c r="O19" i="44" s="1"/>
  <c r="N18" i="44"/>
  <c r="O18" i="44"/>
  <c r="N17" i="44"/>
  <c r="O17" i="44" s="1"/>
  <c r="M16" i="44"/>
  <c r="L16" i="44"/>
  <c r="K16" i="44"/>
  <c r="J16" i="44"/>
  <c r="J84" i="44" s="1"/>
  <c r="I16" i="44"/>
  <c r="H16" i="44"/>
  <c r="G16" i="44"/>
  <c r="F16" i="44"/>
  <c r="E16" i="44"/>
  <c r="D16" i="44"/>
  <c r="N15" i="44"/>
  <c r="O15" i="44" s="1"/>
  <c r="N14" i="44"/>
  <c r="O14" i="44" s="1"/>
  <c r="N13" i="44"/>
  <c r="O13" i="44"/>
  <c r="N12" i="44"/>
  <c r="O12" i="44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M84" i="44" s="1"/>
  <c r="L5" i="44"/>
  <c r="K5" i="44"/>
  <c r="J5" i="44"/>
  <c r="I5" i="44"/>
  <c r="H5" i="44"/>
  <c r="G5" i="44"/>
  <c r="F5" i="44"/>
  <c r="F84" i="44" s="1"/>
  <c r="E5" i="44"/>
  <c r="D5" i="44"/>
  <c r="N5" i="44" s="1"/>
  <c r="O5" i="44" s="1"/>
  <c r="N77" i="43"/>
  <c r="O77" i="43"/>
  <c r="N76" i="43"/>
  <c r="O76" i="43" s="1"/>
  <c r="N75" i="43"/>
  <c r="O75" i="43"/>
  <c r="M74" i="43"/>
  <c r="L74" i="43"/>
  <c r="K74" i="43"/>
  <c r="J74" i="43"/>
  <c r="I74" i="43"/>
  <c r="H74" i="43"/>
  <c r="G74" i="43"/>
  <c r="F74" i="43"/>
  <c r="E74" i="43"/>
  <c r="D74" i="43"/>
  <c r="N74" i="43" s="1"/>
  <c r="O74" i="43" s="1"/>
  <c r="N73" i="43"/>
  <c r="O73" i="43"/>
  <c r="N72" i="43"/>
  <c r="O72" i="43" s="1"/>
  <c r="N71" i="43"/>
  <c r="O71" i="43"/>
  <c r="N70" i="43"/>
  <c r="O70" i="43"/>
  <c r="N69" i="43"/>
  <c r="O69" i="43"/>
  <c r="N68" i="43"/>
  <c r="O68" i="43" s="1"/>
  <c r="N67" i="43"/>
  <c r="O67" i="43" s="1"/>
  <c r="N66" i="43"/>
  <c r="O66" i="43" s="1"/>
  <c r="M65" i="43"/>
  <c r="L65" i="43"/>
  <c r="K65" i="43"/>
  <c r="J65" i="43"/>
  <c r="I65" i="43"/>
  <c r="H65" i="43"/>
  <c r="G65" i="43"/>
  <c r="F65" i="43"/>
  <c r="E65" i="43"/>
  <c r="D65" i="43"/>
  <c r="N65" i="43" s="1"/>
  <c r="O65" i="43" s="1"/>
  <c r="N64" i="43"/>
  <c r="O64" i="43" s="1"/>
  <c r="N63" i="43"/>
  <c r="O63" i="43"/>
  <c r="N62" i="43"/>
  <c r="O62" i="43" s="1"/>
  <c r="M61" i="43"/>
  <c r="L61" i="43"/>
  <c r="K61" i="43"/>
  <c r="J61" i="43"/>
  <c r="I61" i="43"/>
  <c r="H61" i="43"/>
  <c r="G61" i="43"/>
  <c r="F61" i="43"/>
  <c r="E61" i="43"/>
  <c r="N61" i="43" s="1"/>
  <c r="O61" i="43" s="1"/>
  <c r="D61" i="43"/>
  <c r="N60" i="43"/>
  <c r="O60" i="43"/>
  <c r="N59" i="43"/>
  <c r="O59" i="43"/>
  <c r="N58" i="43"/>
  <c r="O58" i="43" s="1"/>
  <c r="N57" i="43"/>
  <c r="O57" i="43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/>
  <c r="N47" i="43"/>
  <c r="O47" i="43"/>
  <c r="N46" i="43"/>
  <c r="O46" i="43" s="1"/>
  <c r="N45" i="43"/>
  <c r="O45" i="43"/>
  <c r="N44" i="43"/>
  <c r="O44" i="43" s="1"/>
  <c r="M43" i="43"/>
  <c r="N43" i="43" s="1"/>
  <c r="O43" i="43" s="1"/>
  <c r="L43" i="43"/>
  <c r="K43" i="43"/>
  <c r="J43" i="43"/>
  <c r="I43" i="43"/>
  <c r="I78" i="43" s="1"/>
  <c r="H43" i="43"/>
  <c r="G43" i="43"/>
  <c r="F43" i="43"/>
  <c r="E43" i="43"/>
  <c r="D43" i="43"/>
  <c r="N42" i="43"/>
  <c r="O42" i="43" s="1"/>
  <c r="N41" i="43"/>
  <c r="O41" i="43"/>
  <c r="N40" i="43"/>
  <c r="O40" i="43"/>
  <c r="N39" i="43"/>
  <c r="O39" i="43"/>
  <c r="N38" i="43"/>
  <c r="O38" i="43" s="1"/>
  <c r="N37" i="43"/>
  <c r="O37" i="43"/>
  <c r="N36" i="43"/>
  <c r="O36" i="43" s="1"/>
  <c r="N35" i="43"/>
  <c r="O35" i="43"/>
  <c r="N34" i="43"/>
  <c r="O34" i="43"/>
  <c r="N33" i="43"/>
  <c r="O33" i="43"/>
  <c r="M32" i="43"/>
  <c r="M78" i="43" s="1"/>
  <c r="L32" i="43"/>
  <c r="K32" i="43"/>
  <c r="J32" i="43"/>
  <c r="I32" i="43"/>
  <c r="H32" i="43"/>
  <c r="G32" i="43"/>
  <c r="F32" i="43"/>
  <c r="E32" i="43"/>
  <c r="E78" i="43" s="1"/>
  <c r="D32" i="43"/>
  <c r="N31" i="43"/>
  <c r="O31" i="43"/>
  <c r="N30" i="43"/>
  <c r="O30" i="43" s="1"/>
  <c r="N29" i="43"/>
  <c r="O29" i="43" s="1"/>
  <c r="N28" i="43"/>
  <c r="O28" i="43" s="1"/>
  <c r="N27" i="43"/>
  <c r="O27" i="43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/>
  <c r="N20" i="43"/>
  <c r="O20" i="43"/>
  <c r="N19" i="43"/>
  <c r="O19" i="43"/>
  <c r="N18" i="43"/>
  <c r="O18" i="43" s="1"/>
  <c r="N17" i="43"/>
  <c r="O17" i="43" s="1"/>
  <c r="M16" i="43"/>
  <c r="L16" i="43"/>
  <c r="K16" i="43"/>
  <c r="J16" i="43"/>
  <c r="J78" i="43" s="1"/>
  <c r="I16" i="43"/>
  <c r="H16" i="43"/>
  <c r="G16" i="43"/>
  <c r="G78" i="43" s="1"/>
  <c r="F16" i="43"/>
  <c r="E16" i="43"/>
  <c r="D16" i="43"/>
  <c r="N16" i="43" s="1"/>
  <c r="O16" i="43" s="1"/>
  <c r="N15" i="43"/>
  <c r="O15" i="43" s="1"/>
  <c r="N14" i="43"/>
  <c r="O14" i="43" s="1"/>
  <c r="N13" i="43"/>
  <c r="O13" i="43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81" i="42"/>
  <c r="O81" i="42"/>
  <c r="N80" i="42"/>
  <c r="O80" i="42"/>
  <c r="N79" i="42"/>
  <c r="O79" i="42" s="1"/>
  <c r="M78" i="42"/>
  <c r="L78" i="42"/>
  <c r="K78" i="42"/>
  <c r="J78" i="42"/>
  <c r="I78" i="42"/>
  <c r="H78" i="42"/>
  <c r="G78" i="42"/>
  <c r="F78" i="42"/>
  <c r="E78" i="42"/>
  <c r="D78" i="42"/>
  <c r="N78" i="42" s="1"/>
  <c r="O78" i="42" s="1"/>
  <c r="N77" i="42"/>
  <c r="O77" i="42" s="1"/>
  <c r="N76" i="42"/>
  <c r="O76" i="42" s="1"/>
  <c r="N75" i="42"/>
  <c r="O75" i="42" s="1"/>
  <c r="N74" i="42"/>
  <c r="O74" i="42" s="1"/>
  <c r="N73" i="42"/>
  <c r="O73" i="42"/>
  <c r="N72" i="42"/>
  <c r="O72" i="42"/>
  <c r="N71" i="42"/>
  <c r="O71" i="42" s="1"/>
  <c r="N70" i="42"/>
  <c r="O70" i="42" s="1"/>
  <c r="M69" i="42"/>
  <c r="M82" i="42" s="1"/>
  <c r="L69" i="42"/>
  <c r="K69" i="42"/>
  <c r="J69" i="42"/>
  <c r="I69" i="42"/>
  <c r="H69" i="42"/>
  <c r="G69" i="42"/>
  <c r="F69" i="42"/>
  <c r="N69" i="42" s="1"/>
  <c r="O69" i="42" s="1"/>
  <c r="E69" i="42"/>
  <c r="D69" i="42"/>
  <c r="N68" i="42"/>
  <c r="O68" i="42" s="1"/>
  <c r="N67" i="42"/>
  <c r="O67" i="42" s="1"/>
  <c r="N66" i="42"/>
  <c r="O66" i="42" s="1"/>
  <c r="M65" i="42"/>
  <c r="L65" i="42"/>
  <c r="K65" i="42"/>
  <c r="J65" i="42"/>
  <c r="I65" i="42"/>
  <c r="H65" i="42"/>
  <c r="G65" i="42"/>
  <c r="F65" i="42"/>
  <c r="F82" i="42" s="1"/>
  <c r="E65" i="42"/>
  <c r="D65" i="42"/>
  <c r="N65" i="42" s="1"/>
  <c r="O65" i="42" s="1"/>
  <c r="N64" i="42"/>
  <c r="O64" i="42" s="1"/>
  <c r="N63" i="42"/>
  <c r="O63" i="42" s="1"/>
  <c r="N62" i="42"/>
  <c r="O62" i="42"/>
  <c r="N61" i="42"/>
  <c r="O61" i="42" s="1"/>
  <c r="N60" i="42"/>
  <c r="O60" i="42" s="1"/>
  <c r="N59" i="42"/>
  <c r="O59" i="42" s="1"/>
  <c r="N58" i="42"/>
  <c r="O58" i="42" s="1"/>
  <c r="N57" i="42"/>
  <c r="O57" i="42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7" i="42" s="1"/>
  <c r="O47" i="42" s="1"/>
  <c r="N46" i="42"/>
  <c r="O46" i="42" s="1"/>
  <c r="N45" i="42"/>
  <c r="O45" i="42" s="1"/>
  <c r="N44" i="42"/>
  <c r="O44" i="42" s="1"/>
  <c r="N43" i="42"/>
  <c r="O43" i="42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 s="1"/>
  <c r="M32" i="42"/>
  <c r="L32" i="42"/>
  <c r="K32" i="42"/>
  <c r="K82" i="42" s="1"/>
  <c r="J32" i="42"/>
  <c r="I32" i="42"/>
  <c r="I82" i="42" s="1"/>
  <c r="H32" i="42"/>
  <c r="H82" i="42" s="1"/>
  <c r="G32" i="42"/>
  <c r="G82" i="42" s="1"/>
  <c r="F32" i="42"/>
  <c r="E32" i="42"/>
  <c r="D32" i="42"/>
  <c r="N31" i="42"/>
  <c r="O31" i="42" s="1"/>
  <c r="N30" i="42"/>
  <c r="O30" i="42" s="1"/>
  <c r="N29" i="42"/>
  <c r="O29" i="42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/>
  <c r="M16" i="42"/>
  <c r="L16" i="42"/>
  <c r="K16" i="42"/>
  <c r="J16" i="42"/>
  <c r="I16" i="42"/>
  <c r="H16" i="42"/>
  <c r="G16" i="42"/>
  <c r="F16" i="42"/>
  <c r="E16" i="42"/>
  <c r="D16" i="42"/>
  <c r="N16" i="42" s="1"/>
  <c r="O16" i="42" s="1"/>
  <c r="N15" i="42"/>
  <c r="O15" i="42"/>
  <c r="N14" i="42"/>
  <c r="O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" i="42" s="1"/>
  <c r="O5" i="42" s="1"/>
  <c r="N81" i="41"/>
  <c r="O81" i="41" s="1"/>
  <c r="N80" i="41"/>
  <c r="O80" i="41" s="1"/>
  <c r="N79" i="41"/>
  <c r="O79" i="41" s="1"/>
  <c r="N78" i="41"/>
  <c r="O78" i="41"/>
  <c r="M77" i="41"/>
  <c r="L77" i="41"/>
  <c r="N77" i="41" s="1"/>
  <c r="O77" i="41" s="1"/>
  <c r="K77" i="41"/>
  <c r="J77" i="41"/>
  <c r="I77" i="41"/>
  <c r="H77" i="41"/>
  <c r="G77" i="41"/>
  <c r="F77" i="41"/>
  <c r="E77" i="41"/>
  <c r="D77" i="41"/>
  <c r="N76" i="41"/>
  <c r="O76" i="41"/>
  <c r="N75" i="41"/>
  <c r="O75" i="41"/>
  <c r="N74" i="41"/>
  <c r="O74" i="41" s="1"/>
  <c r="N73" i="41"/>
  <c r="O73" i="41" s="1"/>
  <c r="N72" i="41"/>
  <c r="O72" i="41" s="1"/>
  <c r="N71" i="41"/>
  <c r="O71" i="41" s="1"/>
  <c r="N70" i="41"/>
  <c r="O70" i="41"/>
  <c r="N69" i="41"/>
  <c r="O69" i="41"/>
  <c r="M68" i="41"/>
  <c r="L68" i="41"/>
  <c r="K68" i="41"/>
  <c r="J68" i="41"/>
  <c r="I68" i="41"/>
  <c r="H68" i="41"/>
  <c r="G68" i="41"/>
  <c r="F68" i="41"/>
  <c r="E68" i="41"/>
  <c r="D68" i="41"/>
  <c r="N67" i="41"/>
  <c r="O67" i="41"/>
  <c r="N66" i="41"/>
  <c r="O66" i="41" s="1"/>
  <c r="N65" i="41"/>
  <c r="O65" i="41" s="1"/>
  <c r="M64" i="41"/>
  <c r="L64" i="41"/>
  <c r="K64" i="41"/>
  <c r="J64" i="41"/>
  <c r="I64" i="41"/>
  <c r="H64" i="41"/>
  <c r="G64" i="41"/>
  <c r="F64" i="41"/>
  <c r="E64" i="41"/>
  <c r="D64" i="41"/>
  <c r="N63" i="41"/>
  <c r="O63" i="41" s="1"/>
  <c r="N62" i="41"/>
  <c r="O62" i="41" s="1"/>
  <c r="N61" i="41"/>
  <c r="O61" i="41" s="1"/>
  <c r="N60" i="41"/>
  <c r="O60" i="41"/>
  <c r="N59" i="41"/>
  <c r="O59" i="4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/>
  <c r="N52" i="41"/>
  <c r="O52" i="41" s="1"/>
  <c r="N51" i="41"/>
  <c r="O51" i="41" s="1"/>
  <c r="N50" i="41"/>
  <c r="O50" i="41" s="1"/>
  <c r="N49" i="41"/>
  <c r="O49" i="41" s="1"/>
  <c r="N48" i="41"/>
  <c r="O48" i="41"/>
  <c r="N47" i="41"/>
  <c r="O47" i="41" s="1"/>
  <c r="N46" i="41"/>
  <c r="O46" i="41" s="1"/>
  <c r="M45" i="41"/>
  <c r="L45" i="41"/>
  <c r="K45" i="41"/>
  <c r="J45" i="41"/>
  <c r="I45" i="41"/>
  <c r="H45" i="41"/>
  <c r="G45" i="41"/>
  <c r="F45" i="41"/>
  <c r="N45" i="41" s="1"/>
  <c r="O45" i="41" s="1"/>
  <c r="E45" i="41"/>
  <c r="D45" i="4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/>
  <c r="N32" i="41"/>
  <c r="O32" i="41" s="1"/>
  <c r="M31" i="41"/>
  <c r="M82" i="41" s="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 s="1"/>
  <c r="N17" i="41"/>
  <c r="O17" i="41" s="1"/>
  <c r="M16" i="41"/>
  <c r="L16" i="41"/>
  <c r="K16" i="41"/>
  <c r="K82" i="41" s="1"/>
  <c r="J16" i="41"/>
  <c r="I16" i="41"/>
  <c r="H16" i="41"/>
  <c r="G16" i="41"/>
  <c r="F16" i="41"/>
  <c r="E16" i="41"/>
  <c r="D16" i="41"/>
  <c r="N16" i="41" s="1"/>
  <c r="O16" i="41" s="1"/>
  <c r="N15" i="41"/>
  <c r="O15" i="41" s="1"/>
  <c r="N14" i="41"/>
  <c r="O14" i="41" s="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G82" i="41" s="1"/>
  <c r="F5" i="41"/>
  <c r="F82" i="41" s="1"/>
  <c r="E5" i="41"/>
  <c r="E82" i="41" s="1"/>
  <c r="D5" i="41"/>
  <c r="D82" i="41" s="1"/>
  <c r="N85" i="40"/>
  <c r="O85" i="40"/>
  <c r="N84" i="40"/>
  <c r="O84" i="40"/>
  <c r="N83" i="40"/>
  <c r="O83" i="40" s="1"/>
  <c r="N82" i="40"/>
  <c r="O82" i="40" s="1"/>
  <c r="N81" i="40"/>
  <c r="O81" i="40" s="1"/>
  <c r="M80" i="40"/>
  <c r="L80" i="40"/>
  <c r="K80" i="40"/>
  <c r="J80" i="40"/>
  <c r="I80" i="40"/>
  <c r="H80" i="40"/>
  <c r="G80" i="40"/>
  <c r="F80" i="40"/>
  <c r="E80" i="40"/>
  <c r="D80" i="40"/>
  <c r="N80" i="40" s="1"/>
  <c r="O80" i="40" s="1"/>
  <c r="N79" i="40"/>
  <c r="O79" i="40" s="1"/>
  <c r="N78" i="40"/>
  <c r="O78" i="40" s="1"/>
  <c r="N77" i="40"/>
  <c r="O77" i="40" s="1"/>
  <c r="N76" i="40"/>
  <c r="O76" i="40"/>
  <c r="N75" i="40"/>
  <c r="O75" i="40" s="1"/>
  <c r="N74" i="40"/>
  <c r="O74" i="40" s="1"/>
  <c r="N73" i="40"/>
  <c r="O73" i="40" s="1"/>
  <c r="N72" i="40"/>
  <c r="O72" i="40" s="1"/>
  <c r="M71" i="40"/>
  <c r="L71" i="40"/>
  <c r="K71" i="40"/>
  <c r="J71" i="40"/>
  <c r="I71" i="40"/>
  <c r="H71" i="40"/>
  <c r="G71" i="40"/>
  <c r="F71" i="40"/>
  <c r="E71" i="40"/>
  <c r="D71" i="40"/>
  <c r="N71" i="40" s="1"/>
  <c r="O71" i="40" s="1"/>
  <c r="N70" i="40"/>
  <c r="O70" i="40" s="1"/>
  <c r="N69" i="40"/>
  <c r="O69" i="40"/>
  <c r="N68" i="40"/>
  <c r="O68" i="40"/>
  <c r="M67" i="40"/>
  <c r="L67" i="40"/>
  <c r="K67" i="40"/>
  <c r="J67" i="40"/>
  <c r="I67" i="40"/>
  <c r="H67" i="40"/>
  <c r="G67" i="40"/>
  <c r="F67" i="40"/>
  <c r="E67" i="40"/>
  <c r="D67" i="40"/>
  <c r="N66" i="40"/>
  <c r="O66" i="40"/>
  <c r="N65" i="40"/>
  <c r="O65" i="40" s="1"/>
  <c r="N64" i="40"/>
  <c r="O64" i="40" s="1"/>
  <c r="N63" i="40"/>
  <c r="O63" i="40" s="1"/>
  <c r="N62" i="40"/>
  <c r="O62" i="40" s="1"/>
  <c r="N61" i="40"/>
  <c r="O61" i="40"/>
  <c r="N60" i="40"/>
  <c r="O60" i="40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 s="1"/>
  <c r="N52" i="40"/>
  <c r="O52" i="40" s="1"/>
  <c r="N51" i="40"/>
  <c r="O51" i="40" s="1"/>
  <c r="N50" i="40"/>
  <c r="O50" i="40" s="1"/>
  <c r="N49" i="40"/>
  <c r="O49" i="40"/>
  <c r="N48" i="40"/>
  <c r="O48" i="40"/>
  <c r="M47" i="40"/>
  <c r="L47" i="40"/>
  <c r="K47" i="40"/>
  <c r="J47" i="40"/>
  <c r="I47" i="40"/>
  <c r="I86" i="40" s="1"/>
  <c r="H47" i="40"/>
  <c r="G47" i="40"/>
  <c r="F47" i="40"/>
  <c r="E47" i="40"/>
  <c r="D47" i="40"/>
  <c r="N46" i="40"/>
  <c r="O46" i="40"/>
  <c r="N45" i="40"/>
  <c r="O45" i="40" s="1"/>
  <c r="N44" i="40"/>
  <c r="O44" i="40" s="1"/>
  <c r="N43" i="40"/>
  <c r="O43" i="40" s="1"/>
  <c r="N42" i="40"/>
  <c r="O42" i="40" s="1"/>
  <c r="N41" i="40"/>
  <c r="O41" i="40"/>
  <c r="N40" i="40"/>
  <c r="O40" i="40"/>
  <c r="N39" i="40"/>
  <c r="O39" i="40" s="1"/>
  <c r="N38" i="40"/>
  <c r="O38" i="40" s="1"/>
  <c r="N37" i="40"/>
  <c r="O37" i="40" s="1"/>
  <c r="N36" i="40"/>
  <c r="O36" i="40" s="1"/>
  <c r="N35" i="40"/>
  <c r="O35" i="40"/>
  <c r="N34" i="40"/>
  <c r="O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2" i="40" s="1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 s="1"/>
  <c r="N18" i="40"/>
  <c r="O18" i="40" s="1"/>
  <c r="N17" i="40"/>
  <c r="O17" i="40" s="1"/>
  <c r="M16" i="40"/>
  <c r="L16" i="40"/>
  <c r="L86" i="40" s="1"/>
  <c r="K16" i="40"/>
  <c r="J16" i="40"/>
  <c r="J86" i="40" s="1"/>
  <c r="I16" i="40"/>
  <c r="H16" i="40"/>
  <c r="G16" i="40"/>
  <c r="F16" i="40"/>
  <c r="F86" i="40" s="1"/>
  <c r="E16" i="40"/>
  <c r="D16" i="40"/>
  <c r="N15" i="40"/>
  <c r="O15" i="40" s="1"/>
  <c r="N14" i="40"/>
  <c r="O14" i="40" s="1"/>
  <c r="N13" i="40"/>
  <c r="O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K5" i="40"/>
  <c r="K86" i="40" s="1"/>
  <c r="J5" i="40"/>
  <c r="I5" i="40"/>
  <c r="H5" i="40"/>
  <c r="G5" i="40"/>
  <c r="F5" i="40"/>
  <c r="E5" i="40"/>
  <c r="E86" i="40" s="1"/>
  <c r="D5" i="40"/>
  <c r="N80" i="39"/>
  <c r="O80" i="39"/>
  <c r="N79" i="39"/>
  <c r="O79" i="39" s="1"/>
  <c r="N78" i="39"/>
  <c r="O78" i="39" s="1"/>
  <c r="N77" i="39"/>
  <c r="O77" i="39" s="1"/>
  <c r="M76" i="39"/>
  <c r="L76" i="39"/>
  <c r="K76" i="39"/>
  <c r="J76" i="39"/>
  <c r="I76" i="39"/>
  <c r="H76" i="39"/>
  <c r="G76" i="39"/>
  <c r="F76" i="39"/>
  <c r="E76" i="39"/>
  <c r="N76" i="39" s="1"/>
  <c r="O76" i="39" s="1"/>
  <c r="D76" i="39"/>
  <c r="N75" i="39"/>
  <c r="O75" i="39" s="1"/>
  <c r="N74" i="39"/>
  <c r="O74" i="39" s="1"/>
  <c r="N73" i="39"/>
  <c r="O73" i="39"/>
  <c r="N72" i="39"/>
  <c r="O72" i="39" s="1"/>
  <c r="N71" i="39"/>
  <c r="O71" i="39" s="1"/>
  <c r="N70" i="39"/>
  <c r="O70" i="39" s="1"/>
  <c r="N69" i="39"/>
  <c r="O69" i="39" s="1"/>
  <c r="N68" i="39"/>
  <c r="O68" i="39" s="1"/>
  <c r="M67" i="39"/>
  <c r="L67" i="39"/>
  <c r="K67" i="39"/>
  <c r="J67" i="39"/>
  <c r="I67" i="39"/>
  <c r="N67" i="39" s="1"/>
  <c r="O67" i="39" s="1"/>
  <c r="H67" i="39"/>
  <c r="G67" i="39"/>
  <c r="F67" i="39"/>
  <c r="E67" i="39"/>
  <c r="D67" i="39"/>
  <c r="N66" i="39"/>
  <c r="O66" i="39" s="1"/>
  <c r="N65" i="39"/>
  <c r="O65" i="39" s="1"/>
  <c r="M64" i="39"/>
  <c r="L64" i="39"/>
  <c r="K64" i="39"/>
  <c r="J64" i="39"/>
  <c r="I64" i="39"/>
  <c r="H64" i="39"/>
  <c r="G64" i="39"/>
  <c r="F64" i="39"/>
  <c r="E64" i="39"/>
  <c r="D64" i="39"/>
  <c r="N64" i="39" s="1"/>
  <c r="O64" i="39" s="1"/>
  <c r="N63" i="39"/>
  <c r="O63" i="39"/>
  <c r="N62" i="39"/>
  <c r="O62" i="39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/>
  <c r="M44" i="39"/>
  <c r="L44" i="39"/>
  <c r="K44" i="39"/>
  <c r="J44" i="39"/>
  <c r="I44" i="39"/>
  <c r="H44" i="39"/>
  <c r="G44" i="39"/>
  <c r="F44" i="39"/>
  <c r="E44" i="39"/>
  <c r="D44" i="39"/>
  <c r="N43" i="39"/>
  <c r="O43" i="39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/>
  <c r="M30" i="39"/>
  <c r="L30" i="39"/>
  <c r="K30" i="39"/>
  <c r="J30" i="39"/>
  <c r="I30" i="39"/>
  <c r="I81" i="39" s="1"/>
  <c r="H30" i="39"/>
  <c r="G30" i="39"/>
  <c r="G81" i="39" s="1"/>
  <c r="F30" i="39"/>
  <c r="E30" i="39"/>
  <c r="D30" i="39"/>
  <c r="N30" i="39" s="1"/>
  <c r="O30" i="39" s="1"/>
  <c r="N29" i="39"/>
  <c r="O29" i="39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 s="1"/>
  <c r="M16" i="39"/>
  <c r="L16" i="39"/>
  <c r="L81" i="39" s="1"/>
  <c r="K16" i="39"/>
  <c r="J16" i="39"/>
  <c r="I16" i="39"/>
  <c r="H16" i="39"/>
  <c r="H81" i="39" s="1"/>
  <c r="G16" i="39"/>
  <c r="F16" i="39"/>
  <c r="E16" i="39"/>
  <c r="N16" i="39" s="1"/>
  <c r="O16" i="39" s="1"/>
  <c r="D16" i="39"/>
  <c r="N15" i="39"/>
  <c r="O15" i="39" s="1"/>
  <c r="N14" i="39"/>
  <c r="O14" i="39" s="1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M81" i="39" s="1"/>
  <c r="L5" i="39"/>
  <c r="K5" i="39"/>
  <c r="J5" i="39"/>
  <c r="I5" i="39"/>
  <c r="H5" i="39"/>
  <c r="G5" i="39"/>
  <c r="F5" i="39"/>
  <c r="F81" i="39" s="1"/>
  <c r="E5" i="39"/>
  <c r="D5" i="39"/>
  <c r="N79" i="38"/>
  <c r="O79" i="38" s="1"/>
  <c r="N78" i="38"/>
  <c r="O78" i="38"/>
  <c r="N77" i="38"/>
  <c r="O77" i="38"/>
  <c r="N76" i="38"/>
  <c r="O76" i="38" s="1"/>
  <c r="N75" i="38"/>
  <c r="O75" i="38" s="1"/>
  <c r="M74" i="38"/>
  <c r="M80" i="38" s="1"/>
  <c r="L74" i="38"/>
  <c r="K74" i="38"/>
  <c r="J74" i="38"/>
  <c r="I74" i="38"/>
  <c r="H74" i="38"/>
  <c r="G74" i="38"/>
  <c r="F74" i="38"/>
  <c r="E74" i="38"/>
  <c r="D74" i="38"/>
  <c r="N73" i="38"/>
  <c r="O73" i="38" s="1"/>
  <c r="N72" i="38"/>
  <c r="O72" i="38"/>
  <c r="N71" i="38"/>
  <c r="O71" i="38"/>
  <c r="N70" i="38"/>
  <c r="O70" i="38" s="1"/>
  <c r="N69" i="38"/>
  <c r="O69" i="38"/>
  <c r="N68" i="38"/>
  <c r="O68" i="38"/>
  <c r="N67" i="38"/>
  <c r="O67" i="38"/>
  <c r="N66" i="38"/>
  <c r="O66" i="38" s="1"/>
  <c r="M65" i="38"/>
  <c r="L65" i="38"/>
  <c r="K65" i="38"/>
  <c r="J65" i="38"/>
  <c r="I65" i="38"/>
  <c r="H65" i="38"/>
  <c r="G65" i="38"/>
  <c r="F65" i="38"/>
  <c r="E65" i="38"/>
  <c r="D65" i="38"/>
  <c r="N64" i="38"/>
  <c r="O64" i="38" s="1"/>
  <c r="N63" i="38"/>
  <c r="O63" i="38" s="1"/>
  <c r="M62" i="38"/>
  <c r="L62" i="38"/>
  <c r="K62" i="38"/>
  <c r="J62" i="38"/>
  <c r="I62" i="38"/>
  <c r="H62" i="38"/>
  <c r="G62" i="38"/>
  <c r="F62" i="38"/>
  <c r="E62" i="38"/>
  <c r="D62" i="38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/>
  <c r="N50" i="38"/>
  <c r="O50" i="38"/>
  <c r="N49" i="38"/>
  <c r="O49" i="38" s="1"/>
  <c r="N48" i="38"/>
  <c r="O48" i="38" s="1"/>
  <c r="N47" i="38"/>
  <c r="O47" i="38" s="1"/>
  <c r="N46" i="38"/>
  <c r="O46" i="38" s="1"/>
  <c r="N45" i="38"/>
  <c r="O45" i="38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/>
  <c r="N34" i="38"/>
  <c r="O34" i="38" s="1"/>
  <c r="N33" i="38"/>
  <c r="O33" i="38" s="1"/>
  <c r="N32" i="38"/>
  <c r="O32" i="38" s="1"/>
  <c r="M31" i="38"/>
  <c r="L31" i="38"/>
  <c r="K31" i="38"/>
  <c r="J31" i="38"/>
  <c r="I31" i="38"/>
  <c r="I80" i="38" s="1"/>
  <c r="H31" i="38"/>
  <c r="G31" i="38"/>
  <c r="G80" i="38" s="1"/>
  <c r="F31" i="38"/>
  <c r="E31" i="38"/>
  <c r="D31" i="38"/>
  <c r="N30" i="38"/>
  <c r="O30" i="38" s="1"/>
  <c r="N29" i="38"/>
  <c r="O29" i="38"/>
  <c r="N28" i="38"/>
  <c r="O28" i="38" s="1"/>
  <c r="N27" i="38"/>
  <c r="O27" i="38"/>
  <c r="N26" i="38"/>
  <c r="O26" i="38"/>
  <c r="N25" i="38"/>
  <c r="O25" i="38" s="1"/>
  <c r="N24" i="38"/>
  <c r="O24" i="38" s="1"/>
  <c r="N23" i="38"/>
  <c r="O23" i="38"/>
  <c r="N22" i="38"/>
  <c r="O22" i="38"/>
  <c r="N21" i="38"/>
  <c r="O21" i="38"/>
  <c r="N20" i="38"/>
  <c r="O20" i="38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75" i="37"/>
  <c r="O75" i="37" s="1"/>
  <c r="N74" i="37"/>
  <c r="O74" i="37"/>
  <c r="N73" i="37"/>
  <c r="O73" i="37"/>
  <c r="N72" i="37"/>
  <c r="O72" i="37"/>
  <c r="M71" i="37"/>
  <c r="L71" i="37"/>
  <c r="K71" i="37"/>
  <c r="J71" i="37"/>
  <c r="I71" i="37"/>
  <c r="H71" i="37"/>
  <c r="G71" i="37"/>
  <c r="F71" i="37"/>
  <c r="E71" i="37"/>
  <c r="D71" i="37"/>
  <c r="N71" i="37" s="1"/>
  <c r="O71" i="37" s="1"/>
  <c r="N70" i="37"/>
  <c r="O70" i="37" s="1"/>
  <c r="N69" i="37"/>
  <c r="O69" i="37" s="1"/>
  <c r="N68" i="37"/>
  <c r="O68" i="37" s="1"/>
  <c r="N67" i="37"/>
  <c r="O67" i="37"/>
  <c r="N66" i="37"/>
  <c r="O66" i="37"/>
  <c r="N65" i="37"/>
  <c r="O65" i="37"/>
  <c r="N64" i="37"/>
  <c r="O64" i="37" s="1"/>
  <c r="N63" i="37"/>
  <c r="O63" i="37" s="1"/>
  <c r="N62" i="37"/>
  <c r="O62" i="37" s="1"/>
  <c r="N61" i="37"/>
  <c r="O61" i="37" s="1"/>
  <c r="N60" i="37"/>
  <c r="O60" i="37"/>
  <c r="N59" i="37"/>
  <c r="O59" i="37"/>
  <c r="N58" i="37"/>
  <c r="O58" i="37" s="1"/>
  <c r="N57" i="37"/>
  <c r="O57" i="37" s="1"/>
  <c r="N56" i="37"/>
  <c r="O56" i="37" s="1"/>
  <c r="N55" i="37"/>
  <c r="O55" i="37"/>
  <c r="M54" i="37"/>
  <c r="L54" i="37"/>
  <c r="K54" i="37"/>
  <c r="J54" i="37"/>
  <c r="I54" i="37"/>
  <c r="H54" i="37"/>
  <c r="G54" i="37"/>
  <c r="F54" i="37"/>
  <c r="E54" i="37"/>
  <c r="D54" i="37"/>
  <c r="N53" i="37"/>
  <c r="O53" i="37"/>
  <c r="N52" i="37"/>
  <c r="O52" i="37"/>
  <c r="M51" i="37"/>
  <c r="L51" i="37"/>
  <c r="K51" i="37"/>
  <c r="J51" i="37"/>
  <c r="I51" i="37"/>
  <c r="H51" i="37"/>
  <c r="G51" i="37"/>
  <c r="F51" i="37"/>
  <c r="E51" i="37"/>
  <c r="D51" i="37"/>
  <c r="N50" i="37"/>
  <c r="O50" i="37"/>
  <c r="N49" i="37"/>
  <c r="O49" i="37" s="1"/>
  <c r="N48" i="37"/>
  <c r="O48" i="37" s="1"/>
  <c r="N47" i="37"/>
  <c r="O47" i="37" s="1"/>
  <c r="N46" i="37"/>
  <c r="O46" i="37" s="1"/>
  <c r="N45" i="37"/>
  <c r="O45" i="37"/>
  <c r="N44" i="37"/>
  <c r="O44" i="37"/>
  <c r="N43" i="37"/>
  <c r="O43" i="37"/>
  <c r="N42" i="37"/>
  <c r="O42" i="37" s="1"/>
  <c r="N41" i="37"/>
  <c r="O41" i="37" s="1"/>
  <c r="N40" i="37"/>
  <c r="O40" i="37" s="1"/>
  <c r="N39" i="37"/>
  <c r="O39" i="37"/>
  <c r="N38" i="37"/>
  <c r="O38" i="37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 s="1"/>
  <c r="N32" i="37"/>
  <c r="O32" i="37" s="1"/>
  <c r="N31" i="37"/>
  <c r="O31" i="37"/>
  <c r="N30" i="37"/>
  <c r="O30" i="37"/>
  <c r="N29" i="37"/>
  <c r="O29" i="37"/>
  <c r="N28" i="37"/>
  <c r="O28" i="37" s="1"/>
  <c r="N27" i="37"/>
  <c r="O27" i="37" s="1"/>
  <c r="N26" i="37"/>
  <c r="O26" i="37" s="1"/>
  <c r="N25" i="37"/>
  <c r="O25" i="37" s="1"/>
  <c r="N24" i="37"/>
  <c r="O24" i="37"/>
  <c r="N23" i="37"/>
  <c r="O23" i="37"/>
  <c r="N22" i="37"/>
  <c r="O22" i="37" s="1"/>
  <c r="M21" i="37"/>
  <c r="M76" i="37" s="1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F76" i="37" s="1"/>
  <c r="E16" i="37"/>
  <c r="D16" i="37"/>
  <c r="N15" i="37"/>
  <c r="O15" i="37" s="1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K76" i="37"/>
  <c r="J5" i="37"/>
  <c r="J76" i="37" s="1"/>
  <c r="I5" i="37"/>
  <c r="H5" i="37"/>
  <c r="G5" i="37"/>
  <c r="F5" i="37"/>
  <c r="E5" i="37"/>
  <c r="D5" i="37"/>
  <c r="N5" i="37" s="1"/>
  <c r="O5" i="37" s="1"/>
  <c r="N83" i="36"/>
  <c r="O83" i="36" s="1"/>
  <c r="N82" i="36"/>
  <c r="O82" i="36" s="1"/>
  <c r="N81" i="36"/>
  <c r="O81" i="36" s="1"/>
  <c r="M80" i="36"/>
  <c r="L80" i="36"/>
  <c r="K80" i="36"/>
  <c r="J80" i="36"/>
  <c r="I80" i="36"/>
  <c r="H80" i="36"/>
  <c r="G80" i="36"/>
  <c r="F80" i="36"/>
  <c r="E80" i="36"/>
  <c r="D80" i="36"/>
  <c r="N79" i="36"/>
  <c r="O79" i="36" s="1"/>
  <c r="N78" i="36"/>
  <c r="O78" i="36"/>
  <c r="N77" i="36"/>
  <c r="O77" i="36" s="1"/>
  <c r="N76" i="36"/>
  <c r="O76" i="36" s="1"/>
  <c r="N75" i="36"/>
  <c r="O75" i="36" s="1"/>
  <c r="N74" i="36"/>
  <c r="O74" i="36" s="1"/>
  <c r="N73" i="36"/>
  <c r="O73" i="36" s="1"/>
  <c r="N72" i="36"/>
  <c r="O72" i="36" s="1"/>
  <c r="M71" i="36"/>
  <c r="L71" i="36"/>
  <c r="K71" i="36"/>
  <c r="J71" i="36"/>
  <c r="I71" i="36"/>
  <c r="H71" i="36"/>
  <c r="G71" i="36"/>
  <c r="F71" i="36"/>
  <c r="E71" i="36"/>
  <c r="D71" i="36"/>
  <c r="N70" i="36"/>
  <c r="O70" i="36"/>
  <c r="N69" i="36"/>
  <c r="O69" i="36" s="1"/>
  <c r="M68" i="36"/>
  <c r="L68" i="36"/>
  <c r="K68" i="36"/>
  <c r="J68" i="36"/>
  <c r="I68" i="36"/>
  <c r="H68" i="36"/>
  <c r="G68" i="36"/>
  <c r="F68" i="36"/>
  <c r="E68" i="36"/>
  <c r="D68" i="36"/>
  <c r="N67" i="36"/>
  <c r="O67" i="36"/>
  <c r="N66" i="36"/>
  <c r="O66" i="36" s="1"/>
  <c r="N65" i="36"/>
  <c r="O65" i="36" s="1"/>
  <c r="N64" i="36"/>
  <c r="O64" i="36" s="1"/>
  <c r="N63" i="36"/>
  <c r="O63" i="36" s="1"/>
  <c r="N62" i="36"/>
  <c r="O62" i="36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/>
  <c r="N54" i="36"/>
  <c r="O54" i="36" s="1"/>
  <c r="N53" i="36"/>
  <c r="O53" i="36" s="1"/>
  <c r="N52" i="36"/>
  <c r="O52" i="36" s="1"/>
  <c r="N51" i="36"/>
  <c r="O51" i="36" s="1"/>
  <c r="N50" i="36"/>
  <c r="O50" i="36"/>
  <c r="N49" i="36"/>
  <c r="O49" i="36" s="1"/>
  <c r="N48" i="36"/>
  <c r="O48" i="36" s="1"/>
  <c r="M47" i="36"/>
  <c r="L47" i="36"/>
  <c r="K47" i="36"/>
  <c r="J47" i="36"/>
  <c r="I47" i="36"/>
  <c r="H47" i="36"/>
  <c r="G47" i="36"/>
  <c r="F47" i="36"/>
  <c r="E47" i="36"/>
  <c r="D47" i="36"/>
  <c r="N46" i="36"/>
  <c r="O46" i="36" s="1"/>
  <c r="N45" i="36"/>
  <c r="O45" i="36" s="1"/>
  <c r="N44" i="36"/>
  <c r="O44" i="36" s="1"/>
  <c r="N43" i="36"/>
  <c r="O43" i="36" s="1"/>
  <c r="N42" i="36"/>
  <c r="O42" i="36"/>
  <c r="N41" i="36"/>
  <c r="O41" i="36"/>
  <c r="N40" i="36"/>
  <c r="O40" i="36" s="1"/>
  <c r="N39" i="36"/>
  <c r="O39" i="36" s="1"/>
  <c r="N38" i="36"/>
  <c r="O38" i="36" s="1"/>
  <c r="N37" i="36"/>
  <c r="O37" i="36" s="1"/>
  <c r="N36" i="36"/>
  <c r="O36" i="36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D84" i="36" s="1"/>
  <c r="N15" i="36"/>
  <c r="O15" i="36" s="1"/>
  <c r="N14" i="36"/>
  <c r="O14" i="36" s="1"/>
  <c r="N13" i="36"/>
  <c r="O13" i="36" s="1"/>
  <c r="N12" i="36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L84" i="36" s="1"/>
  <c r="K5" i="36"/>
  <c r="J5" i="36"/>
  <c r="J84" i="36" s="1"/>
  <c r="I5" i="36"/>
  <c r="H5" i="36"/>
  <c r="G5" i="36"/>
  <c r="F5" i="36"/>
  <c r="E5" i="36"/>
  <c r="D5" i="36"/>
  <c r="N80" i="35"/>
  <c r="O80" i="35" s="1"/>
  <c r="N79" i="35"/>
  <c r="O79" i="35" s="1"/>
  <c r="M78" i="35"/>
  <c r="L78" i="35"/>
  <c r="K78" i="35"/>
  <c r="J78" i="35"/>
  <c r="I78" i="35"/>
  <c r="H78" i="35"/>
  <c r="G78" i="35"/>
  <c r="F78" i="35"/>
  <c r="E78" i="35"/>
  <c r="D78" i="35"/>
  <c r="N77" i="35"/>
  <c r="O77" i="35"/>
  <c r="N76" i="35"/>
  <c r="O76" i="35" s="1"/>
  <c r="N75" i="35"/>
  <c r="O75" i="35" s="1"/>
  <c r="N74" i="35"/>
  <c r="O74" i="35" s="1"/>
  <c r="N73" i="35"/>
  <c r="O73" i="35" s="1"/>
  <c r="N72" i="35"/>
  <c r="O72" i="35" s="1"/>
  <c r="N71" i="35"/>
  <c r="O71" i="35"/>
  <c r="N70" i="35"/>
  <c r="O70" i="35"/>
  <c r="N69" i="35"/>
  <c r="O69" i="35" s="1"/>
  <c r="M68" i="35"/>
  <c r="L68" i="35"/>
  <c r="K68" i="35"/>
  <c r="N68" i="35" s="1"/>
  <c r="O68" i="35" s="1"/>
  <c r="J68" i="35"/>
  <c r="I68" i="35"/>
  <c r="H68" i="35"/>
  <c r="G68" i="35"/>
  <c r="F68" i="35"/>
  <c r="E68" i="35"/>
  <c r="D68" i="35"/>
  <c r="N67" i="35"/>
  <c r="O67" i="35" s="1"/>
  <c r="N66" i="35"/>
  <c r="O66" i="35" s="1"/>
  <c r="M65" i="35"/>
  <c r="L65" i="35"/>
  <c r="K65" i="35"/>
  <c r="J65" i="35"/>
  <c r="I65" i="35"/>
  <c r="H65" i="35"/>
  <c r="G65" i="35"/>
  <c r="F65" i="35"/>
  <c r="E65" i="35"/>
  <c r="D65" i="35"/>
  <c r="N65" i="35" s="1"/>
  <c r="O65" i="35" s="1"/>
  <c r="N64" i="35"/>
  <c r="O64" i="35" s="1"/>
  <c r="N63" i="35"/>
  <c r="O63" i="35" s="1"/>
  <c r="N62" i="35"/>
  <c r="O62" i="35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/>
  <c r="N54" i="35"/>
  <c r="O54" i="35" s="1"/>
  <c r="N53" i="35"/>
  <c r="O53" i="35" s="1"/>
  <c r="N52" i="35"/>
  <c r="O52" i="35" s="1"/>
  <c r="N51" i="35"/>
  <c r="O51" i="35" s="1"/>
  <c r="N50" i="35"/>
  <c r="O50" i="35"/>
  <c r="N49" i="35"/>
  <c r="O49" i="35" s="1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4" i="35"/>
  <c r="O44" i="35" s="1"/>
  <c r="N43" i="35"/>
  <c r="O43" i="35" s="1"/>
  <c r="N42" i="35"/>
  <c r="O42" i="35"/>
  <c r="N41" i="35"/>
  <c r="O41" i="35"/>
  <c r="N40" i="35"/>
  <c r="O40" i="35" s="1"/>
  <c r="N39" i="35"/>
  <c r="O39" i="35" s="1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E81" i="35" s="1"/>
  <c r="D31" i="35"/>
  <c r="N31" i="35" s="1"/>
  <c r="O31" i="35" s="1"/>
  <c r="N30" i="35"/>
  <c r="O30" i="35" s="1"/>
  <c r="N29" i="35"/>
  <c r="O29" i="35" s="1"/>
  <c r="N28" i="35"/>
  <c r="O28" i="35" s="1"/>
  <c r="N27" i="35"/>
  <c r="O27" i="35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/>
  <c r="N19" i="35"/>
  <c r="O19" i="35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N13" i="35"/>
  <c r="O13" i="35"/>
  <c r="N12" i="35"/>
  <c r="O12" i="35"/>
  <c r="N11" i="35"/>
  <c r="O11" i="35" s="1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K5" i="35"/>
  <c r="J5" i="35"/>
  <c r="I5" i="35"/>
  <c r="H5" i="35"/>
  <c r="G5" i="35"/>
  <c r="G81" i="35" s="1"/>
  <c r="F5" i="35"/>
  <c r="E5" i="35"/>
  <c r="D5" i="35"/>
  <c r="N82" i="34"/>
  <c r="O82" i="34" s="1"/>
  <c r="N81" i="34"/>
  <c r="O81" i="34" s="1"/>
  <c r="N80" i="34"/>
  <c r="O80" i="34" s="1"/>
  <c r="M79" i="34"/>
  <c r="L79" i="34"/>
  <c r="K79" i="34"/>
  <c r="J79" i="34"/>
  <c r="I79" i="34"/>
  <c r="H79" i="34"/>
  <c r="G79" i="34"/>
  <c r="F79" i="34"/>
  <c r="E79" i="34"/>
  <c r="D79" i="34"/>
  <c r="N78" i="34"/>
  <c r="O78" i="34" s="1"/>
  <c r="N77" i="34"/>
  <c r="O77" i="34" s="1"/>
  <c r="N76" i="34"/>
  <c r="O76" i="34"/>
  <c r="N75" i="34"/>
  <c r="O75" i="34" s="1"/>
  <c r="N74" i="34"/>
  <c r="O74" i="34" s="1"/>
  <c r="N73" i="34"/>
  <c r="O73" i="34" s="1"/>
  <c r="N72" i="34"/>
  <c r="O72" i="34" s="1"/>
  <c r="N71" i="34"/>
  <c r="O71" i="34" s="1"/>
  <c r="N70" i="34"/>
  <c r="O70" i="34"/>
  <c r="M69" i="34"/>
  <c r="L69" i="34"/>
  <c r="K69" i="34"/>
  <c r="J69" i="34"/>
  <c r="I69" i="34"/>
  <c r="H69" i="34"/>
  <c r="G69" i="34"/>
  <c r="F69" i="34"/>
  <c r="E69" i="34"/>
  <c r="D69" i="34"/>
  <c r="N68" i="34"/>
  <c r="O68" i="34"/>
  <c r="N67" i="34"/>
  <c r="O67" i="34"/>
  <c r="M66" i="34"/>
  <c r="L66" i="34"/>
  <c r="K66" i="34"/>
  <c r="J66" i="34"/>
  <c r="I66" i="34"/>
  <c r="H66" i="34"/>
  <c r="G66" i="34"/>
  <c r="F66" i="34"/>
  <c r="E66" i="34"/>
  <c r="D66" i="34"/>
  <c r="N65" i="34"/>
  <c r="O65" i="34"/>
  <c r="N64" i="34"/>
  <c r="O64" i="34" s="1"/>
  <c r="N63" i="34"/>
  <c r="O63" i="34" s="1"/>
  <c r="N62" i="34"/>
  <c r="O62" i="34" s="1"/>
  <c r="N61" i="34"/>
  <c r="O61" i="34"/>
  <c r="N60" i="34"/>
  <c r="O60" i="34"/>
  <c r="N59" i="34"/>
  <c r="O59" i="34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/>
  <c r="N52" i="34"/>
  <c r="O52" i="34" s="1"/>
  <c r="N51" i="34"/>
  <c r="O51" i="34" s="1"/>
  <c r="N50" i="34"/>
  <c r="O50" i="34" s="1"/>
  <c r="N49" i="34"/>
  <c r="O49" i="34"/>
  <c r="N48" i="34"/>
  <c r="O48" i="34"/>
  <c r="N47" i="34"/>
  <c r="O47" i="34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 s="1"/>
  <c r="N43" i="34"/>
  <c r="O43" i="34" s="1"/>
  <c r="N42" i="34"/>
  <c r="O42" i="34" s="1"/>
  <c r="N41" i="34"/>
  <c r="O41" i="34"/>
  <c r="N40" i="34"/>
  <c r="O40" i="34"/>
  <c r="N39" i="34"/>
  <c r="O39" i="34" s="1"/>
  <c r="N38" i="34"/>
  <c r="O38" i="34" s="1"/>
  <c r="N37" i="34"/>
  <c r="O37" i="34" s="1"/>
  <c r="N36" i="34"/>
  <c r="O36" i="34"/>
  <c r="N35" i="34"/>
  <c r="O35" i="34"/>
  <c r="N34" i="34"/>
  <c r="O34" i="34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/>
  <c r="N28" i="34"/>
  <c r="O28" i="34" s="1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/>
  <c r="N20" i="34"/>
  <c r="O20" i="34" s="1"/>
  <c r="N19" i="34"/>
  <c r="O19" i="34" s="1"/>
  <c r="N18" i="34"/>
  <c r="O18" i="34" s="1"/>
  <c r="N17" i="34"/>
  <c r="O17" i="34"/>
  <c r="M16" i="34"/>
  <c r="L16" i="34"/>
  <c r="L83" i="34" s="1"/>
  <c r="K16" i="34"/>
  <c r="K83" i="34" s="1"/>
  <c r="J16" i="34"/>
  <c r="I16" i="34"/>
  <c r="H16" i="34"/>
  <c r="G16" i="34"/>
  <c r="F16" i="34"/>
  <c r="E16" i="34"/>
  <c r="D16" i="34"/>
  <c r="N15" i="34"/>
  <c r="O15" i="34"/>
  <c r="N14" i="34"/>
  <c r="O14" i="34" s="1"/>
  <c r="N13" i="34"/>
  <c r="O13" i="34" s="1"/>
  <c r="N12" i="34"/>
  <c r="O12" i="34" s="1"/>
  <c r="N11" i="34"/>
  <c r="O11" i="34" s="1"/>
  <c r="N10" i="34"/>
  <c r="O10" i="34"/>
  <c r="N9" i="34"/>
  <c r="O9" i="34"/>
  <c r="N8" i="34"/>
  <c r="O8" i="34"/>
  <c r="N7" i="34"/>
  <c r="O7" i="34" s="1"/>
  <c r="N6" i="34"/>
  <c r="O6" i="34" s="1"/>
  <c r="M5" i="34"/>
  <c r="L5" i="34"/>
  <c r="K5" i="34"/>
  <c r="J5" i="34"/>
  <c r="J83" i="34" s="1"/>
  <c r="I5" i="34"/>
  <c r="H5" i="34"/>
  <c r="G5" i="34"/>
  <c r="F5" i="34"/>
  <c r="E5" i="34"/>
  <c r="D5" i="34"/>
  <c r="N49" i="33"/>
  <c r="O49" i="33"/>
  <c r="N82" i="33"/>
  <c r="O82" i="33"/>
  <c r="N83" i="33"/>
  <c r="O83" i="33" s="1"/>
  <c r="N84" i="33"/>
  <c r="O84" i="33" s="1"/>
  <c r="N50" i="33"/>
  <c r="O50" i="33" s="1"/>
  <c r="N51" i="33"/>
  <c r="O51" i="33"/>
  <c r="N52" i="33"/>
  <c r="O52" i="33"/>
  <c r="N53" i="33"/>
  <c r="O53" i="33"/>
  <c r="N54" i="33"/>
  <c r="O54" i="33" s="1"/>
  <c r="N55" i="33"/>
  <c r="O55" i="33" s="1"/>
  <c r="N56" i="33"/>
  <c r="O56" i="33" s="1"/>
  <c r="N57" i="33"/>
  <c r="O57" i="33" s="1"/>
  <c r="N58" i="33"/>
  <c r="O58" i="33"/>
  <c r="N59" i="33"/>
  <c r="O59" i="33"/>
  <c r="N60" i="33"/>
  <c r="O60" i="33" s="1"/>
  <c r="N61" i="33"/>
  <c r="O61" i="33" s="1"/>
  <c r="N62" i="33"/>
  <c r="O62" i="33" s="1"/>
  <c r="N63" i="33"/>
  <c r="O63" i="33"/>
  <c r="N64" i="33"/>
  <c r="O64" i="33"/>
  <c r="N65" i="33"/>
  <c r="O65" i="33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/>
  <c r="N38" i="33"/>
  <c r="O38" i="33" s="1"/>
  <c r="N39" i="33"/>
  <c r="O39" i="33" s="1"/>
  <c r="N40" i="33"/>
  <c r="O40" i="33" s="1"/>
  <c r="N41" i="33"/>
  <c r="O41" i="33"/>
  <c r="N42" i="33"/>
  <c r="O42" i="33"/>
  <c r="N43" i="33"/>
  <c r="O43" i="33"/>
  <c r="N44" i="33"/>
  <c r="O44" i="33" s="1"/>
  <c r="N45" i="33"/>
  <c r="O45" i="33" s="1"/>
  <c r="N46" i="33"/>
  <c r="O46" i="33" s="1"/>
  <c r="N10" i="33"/>
  <c r="O10" i="33"/>
  <c r="N11" i="33"/>
  <c r="O11" i="33"/>
  <c r="E47" i="33"/>
  <c r="F47" i="33"/>
  <c r="G47" i="33"/>
  <c r="H47" i="33"/>
  <c r="I47" i="33"/>
  <c r="J47" i="33"/>
  <c r="K47" i="33"/>
  <c r="L47" i="33"/>
  <c r="M47" i="33"/>
  <c r="D47" i="33"/>
  <c r="N47" i="33"/>
  <c r="O47" i="33" s="1"/>
  <c r="E31" i="33"/>
  <c r="F31" i="33"/>
  <c r="G31" i="33"/>
  <c r="H31" i="33"/>
  <c r="I31" i="33"/>
  <c r="J31" i="33"/>
  <c r="K31" i="33"/>
  <c r="L31" i="33"/>
  <c r="M31" i="33"/>
  <c r="D31" i="33"/>
  <c r="E16" i="33"/>
  <c r="F16" i="33"/>
  <c r="G16" i="33"/>
  <c r="H16" i="33"/>
  <c r="I16" i="33"/>
  <c r="J16" i="33"/>
  <c r="K16" i="33"/>
  <c r="L16" i="33"/>
  <c r="M16" i="33"/>
  <c r="D16" i="33"/>
  <c r="E5" i="33"/>
  <c r="F5" i="33"/>
  <c r="G5" i="33"/>
  <c r="H5" i="33"/>
  <c r="I5" i="33"/>
  <c r="J5" i="33"/>
  <c r="K5" i="33"/>
  <c r="L5" i="33"/>
  <c r="M5" i="33"/>
  <c r="D5" i="33"/>
  <c r="E80" i="33"/>
  <c r="F80" i="33"/>
  <c r="G80" i="33"/>
  <c r="H80" i="33"/>
  <c r="I80" i="33"/>
  <c r="J80" i="33"/>
  <c r="K80" i="33"/>
  <c r="L80" i="33"/>
  <c r="M80" i="33"/>
  <c r="D80" i="33"/>
  <c r="N80" i="33" s="1"/>
  <c r="O80" i="33" s="1"/>
  <c r="N81" i="33"/>
  <c r="O81" i="33"/>
  <c r="N72" i="33"/>
  <c r="O72" i="33" s="1"/>
  <c r="N73" i="33"/>
  <c r="O73" i="33" s="1"/>
  <c r="N74" i="33"/>
  <c r="O74" i="33"/>
  <c r="N75" i="33"/>
  <c r="O75" i="33" s="1"/>
  <c r="N76" i="33"/>
  <c r="N77" i="33"/>
  <c r="N78" i="33"/>
  <c r="O78" i="33" s="1"/>
  <c r="N79" i="33"/>
  <c r="O79" i="33" s="1"/>
  <c r="N71" i="33"/>
  <c r="O71" i="33" s="1"/>
  <c r="E70" i="33"/>
  <c r="F70" i="33"/>
  <c r="G70" i="33"/>
  <c r="H70" i="33"/>
  <c r="I70" i="33"/>
  <c r="J70" i="33"/>
  <c r="K70" i="33"/>
  <c r="L70" i="33"/>
  <c r="M70" i="33"/>
  <c r="D70" i="33"/>
  <c r="E67" i="33"/>
  <c r="N67" i="33" s="1"/>
  <c r="O67" i="33" s="1"/>
  <c r="F67" i="33"/>
  <c r="G67" i="33"/>
  <c r="H67" i="33"/>
  <c r="I67" i="33"/>
  <c r="J67" i="33"/>
  <c r="K67" i="33"/>
  <c r="L67" i="33"/>
  <c r="M67" i="33"/>
  <c r="D67" i="33"/>
  <c r="N69" i="33"/>
  <c r="O69" i="33" s="1"/>
  <c r="N68" i="33"/>
  <c r="O68" i="33" s="1"/>
  <c r="N48" i="33"/>
  <c r="O48" i="33" s="1"/>
  <c r="N66" i="33"/>
  <c r="O66" i="33"/>
  <c r="O76" i="33"/>
  <c r="O77" i="33"/>
  <c r="N18" i="33"/>
  <c r="O18" i="33" s="1"/>
  <c r="N19" i="33"/>
  <c r="O19" i="33" s="1"/>
  <c r="N20" i="33"/>
  <c r="O20" i="33" s="1"/>
  <c r="N21" i="33"/>
  <c r="O21" i="33" s="1"/>
  <c r="N22" i="33"/>
  <c r="O22" i="33"/>
  <c r="N23" i="33"/>
  <c r="O23" i="33" s="1"/>
  <c r="N24" i="33"/>
  <c r="O24" i="33" s="1"/>
  <c r="N25" i="33"/>
  <c r="O25" i="33" s="1"/>
  <c r="N26" i="33"/>
  <c r="O26" i="33" s="1"/>
  <c r="N27" i="33"/>
  <c r="O27" i="33"/>
  <c r="N28" i="33"/>
  <c r="O28" i="33"/>
  <c r="N29" i="33"/>
  <c r="O29" i="33" s="1"/>
  <c r="N30" i="33"/>
  <c r="O30" i="33" s="1"/>
  <c r="N7" i="33"/>
  <c r="O7" i="33" s="1"/>
  <c r="N8" i="33"/>
  <c r="O8" i="33" s="1"/>
  <c r="N9" i="33"/>
  <c r="O9" i="33" s="1"/>
  <c r="N12" i="33"/>
  <c r="O12" i="33"/>
  <c r="N13" i="33"/>
  <c r="O13" i="33" s="1"/>
  <c r="N14" i="33"/>
  <c r="O14" i="33" s="1"/>
  <c r="N15" i="33"/>
  <c r="O15" i="33" s="1"/>
  <c r="N6" i="33"/>
  <c r="O6" i="33" s="1"/>
  <c r="N17" i="33"/>
  <c r="O17" i="33" s="1"/>
  <c r="N43" i="38"/>
  <c r="O43" i="38" s="1"/>
  <c r="E80" i="38"/>
  <c r="E76" i="37"/>
  <c r="G86" i="40"/>
  <c r="H86" i="40"/>
  <c r="M86" i="40"/>
  <c r="N68" i="41"/>
  <c r="O68" i="41"/>
  <c r="J82" i="41"/>
  <c r="I82" i="41"/>
  <c r="N31" i="41"/>
  <c r="O31" i="41" s="1"/>
  <c r="E82" i="42"/>
  <c r="D82" i="42"/>
  <c r="K78" i="43"/>
  <c r="F78" i="43"/>
  <c r="N32" i="43"/>
  <c r="O32" i="43" s="1"/>
  <c r="H78" i="43"/>
  <c r="D78" i="43"/>
  <c r="N80" i="44"/>
  <c r="O80" i="44" s="1"/>
  <c r="N16" i="44"/>
  <c r="O16" i="44" s="1"/>
  <c r="N65" i="45"/>
  <c r="O65" i="45" s="1"/>
  <c r="O65" i="47"/>
  <c r="P65" i="47" s="1"/>
  <c r="L83" i="47"/>
  <c r="D83" i="47"/>
  <c r="I83" i="47"/>
  <c r="J83" i="47"/>
  <c r="O88" i="49" l="1"/>
  <c r="P88" i="49" s="1"/>
  <c r="I85" i="33"/>
  <c r="N32" i="44"/>
  <c r="O32" i="44" s="1"/>
  <c r="N32" i="42"/>
  <c r="O32" i="42" s="1"/>
  <c r="N70" i="33"/>
  <c r="O70" i="33" s="1"/>
  <c r="E81" i="39"/>
  <c r="I83" i="45"/>
  <c r="O69" i="47"/>
  <c r="P69" i="47" s="1"/>
  <c r="M85" i="33"/>
  <c r="N71" i="36"/>
  <c r="O71" i="36" s="1"/>
  <c r="J82" i="42"/>
  <c r="N82" i="42" s="1"/>
  <c r="O82" i="42" s="1"/>
  <c r="D80" i="38"/>
  <c r="L82" i="42"/>
  <c r="E83" i="34"/>
  <c r="N83" i="34" s="1"/>
  <c r="O83" i="34" s="1"/>
  <c r="H83" i="34"/>
  <c r="N16" i="35"/>
  <c r="O16" i="35" s="1"/>
  <c r="K80" i="38"/>
  <c r="N67" i="40"/>
  <c r="O67" i="40" s="1"/>
  <c r="L82" i="41"/>
  <c r="H80" i="38"/>
  <c r="N80" i="38" s="1"/>
  <c r="O80" i="38" s="1"/>
  <c r="N16" i="33"/>
  <c r="O16" i="33" s="1"/>
  <c r="N5" i="35"/>
  <c r="O5" i="35" s="1"/>
  <c r="D85" i="33"/>
  <c r="D83" i="34"/>
  <c r="N69" i="34"/>
  <c r="O69" i="34" s="1"/>
  <c r="I81" i="35"/>
  <c r="N45" i="35"/>
  <c r="O45" i="35" s="1"/>
  <c r="N16" i="37"/>
  <c r="O16" i="37" s="1"/>
  <c r="N44" i="39"/>
  <c r="O44" i="39" s="1"/>
  <c r="J81" i="35"/>
  <c r="F83" i="34"/>
  <c r="K81" i="35"/>
  <c r="E84" i="36"/>
  <c r="N32" i="36"/>
  <c r="O32" i="36" s="1"/>
  <c r="N80" i="36"/>
  <c r="O80" i="36" s="1"/>
  <c r="N31" i="33"/>
  <c r="O31" i="33" s="1"/>
  <c r="G83" i="34"/>
  <c r="N79" i="34"/>
  <c r="O79" i="34" s="1"/>
  <c r="L81" i="35"/>
  <c r="N68" i="36"/>
  <c r="O68" i="36" s="1"/>
  <c r="D86" i="40"/>
  <c r="N86" i="40" s="1"/>
  <c r="O86" i="40" s="1"/>
  <c r="L83" i="45"/>
  <c r="N16" i="40"/>
  <c r="O16" i="40" s="1"/>
  <c r="M81" i="35"/>
  <c r="M83" i="45"/>
  <c r="L85" i="33"/>
  <c r="I83" i="34"/>
  <c r="N16" i="38"/>
  <c r="O16" i="38" s="1"/>
  <c r="N47" i="40"/>
  <c r="O47" i="40" s="1"/>
  <c r="F83" i="47"/>
  <c r="N5" i="38"/>
  <c r="O5" i="38" s="1"/>
  <c r="N35" i="37"/>
  <c r="O35" i="37" s="1"/>
  <c r="K85" i="33"/>
  <c r="N66" i="34"/>
  <c r="O66" i="34" s="1"/>
  <c r="N16" i="36"/>
  <c r="O16" i="36" s="1"/>
  <c r="J85" i="33"/>
  <c r="N46" i="34"/>
  <c r="O46" i="34" s="1"/>
  <c r="N74" i="38"/>
  <c r="O74" i="38" s="1"/>
  <c r="N5" i="43"/>
  <c r="O5" i="43" s="1"/>
  <c r="N5" i="41"/>
  <c r="O5" i="41" s="1"/>
  <c r="H84" i="36"/>
  <c r="K84" i="36"/>
  <c r="M84" i="36"/>
  <c r="G76" i="37"/>
  <c r="N62" i="38"/>
  <c r="O62" i="38" s="1"/>
  <c r="O5" i="47"/>
  <c r="P5" i="47" s="1"/>
  <c r="D76" i="37"/>
  <c r="N76" i="37" s="1"/>
  <c r="O76" i="37" s="1"/>
  <c r="G85" i="33"/>
  <c r="N78" i="35"/>
  <c r="O78" i="35" s="1"/>
  <c r="H76" i="37"/>
  <c r="N54" i="37"/>
  <c r="O54" i="37" s="1"/>
  <c r="N5" i="39"/>
  <c r="O5" i="39" s="1"/>
  <c r="D81" i="35"/>
  <c r="N31" i="38"/>
  <c r="O31" i="38" s="1"/>
  <c r="F81" i="35"/>
  <c r="N31" i="34"/>
  <c r="O31" i="34" s="1"/>
  <c r="H85" i="33"/>
  <c r="N85" i="33" s="1"/>
  <c r="O85" i="33" s="1"/>
  <c r="N21" i="37"/>
  <c r="O21" i="37" s="1"/>
  <c r="H82" i="41"/>
  <c r="N82" i="41" s="1"/>
  <c r="O82" i="41" s="1"/>
  <c r="J83" i="45"/>
  <c r="M83" i="34"/>
  <c r="F85" i="33"/>
  <c r="I76" i="37"/>
  <c r="E85" i="33"/>
  <c r="F80" i="38"/>
  <c r="N78" i="45"/>
  <c r="O78" i="45" s="1"/>
  <c r="O16" i="47"/>
  <c r="P16" i="47" s="1"/>
  <c r="O81" i="48"/>
  <c r="P81" i="48" s="1"/>
  <c r="N5" i="33"/>
  <c r="O5" i="33" s="1"/>
  <c r="N51" i="37"/>
  <c r="O51" i="37" s="1"/>
  <c r="H83" i="47"/>
  <c r="O83" i="47" s="1"/>
  <c r="P83" i="47" s="1"/>
  <c r="D84" i="44"/>
  <c r="N84" i="44" s="1"/>
  <c r="O84" i="44" s="1"/>
  <c r="L76" i="37"/>
  <c r="I84" i="36"/>
  <c r="N5" i="34"/>
  <c r="O5" i="34" s="1"/>
  <c r="H81" i="35"/>
  <c r="N65" i="38"/>
  <c r="O65" i="38" s="1"/>
  <c r="J81" i="39"/>
  <c r="N64" i="41"/>
  <c r="O64" i="41" s="1"/>
  <c r="N5" i="40"/>
  <c r="O5" i="40" s="1"/>
  <c r="N5" i="36"/>
  <c r="O5" i="36" s="1"/>
  <c r="N5" i="45"/>
  <c r="O5" i="45" s="1"/>
  <c r="N16" i="34"/>
  <c r="O16" i="34" s="1"/>
  <c r="L80" i="38"/>
  <c r="J80" i="38"/>
  <c r="F84" i="36"/>
  <c r="K81" i="39"/>
  <c r="L78" i="43"/>
  <c r="N78" i="43" s="1"/>
  <c r="O78" i="43" s="1"/>
  <c r="G84" i="36"/>
  <c r="N46" i="45"/>
  <c r="O46" i="45" s="1"/>
  <c r="K83" i="47"/>
  <c r="N47" i="36"/>
  <c r="O47" i="36" s="1"/>
  <c r="D81" i="39"/>
  <c r="N81" i="39" s="1"/>
  <c r="O81" i="39" s="1"/>
  <c r="K83" i="45"/>
  <c r="N83" i="45" s="1"/>
  <c r="O83" i="45" s="1"/>
  <c r="N84" i="36" l="1"/>
  <c r="O84" i="36" s="1"/>
  <c r="N81" i="35"/>
  <c r="O81" i="35" s="1"/>
</calcChain>
</file>

<file path=xl/sharedStrings.xml><?xml version="1.0" encoding="utf-8"?>
<sst xmlns="http://schemas.openxmlformats.org/spreadsheetml/2006/main" count="1576" uniqueCount="200">
  <si>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</si>
  <si>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</si>
  <si>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</si>
  <si>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</si>
  <si>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</si>
  <si>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</si>
  <si>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</si>
  <si>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</si>
  <si>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</si>
  <si>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</si>
  <si>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</si>
  <si>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</si>
  <si>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</si>
  <si>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</si>
  <si>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</si>
  <si>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</si>
  <si>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</si>
  <si>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</si>
  <si>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</si>
  <si>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</si>
  <si>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</si>
  <si>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</si>
  <si>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</si>
  <si>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</si>
  <si>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</si>
  <si>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</si>
  <si>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</si>
  <si>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</si>
  <si>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Impact Fees - Residential - Other</t>
  </si>
  <si>
    <t>Impact Fees - Commercial - Other</t>
  </si>
  <si>
    <t>Special Assessments - Capital Improvement</t>
  </si>
  <si>
    <t>Other Permits, Fees, and Special Assessments</t>
  </si>
  <si>
    <t>Federal Grant - Public Safety</t>
  </si>
  <si>
    <t>Intergovernmental Revenue</t>
  </si>
  <si>
    <t>State Grant - Public Safety</t>
  </si>
  <si>
    <t>Federal Grant - Transportation - Other Transportation</t>
  </si>
  <si>
    <t>Federal Grant - Human Services - Other Human Services</t>
  </si>
  <si>
    <t>State Grant - Physical Environment - Water Supply System</t>
  </si>
  <si>
    <t>State Grant - Physical Environment - Sewer / Wastewater</t>
  </si>
  <si>
    <t>State Grant - Physical Environment - Stormwater Management</t>
  </si>
  <si>
    <t>State Grant - Human Services - Other Human Services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</si>
  <si>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</si>
  <si>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</si>
  <si>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</si>
  <si>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</si>
  <si>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</si>
  <si>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</si>
  <si>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</si>
  <si>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</si>
  <si>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</si>
  <si>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</si>
  <si>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</si>
  <si>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</si>
  <si>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</si>
  <si>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</si>
  <si>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</si>
  <si>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</si>
  <si>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</si>
  <si>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</si>
  <si>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</si>
  <si>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</si>
  <si>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</si>
  <si>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</si>
  <si>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</si>
  <si>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</si>
  <si>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</si>
  <si>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Other Transportation Charges</t>
  </si>
  <si>
    <t>Human Services - Other Human Services Charges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</si>
  <si>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</si>
  <si>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</si>
  <si>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</si>
  <si>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</si>
  <si>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</si>
  <si>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</si>
  <si>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</si>
  <si>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</si>
  <si>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</si>
  <si>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</si>
  <si>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</si>
  <si>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</si>
  <si>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</si>
  <si>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</si>
  <si>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</si>
  <si>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</si>
  <si>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</si>
  <si>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</si>
  <si>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</si>
  <si>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Capital Contributions from Other Public Source</t>
  </si>
  <si>
    <t>Special Items (Gain)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</si>
  <si>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</si>
  <si>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</si>
  <si>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</si>
  <si>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</si>
  <si>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</si>
  <si>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</si>
  <si>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</si>
  <si>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</si>
  <si>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</si>
  <si>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General Gov't (Not Court-Related) - Recording Fees</t>
  </si>
  <si>
    <t>North Port Revenues Reported by Account Code and Fund Type</t>
  </si>
  <si>
    <t>Local Fiscal Year Ended September 30, 2010</t>
  </si>
  <si>
    <t>Local Option Taxes</t>
  </si>
  <si>
    <t>Fire Insurance Premium Tax for Firefighters' Pension</t>
  </si>
  <si>
    <t>Federal Grant - Physical Environment - Water Supply System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</si>
  <si>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</si>
  <si>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</si>
  <si>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</si>
  <si>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Transportation</t>
  </si>
  <si>
    <t>2011 Municipal Population:</t>
  </si>
  <si>
    <t>Local Fiscal Year Ended September 30, 2012</t>
  </si>
  <si>
    <t>Impact Fees - Commercial - Culture / Recreation</t>
  </si>
  <si>
    <t>Federal Grant - Physical Environment - Sewer / Wastewater</t>
  </si>
  <si>
    <t>Federal Grant - Physical Environment - Other Physical Environment</t>
  </si>
  <si>
    <t>Federal Grant - Other Federal Grants</t>
  </si>
  <si>
    <t>Grants from Other Local Units - Physical Environment</t>
  </si>
  <si>
    <t>Economic Environment - Other Economic Environment Charges</t>
  </si>
  <si>
    <t>Proceeds of General Capital Asset Dispositions - Compensation for Loss</t>
  </si>
  <si>
    <t>2012 Municipal Population:</t>
  </si>
  <si>
    <t>Local Fiscal Year Ended September 30, 2008</t>
  </si>
  <si>
    <t>Special Act Fuel Tax (Section 206.61, F.S.)</t>
  </si>
  <si>
    <t>Permits and Franchise Fees</t>
  </si>
  <si>
    <t>Other Permits and Fees</t>
  </si>
  <si>
    <t>State Grant - General Government</t>
  </si>
  <si>
    <t>State Grant - Transportation - Other Transportation</t>
  </si>
  <si>
    <t>Special Assessments - Charges for Public Services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</si>
  <si>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</si>
  <si>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</si>
  <si>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</si>
  <si>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</si>
  <si>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</si>
  <si>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</si>
  <si>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</si>
  <si>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</si>
  <si>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</si>
  <si>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</si>
  <si>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</si>
  <si>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</si>
  <si>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</si>
  <si>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</si>
  <si>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Economic Environment</t>
  </si>
  <si>
    <t>General Government - Recording Fees</t>
  </si>
  <si>
    <t>General Government - Public Records Modernization Trust Fund</t>
  </si>
  <si>
    <t>General Government - Other General Government Charges and Fees</t>
  </si>
  <si>
    <t>Transportation - Other Transportation Charges</t>
  </si>
  <si>
    <t>Sales - Disposition of Fixed Assets</t>
  </si>
  <si>
    <t>Sales - Sale of Surplus Materials and Scrap</t>
  </si>
  <si>
    <t>Proprietary Non-Operating - Capital Contributions from Federal Government</t>
  </si>
  <si>
    <t>Proprietary Non-Operating - Capital Contributions from Other Public Source</t>
  </si>
  <si>
    <t>2013 Municipal Population:</t>
  </si>
  <si>
    <t>Local Fiscal Year Ended September 30, 2014</t>
  </si>
  <si>
    <t>General Government - Internal Service Fund Fees and Charges</t>
  </si>
  <si>
    <t>Culture / Recreation - Other Culture / Recreation Charges</t>
  </si>
  <si>
    <t>Proceeds - Debt Proceeds</t>
  </si>
  <si>
    <t>2014 Municipal Population:</t>
  </si>
  <si>
    <t>Local Fiscal Year Ended September 30, 2015</t>
  </si>
  <si>
    <t>Federal Grant - Culture / Recreation</t>
  </si>
  <si>
    <t>Sale of Contraband Property Seized by Law Enforcement</t>
  </si>
  <si>
    <t>2015 Municipal Population:</t>
  </si>
  <si>
    <t>Local Fiscal Year Ended September 30, 2016</t>
  </si>
  <si>
    <t>Grants from Other Local Units - General Government</t>
  </si>
  <si>
    <t>2016 Municipal Population:</t>
  </si>
  <si>
    <t>Local Fiscal Year Ended September 30, 2017</t>
  </si>
  <si>
    <t>Federal Grant - Economic Environment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</si>
  <si>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</si>
  <si>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</si>
  <si>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</si>
  <si>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</si>
  <si>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Transportation - Mass Transit</t>
  </si>
  <si>
    <t>Grants from Other Local Units - Culture / Recreation</t>
  </si>
  <si>
    <t>Other Miscellaneous Revenues - Settlements</t>
  </si>
  <si>
    <t>2019 Municipal Population:</t>
  </si>
  <si>
    <t>Local Fiscal Year Ended September 30, 2020</t>
  </si>
  <si>
    <t>State Grant - Economic Environment</t>
  </si>
  <si>
    <t>Proceeds - Proceeds from Refunding Bonds</t>
  </si>
  <si>
    <t>2020 Municipal Population:</t>
  </si>
  <si>
    <t>Local Fiscal Year Ended September 30, 2021</t>
  </si>
  <si>
    <t>Physical Environment - Water / Sewer Combination Utility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</si>
  <si>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</si>
  <si>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</si>
  <si>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</si>
  <si>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</si>
  <si>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</si>
  <si>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</si>
  <si>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</si>
  <si>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</si>
  <si>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Local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</si>
  <si>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</si>
  <si>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</si>
  <si>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</si>
  <si>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</si>
  <si>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</si>
  <si>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</si>
  <si>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</si>
  <si>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Inspection Fee</t>
  </si>
  <si>
    <t>Other Fees and Special Assessments</t>
  </si>
  <si>
    <t>Other Financial Assistance - Federal Source</t>
  </si>
  <si>
    <t>2022 Municipal Population:</t>
  </si>
  <si>
    <t>Local Fiscal Year Ended September 30, 2023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</si>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</sst>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44" fontId="1" fillId="2" borderId="19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3" fillId="0" borderId="20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vertical="center"/>
    </xf>
    <xf numFmtId="41" fontId="3" fillId="0" borderId="23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4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4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4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4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9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37" fontId="3" fillId="0" borderId="22" xfId="0" applyNumberFormat="1" applyFont="1" applyBorder="1" applyAlignment="1">
      <alignment vertical="center"/>
    </xf>
    <xf numFmtId="41" fontId="3" fillId="0" borderId="23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22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22" xfId="0" applyNumberFormat="1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7DD5C-33D6-492B-97CB-EE1967730CA4}">
  <sheetPr>
    <pageSetUpPr fitToPage="1"/>
  </sheetPr>
  <dimension ref="A1:ED92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99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197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89</v>
      </c>
      <c r="B3" s="111"/>
      <c r="C3" s="112"/>
      <c r="D3" s="116" t="s">
        <v>48</v>
      </c>
      <c r="E3" s="117"/>
      <c r="F3" s="117"/>
      <c r="G3" s="117"/>
      <c r="H3" s="118"/>
      <c r="I3" s="116" t="s">
        <v>49</v>
      </c>
      <c r="J3" s="118"/>
      <c r="K3" s="116" t="s">
        <v>51</v>
      </c>
      <c r="L3" s="117"/>
      <c r="M3" s="118"/>
      <c r="N3" s="52"/>
      <c r="O3" s="53"/>
      <c r="P3" s="119" t="s">
        <v>178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90</v>
      </c>
      <c r="F4" s="55" t="s">
        <v>91</v>
      </c>
      <c r="G4" s="55" t="s">
        <v>92</v>
      </c>
      <c r="H4" s="55" t="s">
        <v>6</v>
      </c>
      <c r="I4" s="55" t="s">
        <v>7</v>
      </c>
      <c r="J4" s="56" t="s">
        <v>93</v>
      </c>
      <c r="K4" s="56" t="s">
        <v>8</v>
      </c>
      <c r="L4" s="56" t="s">
        <v>9</v>
      </c>
      <c r="M4" s="56" t="s">
        <v>179</v>
      </c>
      <c r="N4" s="56" t="s">
        <v>10</v>
      </c>
      <c r="O4" s="56" t="s">
        <v>180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181</v>
      </c>
      <c r="B5" s="60"/>
      <c r="C5" s="60"/>
      <c r="D5" s="61">
        <f>SUM(D6:D15)</f>
        <v>33862808</v>
      </c>
      <c r="E5" s="61">
        <f>SUM(E6:E15)</f>
        <v>3990101</v>
      </c>
      <c r="F5" s="61">
        <f>SUM(F6:F15)</f>
        <v>0</v>
      </c>
      <c r="G5" s="61">
        <f>SUM(G6:G15)</f>
        <v>17231850</v>
      </c>
      <c r="H5" s="61">
        <f>SUM(H6:H15)</f>
        <v>0</v>
      </c>
      <c r="I5" s="61">
        <f>SUM(I6:I15)</f>
        <v>0</v>
      </c>
      <c r="J5" s="61">
        <f>SUM(J6:J15)</f>
        <v>0</v>
      </c>
      <c r="K5" s="61">
        <f>SUM(K6:K15)</f>
        <v>0</v>
      </c>
      <c r="L5" s="61">
        <f>SUM(L6:L15)</f>
        <v>0</v>
      </c>
      <c r="M5" s="61">
        <f>SUM(M6:M15)</f>
        <v>0</v>
      </c>
      <c r="N5" s="61">
        <f>SUM(N6:N15)</f>
        <v>0</v>
      </c>
      <c r="O5" s="62">
        <f>SUM(D5:N5)</f>
        <v>55084759</v>
      </c>
      <c r="P5" s="63">
        <f>(O5/P$90)</f>
        <v>636.43542610222755</v>
      </c>
      <c r="Q5" s="64"/>
    </row>
    <row r="6" spans="1:134">
      <c r="A6" s="66"/>
      <c r="B6" s="67">
        <v>311</v>
      </c>
      <c r="C6" s="68" t="s">
        <v>3</v>
      </c>
      <c r="D6" s="69">
        <v>26415872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26415872</v>
      </c>
      <c r="P6" s="70">
        <f>(O6/P$90)</f>
        <v>305.20232923560405</v>
      </c>
      <c r="Q6" s="71"/>
    </row>
    <row r="7" spans="1:134">
      <c r="A7" s="66"/>
      <c r="B7" s="67">
        <v>312.3</v>
      </c>
      <c r="C7" s="68" t="s">
        <v>11</v>
      </c>
      <c r="D7" s="69">
        <v>0</v>
      </c>
      <c r="E7" s="69">
        <v>354444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5" si="0">SUM(D7:N7)</f>
        <v>354444</v>
      </c>
      <c r="P7" s="70">
        <f>(O7/P$90)</f>
        <v>4.0951566688233667</v>
      </c>
      <c r="Q7" s="71"/>
    </row>
    <row r="8" spans="1:134">
      <c r="A8" s="66"/>
      <c r="B8" s="67">
        <v>312.41000000000003</v>
      </c>
      <c r="C8" s="68" t="s">
        <v>182</v>
      </c>
      <c r="D8" s="69">
        <v>0</v>
      </c>
      <c r="E8" s="69">
        <v>1999700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1999700</v>
      </c>
      <c r="P8" s="70">
        <f>(O8/P$90)</f>
        <v>23.10402994731491</v>
      </c>
      <c r="Q8" s="71"/>
    </row>
    <row r="9" spans="1:134">
      <c r="A9" s="66"/>
      <c r="B9" s="67">
        <v>312.43</v>
      </c>
      <c r="C9" s="68" t="s">
        <v>183</v>
      </c>
      <c r="D9" s="69">
        <v>0</v>
      </c>
      <c r="E9" s="69">
        <v>1453722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1453722</v>
      </c>
      <c r="P9" s="70">
        <f>(O9/P$90)</f>
        <v>16.795937702190592</v>
      </c>
      <c r="Q9" s="71"/>
    </row>
    <row r="10" spans="1:134">
      <c r="A10" s="66"/>
      <c r="B10" s="67">
        <v>312.51</v>
      </c>
      <c r="C10" s="68" t="s">
        <v>96</v>
      </c>
      <c r="D10" s="69">
        <v>182236</v>
      </c>
      <c r="E10" s="69">
        <v>182235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364471</v>
      </c>
      <c r="P10" s="70">
        <f>(O10/P$90)</f>
        <v>4.2110061003789632</v>
      </c>
      <c r="Q10" s="71"/>
    </row>
    <row r="11" spans="1:134">
      <c r="A11" s="66"/>
      <c r="B11" s="67">
        <v>312.52</v>
      </c>
      <c r="C11" s="68" t="s">
        <v>132</v>
      </c>
      <c r="D11" s="69">
        <v>731992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731992</v>
      </c>
      <c r="P11" s="70">
        <f>(O11/P$90)</f>
        <v>8.4572511322673076</v>
      </c>
      <c r="Q11" s="71"/>
    </row>
    <row r="12" spans="1:134">
      <c r="A12" s="66"/>
      <c r="B12" s="67">
        <v>312.63</v>
      </c>
      <c r="C12" s="68" t="s">
        <v>184</v>
      </c>
      <c r="D12" s="69">
        <v>0</v>
      </c>
      <c r="E12" s="69">
        <v>0</v>
      </c>
      <c r="F12" s="69">
        <v>0</v>
      </c>
      <c r="G12" s="69">
        <v>17231850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17231850</v>
      </c>
      <c r="P12" s="70">
        <f>(O12/P$90)</f>
        <v>199.09245309178297</v>
      </c>
      <c r="Q12" s="71"/>
    </row>
    <row r="13" spans="1:134">
      <c r="A13" s="66"/>
      <c r="B13" s="67">
        <v>314.10000000000002</v>
      </c>
      <c r="C13" s="68" t="s">
        <v>15</v>
      </c>
      <c r="D13" s="69">
        <v>4193302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4193302</v>
      </c>
      <c r="P13" s="70">
        <f>(O13/P$90)</f>
        <v>48.448354746279691</v>
      </c>
      <c r="Q13" s="71"/>
    </row>
    <row r="14" spans="1:134">
      <c r="A14" s="66"/>
      <c r="B14" s="67">
        <v>315.2</v>
      </c>
      <c r="C14" s="68" t="s">
        <v>185</v>
      </c>
      <c r="D14" s="69">
        <v>2192529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2192529</v>
      </c>
      <c r="P14" s="70">
        <f>(O14/P$90)</f>
        <v>25.331927627322305</v>
      </c>
      <c r="Q14" s="71"/>
    </row>
    <row r="15" spans="1:134">
      <c r="A15" s="66"/>
      <c r="B15" s="67">
        <v>316</v>
      </c>
      <c r="C15" s="68" t="s">
        <v>134</v>
      </c>
      <c r="D15" s="69">
        <v>146877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0"/>
        <v>146877</v>
      </c>
      <c r="P15" s="70">
        <f>(O15/P$90)</f>
        <v>1.6969798502634255</v>
      </c>
      <c r="Q15" s="71"/>
    </row>
    <row r="16" spans="1:134" ht="15.75">
      <c r="A16" s="72" t="s">
        <v>18</v>
      </c>
      <c r="B16" s="73"/>
      <c r="C16" s="74"/>
      <c r="D16" s="75">
        <f>SUM(D17:D32)</f>
        <v>6061042</v>
      </c>
      <c r="E16" s="75">
        <f>SUM(E17:E32)</f>
        <v>10036594</v>
      </c>
      <c r="F16" s="75">
        <f>SUM(F17:F32)</f>
        <v>3063694</v>
      </c>
      <c r="G16" s="75">
        <f>SUM(G17:G32)</f>
        <v>14651010</v>
      </c>
      <c r="H16" s="75">
        <f>SUM(H17:H32)</f>
        <v>0</v>
      </c>
      <c r="I16" s="75">
        <f>SUM(I17:I32)</f>
        <v>1898281</v>
      </c>
      <c r="J16" s="75">
        <f>SUM(J17:J32)</f>
        <v>0</v>
      </c>
      <c r="K16" s="75">
        <f>SUM(K17:K32)</f>
        <v>0</v>
      </c>
      <c r="L16" s="75">
        <f>SUM(L17:L32)</f>
        <v>0</v>
      </c>
      <c r="M16" s="75">
        <f>SUM(M17:M32)</f>
        <v>0</v>
      </c>
      <c r="N16" s="75">
        <f>SUM(N17:N32)</f>
        <v>0</v>
      </c>
      <c r="O16" s="76">
        <f>SUM(D16:N16)</f>
        <v>35710621</v>
      </c>
      <c r="P16" s="77">
        <f>(O16/P$90)</f>
        <v>412.59151723819207</v>
      </c>
      <c r="Q16" s="78"/>
    </row>
    <row r="17" spans="1:17">
      <c r="A17" s="66"/>
      <c r="B17" s="67">
        <v>322</v>
      </c>
      <c r="C17" s="68" t="s">
        <v>186</v>
      </c>
      <c r="D17" s="69">
        <v>0</v>
      </c>
      <c r="E17" s="69">
        <v>7545104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>SUM(D17:N17)</f>
        <v>7545104</v>
      </c>
      <c r="P17" s="70">
        <f>(O17/P$90)</f>
        <v>87.174230520380817</v>
      </c>
      <c r="Q17" s="71"/>
    </row>
    <row r="18" spans="1:17">
      <c r="A18" s="66"/>
      <c r="B18" s="67">
        <v>323.10000000000002</v>
      </c>
      <c r="C18" s="68" t="s">
        <v>19</v>
      </c>
      <c r="D18" s="69">
        <v>5335964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ref="O18:O32" si="1">SUM(D18:N18)</f>
        <v>5335964</v>
      </c>
      <c r="P18" s="70">
        <f>(O18/P$90)</f>
        <v>61.650383584434792</v>
      </c>
      <c r="Q18" s="71"/>
    </row>
    <row r="19" spans="1:17">
      <c r="A19" s="66"/>
      <c r="B19" s="67">
        <v>323.39999999999998</v>
      </c>
      <c r="C19" s="68" t="s">
        <v>20</v>
      </c>
      <c r="D19" s="69">
        <v>45361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45361</v>
      </c>
      <c r="P19" s="70">
        <f>(O19/P$90)</f>
        <v>0.52408956465477397</v>
      </c>
      <c r="Q19" s="71"/>
    </row>
    <row r="20" spans="1:17">
      <c r="A20" s="66"/>
      <c r="B20" s="67">
        <v>324.11</v>
      </c>
      <c r="C20" s="68" t="s">
        <v>21</v>
      </c>
      <c r="D20" s="69">
        <v>0</v>
      </c>
      <c r="E20" s="69">
        <v>0</v>
      </c>
      <c r="F20" s="69">
        <v>0</v>
      </c>
      <c r="G20" s="69">
        <v>1645932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1645932</v>
      </c>
      <c r="P20" s="70">
        <f>(O20/P$90)</f>
        <v>19.016683612163785</v>
      </c>
      <c r="Q20" s="71"/>
    </row>
    <row r="21" spans="1:17">
      <c r="A21" s="66"/>
      <c r="B21" s="67">
        <v>324.12</v>
      </c>
      <c r="C21" s="68" t="s">
        <v>22</v>
      </c>
      <c r="D21" s="69">
        <v>0</v>
      </c>
      <c r="E21" s="69">
        <v>0</v>
      </c>
      <c r="F21" s="69">
        <v>0</v>
      </c>
      <c r="G21" s="69">
        <v>313775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313775</v>
      </c>
      <c r="P21" s="70">
        <f>(O21/P$90)</f>
        <v>3.6252772899528609</v>
      </c>
      <c r="Q21" s="71"/>
    </row>
    <row r="22" spans="1:17">
      <c r="A22" s="66"/>
      <c r="B22" s="67">
        <v>324.20999999999998</v>
      </c>
      <c r="C22" s="68" t="s">
        <v>23</v>
      </c>
      <c r="D22" s="69">
        <v>0</v>
      </c>
      <c r="E22" s="69">
        <v>0</v>
      </c>
      <c r="F22" s="69">
        <v>0</v>
      </c>
      <c r="G22" s="69">
        <v>541116</v>
      </c>
      <c r="H22" s="69">
        <v>0</v>
      </c>
      <c r="I22" s="69">
        <v>1315612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1856728</v>
      </c>
      <c r="P22" s="70">
        <f>(O22/P$90)</f>
        <v>21.452167483131529</v>
      </c>
      <c r="Q22" s="71"/>
    </row>
    <row r="23" spans="1:17">
      <c r="A23" s="66"/>
      <c r="B23" s="67">
        <v>324.22000000000003</v>
      </c>
      <c r="C23" s="68" t="s">
        <v>24</v>
      </c>
      <c r="D23" s="69">
        <v>0</v>
      </c>
      <c r="E23" s="69">
        <v>0</v>
      </c>
      <c r="F23" s="69">
        <v>0</v>
      </c>
      <c r="G23" s="69">
        <v>93102</v>
      </c>
      <c r="H23" s="69">
        <v>0</v>
      </c>
      <c r="I23" s="69">
        <v>582669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675771</v>
      </c>
      <c r="P23" s="70">
        <f>(O23/P$90)</f>
        <v>7.8076878639430634</v>
      </c>
      <c r="Q23" s="71"/>
    </row>
    <row r="24" spans="1:17">
      <c r="A24" s="66"/>
      <c r="B24" s="67">
        <v>324.31</v>
      </c>
      <c r="C24" s="68" t="s">
        <v>25</v>
      </c>
      <c r="D24" s="69">
        <v>0</v>
      </c>
      <c r="E24" s="69">
        <v>0</v>
      </c>
      <c r="F24" s="69">
        <v>0</v>
      </c>
      <c r="G24" s="69">
        <v>6963161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6963161</v>
      </c>
      <c r="P24" s="70">
        <f>(O24/P$90)</f>
        <v>80.450607727146689</v>
      </c>
      <c r="Q24" s="71"/>
    </row>
    <row r="25" spans="1:17">
      <c r="A25" s="66"/>
      <c r="B25" s="67">
        <v>324.32</v>
      </c>
      <c r="C25" s="68" t="s">
        <v>26</v>
      </c>
      <c r="D25" s="69">
        <v>0</v>
      </c>
      <c r="E25" s="69">
        <v>0</v>
      </c>
      <c r="F25" s="69">
        <v>0</v>
      </c>
      <c r="G25" s="69">
        <v>1516251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1516251</v>
      </c>
      <c r="P25" s="70">
        <f>(O25/P$90)</f>
        <v>17.518382013125059</v>
      </c>
      <c r="Q25" s="71"/>
    </row>
    <row r="26" spans="1:17">
      <c r="A26" s="66"/>
      <c r="B26" s="67">
        <v>324.61</v>
      </c>
      <c r="C26" s="68" t="s">
        <v>27</v>
      </c>
      <c r="D26" s="69">
        <v>55316</v>
      </c>
      <c r="E26" s="69">
        <v>0</v>
      </c>
      <c r="F26" s="69">
        <v>0</v>
      </c>
      <c r="G26" s="69">
        <v>2646102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2701418</v>
      </c>
      <c r="P26" s="70">
        <f>(O26/P$90)</f>
        <v>31.211502911544503</v>
      </c>
      <c r="Q26" s="71"/>
    </row>
    <row r="27" spans="1:17">
      <c r="A27" s="66"/>
      <c r="B27" s="67">
        <v>324.62</v>
      </c>
      <c r="C27" s="68" t="s">
        <v>110</v>
      </c>
      <c r="D27" s="69">
        <v>13291</v>
      </c>
      <c r="E27" s="69">
        <v>0</v>
      </c>
      <c r="F27" s="69">
        <v>0</v>
      </c>
      <c r="G27" s="69">
        <v>111091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1"/>
        <v>124382</v>
      </c>
      <c r="P27" s="70">
        <f>(O27/P$90)</f>
        <v>1.437078288196691</v>
      </c>
      <c r="Q27" s="71"/>
    </row>
    <row r="28" spans="1:17">
      <c r="A28" s="66"/>
      <c r="B28" s="67">
        <v>324.91000000000003</v>
      </c>
      <c r="C28" s="68" t="s">
        <v>28</v>
      </c>
      <c r="D28" s="69">
        <v>0</v>
      </c>
      <c r="E28" s="69">
        <v>0</v>
      </c>
      <c r="F28" s="69">
        <v>0</v>
      </c>
      <c r="G28" s="69">
        <v>691477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1"/>
        <v>691477</v>
      </c>
      <c r="P28" s="70">
        <f>(O28/P$90)</f>
        <v>7.989151030594325</v>
      </c>
      <c r="Q28" s="71"/>
    </row>
    <row r="29" spans="1:17">
      <c r="A29" s="66"/>
      <c r="B29" s="67">
        <v>324.92</v>
      </c>
      <c r="C29" s="68" t="s">
        <v>29</v>
      </c>
      <c r="D29" s="69">
        <v>0</v>
      </c>
      <c r="E29" s="69">
        <v>0</v>
      </c>
      <c r="F29" s="69">
        <v>0</v>
      </c>
      <c r="G29" s="69">
        <v>129003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1"/>
        <v>129003</v>
      </c>
      <c r="P29" s="70">
        <f>(O29/P$90)</f>
        <v>1.4904681578704131</v>
      </c>
      <c r="Q29" s="71"/>
    </row>
    <row r="30" spans="1:17">
      <c r="A30" s="66"/>
      <c r="B30" s="67">
        <v>325.10000000000002</v>
      </c>
      <c r="C30" s="68" t="s">
        <v>30</v>
      </c>
      <c r="D30" s="69">
        <v>605785</v>
      </c>
      <c r="E30" s="69">
        <v>1864486</v>
      </c>
      <c r="F30" s="69">
        <v>3063694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1"/>
        <v>5533965</v>
      </c>
      <c r="P30" s="70">
        <f>(O30/P$90)</f>
        <v>63.938037249283667</v>
      </c>
      <c r="Q30" s="71"/>
    </row>
    <row r="31" spans="1:17">
      <c r="A31" s="66"/>
      <c r="B31" s="67">
        <v>329.1</v>
      </c>
      <c r="C31" s="68" t="s">
        <v>193</v>
      </c>
      <c r="D31" s="69">
        <v>0</v>
      </c>
      <c r="E31" s="69">
        <v>58745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1"/>
        <v>58745</v>
      </c>
      <c r="P31" s="70">
        <f>(O31/P$90)</f>
        <v>0.67872492836676213</v>
      </c>
      <c r="Q31" s="71"/>
    </row>
    <row r="32" spans="1:17">
      <c r="A32" s="66"/>
      <c r="B32" s="67">
        <v>329.5</v>
      </c>
      <c r="C32" s="68" t="s">
        <v>194</v>
      </c>
      <c r="D32" s="69">
        <v>5325</v>
      </c>
      <c r="E32" s="69">
        <v>568259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1"/>
        <v>573584</v>
      </c>
      <c r="P32" s="70">
        <f>(O32/P$90)</f>
        <v>6.6270450134023475</v>
      </c>
      <c r="Q32" s="71"/>
    </row>
    <row r="33" spans="1:17" ht="15.75">
      <c r="A33" s="72" t="s">
        <v>188</v>
      </c>
      <c r="B33" s="73"/>
      <c r="C33" s="74"/>
      <c r="D33" s="75">
        <f>SUM(D34:D48)</f>
        <v>13877696</v>
      </c>
      <c r="E33" s="75">
        <f>SUM(E34:E48)</f>
        <v>37527547</v>
      </c>
      <c r="F33" s="75">
        <f>SUM(F34:F48)</f>
        <v>0</v>
      </c>
      <c r="G33" s="75">
        <f>SUM(G34:G48)</f>
        <v>220707</v>
      </c>
      <c r="H33" s="75">
        <f>SUM(H34:H48)</f>
        <v>0</v>
      </c>
      <c r="I33" s="75">
        <f>SUM(I34:I48)</f>
        <v>4246107</v>
      </c>
      <c r="J33" s="75">
        <f>SUM(J34:J48)</f>
        <v>0</v>
      </c>
      <c r="K33" s="75">
        <f>SUM(K34:K48)</f>
        <v>0</v>
      </c>
      <c r="L33" s="75">
        <f>SUM(L34:L48)</f>
        <v>0</v>
      </c>
      <c r="M33" s="75">
        <f>SUM(M34:M48)</f>
        <v>0</v>
      </c>
      <c r="N33" s="75">
        <f>SUM(N34:N48)</f>
        <v>0</v>
      </c>
      <c r="O33" s="76">
        <f>SUM(D33:N33)</f>
        <v>55872057</v>
      </c>
      <c r="P33" s="77">
        <f>(O33/P$90)</f>
        <v>645.53166882336632</v>
      </c>
      <c r="Q33" s="78"/>
    </row>
    <row r="34" spans="1:17">
      <c r="A34" s="66"/>
      <c r="B34" s="67">
        <v>331.2</v>
      </c>
      <c r="C34" s="68" t="s">
        <v>32</v>
      </c>
      <c r="D34" s="69">
        <v>102279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>SUM(D34:N34)</f>
        <v>102279</v>
      </c>
      <c r="P34" s="70">
        <f>(O34/P$90)</f>
        <v>1.1817057953600147</v>
      </c>
      <c r="Q34" s="71"/>
    </row>
    <row r="35" spans="1:17">
      <c r="A35" s="66"/>
      <c r="B35" s="67">
        <v>331.31</v>
      </c>
      <c r="C35" s="68" t="s">
        <v>103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342209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ref="O35:O46" si="2">SUM(D35:N35)</f>
        <v>342209</v>
      </c>
      <c r="P35" s="70">
        <f>(O35/P$90)</f>
        <v>3.9537965616045847</v>
      </c>
      <c r="Q35" s="71"/>
    </row>
    <row r="36" spans="1:17">
      <c r="A36" s="66"/>
      <c r="B36" s="67">
        <v>331.35</v>
      </c>
      <c r="C36" s="68" t="s">
        <v>111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950885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2"/>
        <v>950885</v>
      </c>
      <c r="P36" s="70">
        <f>(O36/P$90)</f>
        <v>10.986285701081432</v>
      </c>
      <c r="Q36" s="71"/>
    </row>
    <row r="37" spans="1:17">
      <c r="A37" s="66"/>
      <c r="B37" s="67">
        <v>331.5</v>
      </c>
      <c r="C37" s="68" t="s">
        <v>162</v>
      </c>
      <c r="D37" s="69">
        <v>218934</v>
      </c>
      <c r="E37" s="69">
        <v>35359862</v>
      </c>
      <c r="F37" s="69">
        <v>0</v>
      </c>
      <c r="G37" s="69">
        <v>0</v>
      </c>
      <c r="H37" s="69">
        <v>0</v>
      </c>
      <c r="I37" s="69">
        <v>11565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2"/>
        <v>35590361</v>
      </c>
      <c r="P37" s="70">
        <f>(O37/P$90)</f>
        <v>411.20206349939923</v>
      </c>
      <c r="Q37" s="71"/>
    </row>
    <row r="38" spans="1:17">
      <c r="A38" s="66"/>
      <c r="B38" s="67">
        <v>331.7</v>
      </c>
      <c r="C38" s="68" t="s">
        <v>155</v>
      </c>
      <c r="D38" s="69">
        <v>0</v>
      </c>
      <c r="E38" s="69">
        <v>0</v>
      </c>
      <c r="F38" s="69">
        <v>0</v>
      </c>
      <c r="G38" s="69">
        <v>220707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2"/>
        <v>220707</v>
      </c>
      <c r="P38" s="70">
        <f>(O38/P$90)</f>
        <v>2.5499930677511786</v>
      </c>
      <c r="Q38" s="71"/>
    </row>
    <row r="39" spans="1:17">
      <c r="A39" s="66"/>
      <c r="B39" s="67">
        <v>332</v>
      </c>
      <c r="C39" s="68" t="s">
        <v>195</v>
      </c>
      <c r="D39" s="69">
        <v>100000</v>
      </c>
      <c r="E39" s="69">
        <v>0</v>
      </c>
      <c r="F39" s="69">
        <v>0</v>
      </c>
      <c r="G39" s="69">
        <v>0</v>
      </c>
      <c r="H39" s="69">
        <v>0</v>
      </c>
      <c r="I39" s="69">
        <v>2720206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2"/>
        <v>2820206</v>
      </c>
      <c r="P39" s="70">
        <f>(O39/P$90)</f>
        <v>32.583949533228576</v>
      </c>
      <c r="Q39" s="71"/>
    </row>
    <row r="40" spans="1:17">
      <c r="A40" s="66"/>
      <c r="B40" s="67">
        <v>334.2</v>
      </c>
      <c r="C40" s="68" t="s">
        <v>34</v>
      </c>
      <c r="D40" s="69">
        <v>10634</v>
      </c>
      <c r="E40" s="69">
        <v>5969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2"/>
        <v>16603</v>
      </c>
      <c r="P40" s="70">
        <f>(O40/P$90)</f>
        <v>0.19182687863943063</v>
      </c>
      <c r="Q40" s="71"/>
    </row>
    <row r="41" spans="1:17">
      <c r="A41" s="66"/>
      <c r="B41" s="67">
        <v>334.5</v>
      </c>
      <c r="C41" s="68" t="s">
        <v>172</v>
      </c>
      <c r="D41" s="69">
        <v>11921</v>
      </c>
      <c r="E41" s="69">
        <v>974293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2"/>
        <v>986214</v>
      </c>
      <c r="P41" s="70">
        <f>(O41/P$90)</f>
        <v>11.394468065440428</v>
      </c>
      <c r="Q41" s="71"/>
    </row>
    <row r="42" spans="1:17">
      <c r="A42" s="66"/>
      <c r="B42" s="67">
        <v>335.125</v>
      </c>
      <c r="C42" s="68" t="s">
        <v>189</v>
      </c>
      <c r="D42" s="69">
        <v>3626980</v>
      </c>
      <c r="E42" s="69">
        <v>858668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2"/>
        <v>4485648</v>
      </c>
      <c r="P42" s="70">
        <f>(O42/P$90)</f>
        <v>51.826046769572052</v>
      </c>
      <c r="Q42" s="71"/>
    </row>
    <row r="43" spans="1:17">
      <c r="A43" s="66"/>
      <c r="B43" s="67">
        <v>335.14</v>
      </c>
      <c r="C43" s="68" t="s">
        <v>136</v>
      </c>
      <c r="D43" s="69">
        <v>2374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2"/>
        <v>2374</v>
      </c>
      <c r="P43" s="70">
        <f>(O43/P$90)</f>
        <v>2.7428597837138368E-2</v>
      </c>
      <c r="Q43" s="71"/>
    </row>
    <row r="44" spans="1:17">
      <c r="A44" s="66"/>
      <c r="B44" s="67">
        <v>335.15</v>
      </c>
      <c r="C44" s="68" t="s">
        <v>137</v>
      </c>
      <c r="D44" s="69">
        <v>16008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2"/>
        <v>16008</v>
      </c>
      <c r="P44" s="70">
        <f>(O44/P$90)</f>
        <v>0.18495239855809226</v>
      </c>
      <c r="Q44" s="71"/>
    </row>
    <row r="45" spans="1:17">
      <c r="A45" s="66"/>
      <c r="B45" s="67">
        <v>335.18</v>
      </c>
      <c r="C45" s="68" t="s">
        <v>190</v>
      </c>
      <c r="D45" s="69">
        <v>9788566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2"/>
        <v>9788566</v>
      </c>
      <c r="P45" s="70">
        <f>(O45/P$90)</f>
        <v>113.09462519641372</v>
      </c>
      <c r="Q45" s="71"/>
    </row>
    <row r="46" spans="1:17">
      <c r="A46" s="66"/>
      <c r="B46" s="67">
        <v>335.21</v>
      </c>
      <c r="C46" s="68" t="s">
        <v>45</v>
      </c>
      <c r="D46" s="69">
        <v>0</v>
      </c>
      <c r="E46" s="69">
        <v>239822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2"/>
        <v>239822</v>
      </c>
      <c r="P46" s="70">
        <f>(O46/P$90)</f>
        <v>2.7708429614566965</v>
      </c>
      <c r="Q46" s="71"/>
    </row>
    <row r="47" spans="1:17">
      <c r="A47" s="66"/>
      <c r="B47" s="67">
        <v>337.3</v>
      </c>
      <c r="C47" s="68" t="s">
        <v>114</v>
      </c>
      <c r="D47" s="69">
        <v>0</v>
      </c>
      <c r="E47" s="69">
        <v>0</v>
      </c>
      <c r="F47" s="69">
        <v>0</v>
      </c>
      <c r="G47" s="69">
        <v>0</v>
      </c>
      <c r="H47" s="69">
        <v>0</v>
      </c>
      <c r="I47" s="69">
        <v>221242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ref="O47:O48" si="3">SUM(D47:N47)</f>
        <v>221242</v>
      </c>
      <c r="P47" s="70">
        <f>(O47/P$90)</f>
        <v>2.5561743229503651</v>
      </c>
      <c r="Q47" s="71"/>
    </row>
    <row r="48" spans="1:17">
      <c r="A48" s="66"/>
      <c r="B48" s="67">
        <v>337.4</v>
      </c>
      <c r="C48" s="68" t="s">
        <v>107</v>
      </c>
      <c r="D48" s="69">
        <v>0</v>
      </c>
      <c r="E48" s="69">
        <v>88933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3"/>
        <v>88933</v>
      </c>
      <c r="P48" s="70">
        <f>(O48/P$90)</f>
        <v>1.0275094740733894</v>
      </c>
      <c r="Q48" s="71"/>
    </row>
    <row r="49" spans="1:17" ht="15.75">
      <c r="A49" s="72" t="s">
        <v>52</v>
      </c>
      <c r="B49" s="73"/>
      <c r="C49" s="74"/>
      <c r="D49" s="75">
        <f>SUM(D50:D67)</f>
        <v>13049820</v>
      </c>
      <c r="E49" s="75">
        <f>SUM(E50:E67)</f>
        <v>50918239</v>
      </c>
      <c r="F49" s="75">
        <f>SUM(F50:F67)</f>
        <v>0</v>
      </c>
      <c r="G49" s="75">
        <f>SUM(G50:G67)</f>
        <v>98782</v>
      </c>
      <c r="H49" s="75">
        <f>SUM(H50:H67)</f>
        <v>0</v>
      </c>
      <c r="I49" s="75">
        <f>SUM(I50:I67)</f>
        <v>34705371</v>
      </c>
      <c r="J49" s="75">
        <f>SUM(J50:J67)</f>
        <v>14131728</v>
      </c>
      <c r="K49" s="75">
        <f>SUM(K50:K67)</f>
        <v>0</v>
      </c>
      <c r="L49" s="75">
        <f>SUM(L50:L67)</f>
        <v>0</v>
      </c>
      <c r="M49" s="75">
        <f>SUM(M50:M67)</f>
        <v>0</v>
      </c>
      <c r="N49" s="75">
        <f>SUM(N50:N67)</f>
        <v>0</v>
      </c>
      <c r="O49" s="75">
        <f>SUM(D49:N49)</f>
        <v>112903940</v>
      </c>
      <c r="P49" s="77">
        <f>(O49/P$90)</f>
        <v>1304.4636750161753</v>
      </c>
      <c r="Q49" s="78"/>
    </row>
    <row r="50" spans="1:17">
      <c r="A50" s="66"/>
      <c r="B50" s="67">
        <v>341.1</v>
      </c>
      <c r="C50" s="68" t="s">
        <v>140</v>
      </c>
      <c r="D50" s="69">
        <v>139506</v>
      </c>
      <c r="E50" s="69">
        <v>6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>SUM(D50:N50)</f>
        <v>139512</v>
      </c>
      <c r="P50" s="70">
        <f>(O50/P$90)</f>
        <v>1.6118864959792958</v>
      </c>
      <c r="Q50" s="71"/>
    </row>
    <row r="51" spans="1:17">
      <c r="A51" s="66"/>
      <c r="B51" s="67">
        <v>341.2</v>
      </c>
      <c r="C51" s="68" t="s">
        <v>150</v>
      </c>
      <c r="D51" s="69">
        <v>0</v>
      </c>
      <c r="E51" s="69">
        <v>6669321</v>
      </c>
      <c r="F51" s="69">
        <v>0</v>
      </c>
      <c r="G51" s="69">
        <v>0</v>
      </c>
      <c r="H51" s="69">
        <v>0</v>
      </c>
      <c r="I51" s="69">
        <v>0</v>
      </c>
      <c r="J51" s="69">
        <v>14131728</v>
      </c>
      <c r="K51" s="69">
        <v>0</v>
      </c>
      <c r="L51" s="69">
        <v>0</v>
      </c>
      <c r="M51" s="69">
        <v>0</v>
      </c>
      <c r="N51" s="69">
        <v>0</v>
      </c>
      <c r="O51" s="69">
        <f t="shared" ref="O51:O66" si="4">SUM(D51:N51)</f>
        <v>20801049</v>
      </c>
      <c r="P51" s="70">
        <f>(O51/P$90)</f>
        <v>240.33007902763657</v>
      </c>
      <c r="Q51" s="71"/>
    </row>
    <row r="52" spans="1:17">
      <c r="A52" s="66"/>
      <c r="B52" s="67">
        <v>341.9</v>
      </c>
      <c r="C52" s="68" t="s">
        <v>142</v>
      </c>
      <c r="D52" s="69">
        <v>255515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4"/>
        <v>255515</v>
      </c>
      <c r="P52" s="70">
        <f>(O52/P$90)</f>
        <v>2.9521559293834918</v>
      </c>
      <c r="Q52" s="71"/>
    </row>
    <row r="53" spans="1:17">
      <c r="A53" s="66"/>
      <c r="B53" s="67">
        <v>342.1</v>
      </c>
      <c r="C53" s="68" t="s">
        <v>57</v>
      </c>
      <c r="D53" s="69">
        <v>166063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4"/>
        <v>166063</v>
      </c>
      <c r="P53" s="70">
        <f>(O53/P$90)</f>
        <v>1.9186500600794898</v>
      </c>
      <c r="Q53" s="71"/>
    </row>
    <row r="54" spans="1:17">
      <c r="A54" s="66"/>
      <c r="B54" s="67">
        <v>342.2</v>
      </c>
      <c r="C54" s="68" t="s">
        <v>58</v>
      </c>
      <c r="D54" s="69">
        <v>0</v>
      </c>
      <c r="E54" s="69">
        <v>15080493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4"/>
        <v>15080493</v>
      </c>
      <c r="P54" s="70">
        <f>(O54/P$90)</f>
        <v>174.23621637859321</v>
      </c>
      <c r="Q54" s="71"/>
    </row>
    <row r="55" spans="1:17">
      <c r="A55" s="66"/>
      <c r="B55" s="67">
        <v>342.6</v>
      </c>
      <c r="C55" s="68" t="s">
        <v>60</v>
      </c>
      <c r="D55" s="69">
        <v>3273738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4"/>
        <v>3273738</v>
      </c>
      <c r="P55" s="70">
        <f>(O55/P$90)</f>
        <v>37.823943987429523</v>
      </c>
      <c r="Q55" s="71"/>
    </row>
    <row r="56" spans="1:17">
      <c r="A56" s="66"/>
      <c r="B56" s="67">
        <v>342.9</v>
      </c>
      <c r="C56" s="68" t="s">
        <v>61</v>
      </c>
      <c r="D56" s="69">
        <v>253294</v>
      </c>
      <c r="E56" s="69">
        <v>30721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4"/>
        <v>284015</v>
      </c>
      <c r="P56" s="70">
        <f>(O56/P$90)</f>
        <v>3.2814377484055828</v>
      </c>
      <c r="Q56" s="71"/>
    </row>
    <row r="57" spans="1:17">
      <c r="A57" s="66"/>
      <c r="B57" s="67">
        <v>343.3</v>
      </c>
      <c r="C57" s="68" t="s">
        <v>62</v>
      </c>
      <c r="D57" s="69">
        <v>0</v>
      </c>
      <c r="E57" s="69">
        <v>0</v>
      </c>
      <c r="F57" s="69">
        <v>0</v>
      </c>
      <c r="G57" s="69">
        <v>98782</v>
      </c>
      <c r="H57" s="69">
        <v>0</v>
      </c>
      <c r="I57" s="69">
        <v>17549472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 t="shared" si="4"/>
        <v>17648254</v>
      </c>
      <c r="P57" s="70">
        <f>(O57/P$90)</f>
        <v>203.9034799889084</v>
      </c>
      <c r="Q57" s="71"/>
    </row>
    <row r="58" spans="1:17">
      <c r="A58" s="66"/>
      <c r="B58" s="67">
        <v>343.4</v>
      </c>
      <c r="C58" s="68" t="s">
        <v>63</v>
      </c>
      <c r="D58" s="69">
        <v>0</v>
      </c>
      <c r="E58" s="69">
        <v>11795382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 t="shared" si="4"/>
        <v>11795382</v>
      </c>
      <c r="P58" s="70">
        <f>(O58/P$90)</f>
        <v>136.28087161475182</v>
      </c>
      <c r="Q58" s="71"/>
    </row>
    <row r="59" spans="1:17">
      <c r="A59" s="66"/>
      <c r="B59" s="67">
        <v>343.5</v>
      </c>
      <c r="C59" s="68" t="s">
        <v>64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15885685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4"/>
        <v>15885685</v>
      </c>
      <c r="P59" s="70">
        <f>(O59/P$90)</f>
        <v>183.53920186708569</v>
      </c>
      <c r="Q59" s="71"/>
    </row>
    <row r="60" spans="1:17">
      <c r="A60" s="66"/>
      <c r="B60" s="67">
        <v>343.6</v>
      </c>
      <c r="C60" s="68" t="s">
        <v>176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147326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si="4"/>
        <v>147326</v>
      </c>
      <c r="P60" s="70">
        <f>(O60/P$90)</f>
        <v>1.7021674831315279</v>
      </c>
      <c r="Q60" s="71"/>
    </row>
    <row r="61" spans="1:17">
      <c r="A61" s="66"/>
      <c r="B61" s="67">
        <v>343.9</v>
      </c>
      <c r="C61" s="68" t="s">
        <v>65</v>
      </c>
      <c r="D61" s="69">
        <v>63931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4"/>
        <v>63931</v>
      </c>
      <c r="P61" s="70">
        <f>(O61/P$90)</f>
        <v>0.73864266568074688</v>
      </c>
      <c r="Q61" s="71"/>
    </row>
    <row r="62" spans="1:17">
      <c r="A62" s="66"/>
      <c r="B62" s="67">
        <v>344.9</v>
      </c>
      <c r="C62" s="68" t="s">
        <v>143</v>
      </c>
      <c r="D62" s="69">
        <v>0</v>
      </c>
      <c r="E62" s="69">
        <v>15995399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4"/>
        <v>15995399</v>
      </c>
      <c r="P62" s="70">
        <f>(O62/P$90)</f>
        <v>184.80680977909233</v>
      </c>
      <c r="Q62" s="71"/>
    </row>
    <row r="63" spans="1:17">
      <c r="A63" s="66"/>
      <c r="B63" s="67">
        <v>347.2</v>
      </c>
      <c r="C63" s="68" t="s">
        <v>69</v>
      </c>
      <c r="D63" s="69">
        <v>1232892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si="4"/>
        <v>1232892</v>
      </c>
      <c r="P63" s="70">
        <f>(O63/P$90)</f>
        <v>14.244523523431001</v>
      </c>
      <c r="Q63" s="71"/>
    </row>
    <row r="64" spans="1:17">
      <c r="A64" s="66"/>
      <c r="B64" s="67">
        <v>347.4</v>
      </c>
      <c r="C64" s="68" t="s">
        <v>70</v>
      </c>
      <c r="D64" s="69">
        <v>14108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4"/>
        <v>14108</v>
      </c>
      <c r="P64" s="70">
        <f>(O64/P$90)</f>
        <v>0.16300027728995287</v>
      </c>
      <c r="Q64" s="71"/>
    </row>
    <row r="65" spans="1:17">
      <c r="A65" s="66"/>
      <c r="B65" s="67">
        <v>347.5</v>
      </c>
      <c r="C65" s="68" t="s">
        <v>71</v>
      </c>
      <c r="D65" s="69">
        <v>232809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 t="shared" si="4"/>
        <v>232809</v>
      </c>
      <c r="P65" s="70">
        <f>(O65/P$90)</f>
        <v>2.6898165264811906</v>
      </c>
      <c r="Q65" s="71"/>
    </row>
    <row r="66" spans="1:17">
      <c r="A66" s="66"/>
      <c r="B66" s="67">
        <v>347.9</v>
      </c>
      <c r="C66" s="68" t="s">
        <v>151</v>
      </c>
      <c r="D66" s="69">
        <v>0</v>
      </c>
      <c r="E66" s="69">
        <v>419097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4"/>
        <v>419097</v>
      </c>
      <c r="P66" s="70">
        <f>(O66/P$90)</f>
        <v>4.8421411405860058</v>
      </c>
      <c r="Q66" s="71"/>
    </row>
    <row r="67" spans="1:17">
      <c r="A67" s="66"/>
      <c r="B67" s="67">
        <v>349</v>
      </c>
      <c r="C67" s="68" t="s">
        <v>191</v>
      </c>
      <c r="D67" s="69">
        <v>7417964</v>
      </c>
      <c r="E67" s="69">
        <v>927820</v>
      </c>
      <c r="F67" s="69">
        <v>0</v>
      </c>
      <c r="G67" s="69">
        <v>0</v>
      </c>
      <c r="H67" s="69">
        <v>0</v>
      </c>
      <c r="I67" s="69">
        <v>1122888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>SUM(D67:N67)</f>
        <v>9468672</v>
      </c>
      <c r="P67" s="70">
        <f>(O67/P$90)</f>
        <v>109.39865052222942</v>
      </c>
      <c r="Q67" s="71"/>
    </row>
    <row r="68" spans="1:17" ht="15.75">
      <c r="A68" s="72" t="s">
        <v>53</v>
      </c>
      <c r="B68" s="73"/>
      <c r="C68" s="74"/>
      <c r="D68" s="75">
        <f>SUM(D69:D71)</f>
        <v>233629</v>
      </c>
      <c r="E68" s="75">
        <f>SUM(E69:E71)</f>
        <v>459403</v>
      </c>
      <c r="F68" s="75">
        <f>SUM(F69:F71)</f>
        <v>0</v>
      </c>
      <c r="G68" s="75">
        <f>SUM(G69:G71)</f>
        <v>0</v>
      </c>
      <c r="H68" s="75">
        <f>SUM(H69:H71)</f>
        <v>0</v>
      </c>
      <c r="I68" s="75">
        <f>SUM(I69:I71)</f>
        <v>0</v>
      </c>
      <c r="J68" s="75">
        <f>SUM(J69:J71)</f>
        <v>0</v>
      </c>
      <c r="K68" s="75">
        <f>SUM(K69:K71)</f>
        <v>0</v>
      </c>
      <c r="L68" s="75">
        <f>SUM(L69:L71)</f>
        <v>0</v>
      </c>
      <c r="M68" s="75">
        <f>SUM(M69:M71)</f>
        <v>0</v>
      </c>
      <c r="N68" s="75">
        <f>SUM(N69:N71)</f>
        <v>0</v>
      </c>
      <c r="O68" s="75">
        <f>SUM(D68:N68)</f>
        <v>693032</v>
      </c>
      <c r="P68" s="77">
        <f>(O68/P$90)</f>
        <v>8.0071171087900908</v>
      </c>
      <c r="Q68" s="78"/>
    </row>
    <row r="69" spans="1:17">
      <c r="A69" s="79"/>
      <c r="B69" s="80">
        <v>351.1</v>
      </c>
      <c r="C69" s="81" t="s">
        <v>74</v>
      </c>
      <c r="D69" s="69">
        <v>149779</v>
      </c>
      <c r="E69" s="69">
        <v>222973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f>SUM(D69:N69)</f>
        <v>372752</v>
      </c>
      <c r="P69" s="70">
        <f>(O69/P$90)</f>
        <v>4.306682687863943</v>
      </c>
      <c r="Q69" s="71"/>
    </row>
    <row r="70" spans="1:17">
      <c r="A70" s="79"/>
      <c r="B70" s="80">
        <v>354</v>
      </c>
      <c r="C70" s="81" t="s">
        <v>75</v>
      </c>
      <c r="D70" s="69">
        <v>54592</v>
      </c>
      <c r="E70" s="69">
        <v>236430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f t="shared" ref="O70" si="5">SUM(D70:N70)</f>
        <v>291022</v>
      </c>
      <c r="P70" s="70">
        <f>(O70/P$90)</f>
        <v>3.3623948608928735</v>
      </c>
      <c r="Q70" s="71"/>
    </row>
    <row r="71" spans="1:17">
      <c r="A71" s="79"/>
      <c r="B71" s="80">
        <v>358.2</v>
      </c>
      <c r="C71" s="81" t="s">
        <v>156</v>
      </c>
      <c r="D71" s="69">
        <v>29258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f>SUM(D71:N71)</f>
        <v>29258</v>
      </c>
      <c r="P71" s="70">
        <f>(O71/P$90)</f>
        <v>0.33803956003327479</v>
      </c>
      <c r="Q71" s="71"/>
    </row>
    <row r="72" spans="1:17" ht="15.75">
      <c r="A72" s="72" t="s">
        <v>4</v>
      </c>
      <c r="B72" s="73"/>
      <c r="C72" s="74"/>
      <c r="D72" s="75">
        <f>SUM(D73:D81)</f>
        <v>1920240</v>
      </c>
      <c r="E72" s="75">
        <f>SUM(E73:E81)</f>
        <v>2459675</v>
      </c>
      <c r="F72" s="75">
        <f>SUM(F73:F81)</f>
        <v>266620</v>
      </c>
      <c r="G72" s="75">
        <f>SUM(G73:G81)</f>
        <v>3443155</v>
      </c>
      <c r="H72" s="75">
        <f>SUM(H73:H81)</f>
        <v>0</v>
      </c>
      <c r="I72" s="75">
        <f>SUM(I73:I81)</f>
        <v>2287564</v>
      </c>
      <c r="J72" s="75">
        <f>SUM(J73:J81)</f>
        <v>603115</v>
      </c>
      <c r="K72" s="75">
        <f>SUM(K73:K81)</f>
        <v>15890001</v>
      </c>
      <c r="L72" s="75">
        <f>SUM(L73:L81)</f>
        <v>0</v>
      </c>
      <c r="M72" s="75">
        <f>SUM(M73:M81)</f>
        <v>7172488</v>
      </c>
      <c r="N72" s="75">
        <f>SUM(N73:N81)</f>
        <v>0</v>
      </c>
      <c r="O72" s="75">
        <f>SUM(D72:N72)</f>
        <v>34042858</v>
      </c>
      <c r="P72" s="77">
        <f>(O72/P$90)</f>
        <v>393.32260375265736</v>
      </c>
      <c r="Q72" s="78"/>
    </row>
    <row r="73" spans="1:17">
      <c r="A73" s="66"/>
      <c r="B73" s="67">
        <v>361.1</v>
      </c>
      <c r="C73" s="68" t="s">
        <v>76</v>
      </c>
      <c r="D73" s="69">
        <v>34795</v>
      </c>
      <c r="E73" s="69">
        <v>19288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3765080</v>
      </c>
      <c r="L73" s="69">
        <v>0</v>
      </c>
      <c r="M73" s="69">
        <v>0</v>
      </c>
      <c r="N73" s="69">
        <v>0</v>
      </c>
      <c r="O73" s="69">
        <f>SUM(D73:N73)</f>
        <v>3819163</v>
      </c>
      <c r="P73" s="70">
        <f>(O73/P$90)</f>
        <v>44.12564700989001</v>
      </c>
      <c r="Q73" s="71"/>
    </row>
    <row r="74" spans="1:17">
      <c r="A74" s="66"/>
      <c r="B74" s="67">
        <v>361.3</v>
      </c>
      <c r="C74" s="68" t="s">
        <v>78</v>
      </c>
      <c r="D74" s="69">
        <v>1314689</v>
      </c>
      <c r="E74" s="69">
        <v>1489665</v>
      </c>
      <c r="F74" s="69">
        <v>266620</v>
      </c>
      <c r="G74" s="69">
        <v>3173215</v>
      </c>
      <c r="H74" s="69">
        <v>0</v>
      </c>
      <c r="I74" s="69">
        <v>2248087</v>
      </c>
      <c r="J74" s="69">
        <v>172289</v>
      </c>
      <c r="K74" s="69">
        <v>7967559</v>
      </c>
      <c r="L74" s="69">
        <v>0</v>
      </c>
      <c r="M74" s="69">
        <v>0</v>
      </c>
      <c r="N74" s="69">
        <v>0</v>
      </c>
      <c r="O74" s="69">
        <f t="shared" ref="O74:O87" si="6">SUM(D74:N74)</f>
        <v>16632124</v>
      </c>
      <c r="P74" s="70">
        <f>(O74/P$90)</f>
        <v>192.16336999722711</v>
      </c>
      <c r="Q74" s="71"/>
    </row>
    <row r="75" spans="1:17">
      <c r="A75" s="66"/>
      <c r="B75" s="67">
        <v>362</v>
      </c>
      <c r="C75" s="68" t="s">
        <v>79</v>
      </c>
      <c r="D75" s="69">
        <v>249964</v>
      </c>
      <c r="E75" s="69">
        <v>112949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f t="shared" si="6"/>
        <v>362913</v>
      </c>
      <c r="P75" s="70">
        <f>(O75/P$90)</f>
        <v>4.1930053609390887</v>
      </c>
      <c r="Q75" s="71"/>
    </row>
    <row r="76" spans="1:17">
      <c r="A76" s="66"/>
      <c r="B76" s="67">
        <v>364</v>
      </c>
      <c r="C76" s="68" t="s">
        <v>144</v>
      </c>
      <c r="D76" s="69">
        <v>4530</v>
      </c>
      <c r="E76" s="69">
        <v>743438</v>
      </c>
      <c r="F76" s="69">
        <v>0</v>
      </c>
      <c r="G76" s="69">
        <v>269940</v>
      </c>
      <c r="H76" s="69">
        <v>0</v>
      </c>
      <c r="I76" s="69">
        <v>15800</v>
      </c>
      <c r="J76" s="69">
        <v>36037</v>
      </c>
      <c r="K76" s="69">
        <v>0</v>
      </c>
      <c r="L76" s="69">
        <v>0</v>
      </c>
      <c r="M76" s="69">
        <v>0</v>
      </c>
      <c r="N76" s="69">
        <v>0</v>
      </c>
      <c r="O76" s="69">
        <f t="shared" si="6"/>
        <v>1069745</v>
      </c>
      <c r="P76" s="70">
        <f>(O76/P$90)</f>
        <v>12.359564192624088</v>
      </c>
      <c r="Q76" s="71"/>
    </row>
    <row r="77" spans="1:17">
      <c r="A77" s="66"/>
      <c r="B77" s="67">
        <v>365</v>
      </c>
      <c r="C77" s="68" t="s">
        <v>145</v>
      </c>
      <c r="D77" s="69">
        <v>0</v>
      </c>
      <c r="E77" s="69">
        <v>3724</v>
      </c>
      <c r="F77" s="69">
        <v>0</v>
      </c>
      <c r="G77" s="69">
        <v>0</v>
      </c>
      <c r="H77" s="69">
        <v>0</v>
      </c>
      <c r="I77" s="69">
        <v>978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  <c r="O77" s="69">
        <f t="shared" si="6"/>
        <v>4702</v>
      </c>
      <c r="P77" s="70">
        <f>(O77/P$90)</f>
        <v>5.4325723264627042E-2</v>
      </c>
      <c r="Q77" s="71"/>
    </row>
    <row r="78" spans="1:17">
      <c r="A78" s="66"/>
      <c r="B78" s="67">
        <v>366</v>
      </c>
      <c r="C78" s="68" t="s">
        <v>82</v>
      </c>
      <c r="D78" s="69">
        <v>93990</v>
      </c>
      <c r="E78" s="69">
        <v>225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  <c r="O78" s="69">
        <f t="shared" si="6"/>
        <v>94215</v>
      </c>
      <c r="P78" s="70">
        <f>(O78/P$90)</f>
        <v>1.088536371198817</v>
      </c>
      <c r="Q78" s="71"/>
    </row>
    <row r="79" spans="1:17">
      <c r="A79" s="66"/>
      <c r="B79" s="67">
        <v>368</v>
      </c>
      <c r="C79" s="68" t="s">
        <v>83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4157362</v>
      </c>
      <c r="L79" s="69">
        <v>0</v>
      </c>
      <c r="M79" s="69">
        <v>0</v>
      </c>
      <c r="N79" s="69">
        <v>0</v>
      </c>
      <c r="O79" s="69">
        <f t="shared" si="6"/>
        <v>4157362</v>
      </c>
      <c r="P79" s="70">
        <f>(O79/P$90)</f>
        <v>48.033113041870784</v>
      </c>
      <c r="Q79" s="71"/>
    </row>
    <row r="80" spans="1:17">
      <c r="A80" s="66"/>
      <c r="B80" s="67">
        <v>369.3</v>
      </c>
      <c r="C80" s="68" t="s">
        <v>169</v>
      </c>
      <c r="D80" s="69">
        <v>26</v>
      </c>
      <c r="E80" s="69">
        <v>66050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f>SUM(D80:N80)</f>
        <v>66076</v>
      </c>
      <c r="P80" s="70">
        <f>(O80/P$90)</f>
        <v>0.76342545521767258</v>
      </c>
      <c r="Q80" s="71"/>
    </row>
    <row r="81" spans="1:120">
      <c r="A81" s="66"/>
      <c r="B81" s="67">
        <v>369.9</v>
      </c>
      <c r="C81" s="68" t="s">
        <v>84</v>
      </c>
      <c r="D81" s="69">
        <v>222246</v>
      </c>
      <c r="E81" s="69">
        <v>24336</v>
      </c>
      <c r="F81" s="69">
        <v>0</v>
      </c>
      <c r="G81" s="69">
        <v>0</v>
      </c>
      <c r="H81" s="69">
        <v>0</v>
      </c>
      <c r="I81" s="69">
        <v>22699</v>
      </c>
      <c r="J81" s="69">
        <v>394789</v>
      </c>
      <c r="K81" s="69">
        <v>0</v>
      </c>
      <c r="L81" s="69">
        <v>0</v>
      </c>
      <c r="M81" s="69">
        <v>7172488</v>
      </c>
      <c r="N81" s="69">
        <v>0</v>
      </c>
      <c r="O81" s="69">
        <f t="shared" si="6"/>
        <v>7836558</v>
      </c>
      <c r="P81" s="70">
        <f>(O81/P$90)</f>
        <v>90.541616600425172</v>
      </c>
      <c r="Q81" s="71"/>
    </row>
    <row r="82" spans="1:120" ht="15.75">
      <c r="A82" s="72" t="s">
        <v>54</v>
      </c>
      <c r="B82" s="73"/>
      <c r="C82" s="74"/>
      <c r="D82" s="75">
        <f>SUM(D83:D87)</f>
        <v>1248811</v>
      </c>
      <c r="E82" s="75">
        <f>SUM(E83:E87)</f>
        <v>1220595</v>
      </c>
      <c r="F82" s="75">
        <f>SUM(F83:F87)</f>
        <v>29925000</v>
      </c>
      <c r="G82" s="75">
        <f>SUM(G83:G87)</f>
        <v>3526870</v>
      </c>
      <c r="H82" s="75">
        <f>SUM(H83:H87)</f>
        <v>0</v>
      </c>
      <c r="I82" s="75">
        <f>SUM(I83:I87)</f>
        <v>39036847</v>
      </c>
      <c r="J82" s="75">
        <f>SUM(J83:J87)</f>
        <v>233348</v>
      </c>
      <c r="K82" s="75">
        <f>SUM(K83:K87)</f>
        <v>0</v>
      </c>
      <c r="L82" s="75">
        <f>SUM(L83:L87)</f>
        <v>0</v>
      </c>
      <c r="M82" s="75">
        <f>SUM(M83:M87)</f>
        <v>0</v>
      </c>
      <c r="N82" s="75">
        <f>SUM(N83:N87)</f>
        <v>0</v>
      </c>
      <c r="O82" s="75">
        <f t="shared" si="6"/>
        <v>75191471</v>
      </c>
      <c r="P82" s="77">
        <f>(O82/P$90)</f>
        <v>868.74331037988725</v>
      </c>
      <c r="Q82" s="71"/>
    </row>
    <row r="83" spans="1:120">
      <c r="A83" s="66"/>
      <c r="B83" s="67">
        <v>381</v>
      </c>
      <c r="C83" s="68" t="s">
        <v>85</v>
      </c>
      <c r="D83" s="69">
        <v>637700</v>
      </c>
      <c r="E83" s="69">
        <v>0</v>
      </c>
      <c r="F83" s="69">
        <v>0</v>
      </c>
      <c r="G83" s="69">
        <v>3526870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>
        <f t="shared" si="6"/>
        <v>4164570</v>
      </c>
      <c r="P83" s="70">
        <f>(O83/P$90)</f>
        <v>48.116392457713282</v>
      </c>
      <c r="Q83" s="71"/>
    </row>
    <row r="84" spans="1:120">
      <c r="A84" s="66"/>
      <c r="B84" s="67">
        <v>383.2</v>
      </c>
      <c r="C84" s="68" t="s">
        <v>198</v>
      </c>
      <c r="D84" s="69">
        <v>579743</v>
      </c>
      <c r="E84" s="69">
        <v>1200701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O84" s="69">
        <f t="shared" si="6"/>
        <v>1780444</v>
      </c>
      <c r="P84" s="70">
        <f>(O84/P$90)</f>
        <v>20.570801367963767</v>
      </c>
      <c r="Q84" s="71"/>
    </row>
    <row r="85" spans="1:120">
      <c r="A85" s="66"/>
      <c r="B85" s="67">
        <v>385</v>
      </c>
      <c r="C85" s="68" t="s">
        <v>173</v>
      </c>
      <c r="D85" s="69">
        <v>0</v>
      </c>
      <c r="E85" s="69">
        <v>0</v>
      </c>
      <c r="F85" s="69">
        <v>29925000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  <c r="O85" s="69">
        <f t="shared" si="6"/>
        <v>29925000</v>
      </c>
      <c r="P85" s="70">
        <f>(O85/P$90)</f>
        <v>345.7459099731953</v>
      </c>
      <c r="Q85" s="71"/>
    </row>
    <row r="86" spans="1:120">
      <c r="A86" s="66"/>
      <c r="B86" s="67">
        <v>388.2</v>
      </c>
      <c r="C86" s="68" t="s">
        <v>116</v>
      </c>
      <c r="D86" s="69">
        <v>31368</v>
      </c>
      <c r="E86" s="69">
        <v>19894</v>
      </c>
      <c r="F86" s="69">
        <v>0</v>
      </c>
      <c r="G86" s="69">
        <v>0</v>
      </c>
      <c r="H86" s="69">
        <v>0</v>
      </c>
      <c r="I86" s="69">
        <v>0</v>
      </c>
      <c r="J86" s="69">
        <v>233348</v>
      </c>
      <c r="K86" s="69">
        <v>0</v>
      </c>
      <c r="L86" s="69">
        <v>0</v>
      </c>
      <c r="M86" s="69">
        <v>0</v>
      </c>
      <c r="N86" s="69">
        <v>0</v>
      </c>
      <c r="O86" s="69">
        <f t="shared" si="6"/>
        <v>284610</v>
      </c>
      <c r="P86" s="70">
        <f>(O86/P$90)</f>
        <v>3.2883122284869213</v>
      </c>
      <c r="Q86" s="71"/>
    </row>
    <row r="87" spans="1:120" ht="15.75" thickBot="1">
      <c r="A87" s="66"/>
      <c r="B87" s="67">
        <v>389.7</v>
      </c>
      <c r="C87" s="68" t="s">
        <v>87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  <c r="I87" s="69">
        <v>39036847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f t="shared" si="6"/>
        <v>39036847</v>
      </c>
      <c r="P87" s="70">
        <f>(O87/P$90)</f>
        <v>451.02189435252797</v>
      </c>
      <c r="Q87" s="71"/>
    </row>
    <row r="88" spans="1:120" ht="16.5" thickBot="1">
      <c r="A88" s="82" t="s">
        <v>72</v>
      </c>
      <c r="B88" s="83"/>
      <c r="C88" s="84"/>
      <c r="D88" s="85">
        <f>SUM(D5,D16,D33,D49,D68,D72,D82)</f>
        <v>70254046</v>
      </c>
      <c r="E88" s="85">
        <f>SUM(E5,E16,E33,E49,E68,E72,E82)</f>
        <v>106612154</v>
      </c>
      <c r="F88" s="85">
        <f>SUM(F5,F16,F33,F49,F68,F72,F82)</f>
        <v>33255314</v>
      </c>
      <c r="G88" s="85">
        <f>SUM(G5,G16,G33,G49,G68,G72,G82)</f>
        <v>39172374</v>
      </c>
      <c r="H88" s="85">
        <f>SUM(H5,H16,H33,H49,H68,H72,H82)</f>
        <v>0</v>
      </c>
      <c r="I88" s="85">
        <f>SUM(I5,I16,I33,I49,I68,I72,I82)</f>
        <v>82174170</v>
      </c>
      <c r="J88" s="85">
        <f>SUM(J5,J16,J33,J49,J68,J72,J82)</f>
        <v>14968191</v>
      </c>
      <c r="K88" s="85">
        <f>SUM(K5,K16,K33,K49,K68,K72,K82)</f>
        <v>15890001</v>
      </c>
      <c r="L88" s="85">
        <f>SUM(L5,L16,L33,L49,L68,L72,L82)</f>
        <v>0</v>
      </c>
      <c r="M88" s="85">
        <f>SUM(M5,M16,M33,M49,M68,M72,M82)</f>
        <v>7172488</v>
      </c>
      <c r="N88" s="85">
        <f>SUM(N5,N16,N33,N49,N68,N72,N82)</f>
        <v>0</v>
      </c>
      <c r="O88" s="85">
        <f>SUM(D88:N88)</f>
        <v>369498738</v>
      </c>
      <c r="P88" s="86">
        <f>(O88/P$90)</f>
        <v>4269.0953184212958</v>
      </c>
      <c r="Q88" s="64"/>
      <c r="R88" s="87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</row>
    <row r="89" spans="1:120">
      <c r="A89" s="88"/>
      <c r="B89" s="89"/>
      <c r="C89" s="89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1"/>
    </row>
    <row r="90" spans="1:120">
      <c r="A90" s="92"/>
      <c r="B90" s="93"/>
      <c r="C90" s="93"/>
      <c r="D90" s="94"/>
      <c r="E90" s="94"/>
      <c r="F90" s="94"/>
      <c r="G90" s="94"/>
      <c r="H90" s="94"/>
      <c r="I90" s="94"/>
      <c r="J90" s="94"/>
      <c r="K90" s="94"/>
      <c r="L90" s="94"/>
      <c r="M90" s="97" t="s">
        <v>199</v>
      </c>
      <c r="N90" s="97"/>
      <c r="O90" s="97"/>
      <c r="P90" s="95">
        <v>86552</v>
      </c>
    </row>
    <row r="91" spans="1:120">
      <c r="A91" s="98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0"/>
    </row>
    <row r="92" spans="1:120" ht="15.75" customHeight="1" thickBot="1">
      <c r="A92" s="101" t="s">
        <v>105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3"/>
    </row>
  </sheetData>
  <mergeCells count="10">
    <mergeCell ref="M90:O90"/>
    <mergeCell ref="A91:P91"/>
    <mergeCell ref="A92:P9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11288018</v>
      </c>
      <c r="E5" s="27">
        <f t="shared" si="0"/>
        <v>2892694</v>
      </c>
      <c r="F5" s="27">
        <f t="shared" si="0"/>
        <v>0</v>
      </c>
      <c r="G5" s="27">
        <f t="shared" si="0"/>
        <v>7424336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693958</v>
      </c>
      <c r="L5" s="27">
        <f t="shared" si="0"/>
        <v>0</v>
      </c>
      <c r="M5" s="27">
        <f t="shared" si="0"/>
        <v>0</v>
      </c>
      <c r="N5" s="28">
        <f>SUM(D5:M5)</f>
        <v>22299006</v>
      </c>
      <c r="O5" s="33">
        <f t="shared" ref="O5:O36" si="1">(N5/O$83)</f>
        <v>369.83176051082177</v>
      </c>
      <c r="P5" s="6"/>
    </row>
    <row r="6" spans="1:133">
      <c r="A6" s="12"/>
      <c r="B6" s="25">
        <v>311</v>
      </c>
      <c r="C6" s="20" t="s">
        <v>3</v>
      </c>
      <c r="D6" s="49">
        <v>8102022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8102022</v>
      </c>
      <c r="O6" s="50">
        <f t="shared" si="1"/>
        <v>134.37303258976698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245293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245293</v>
      </c>
      <c r="O7" s="50">
        <f t="shared" si="1"/>
        <v>4.0682146114934907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1361697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1361697</v>
      </c>
      <c r="O8" s="50">
        <f t="shared" si="1"/>
        <v>22.583912430549798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1041694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1041694</v>
      </c>
      <c r="O9" s="50">
        <f t="shared" si="1"/>
        <v>17.276623268927771</v>
      </c>
      <c r="P9" s="9"/>
    </row>
    <row r="10" spans="1:133">
      <c r="A10" s="12"/>
      <c r="B10" s="25">
        <v>312.51</v>
      </c>
      <c r="C10" s="20" t="s">
        <v>96</v>
      </c>
      <c r="D10" s="49">
        <v>143306</v>
      </c>
      <c r="E10" s="49">
        <v>244010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387316</v>
      </c>
      <c r="L10" s="49">
        <v>0</v>
      </c>
      <c r="M10" s="49">
        <v>0</v>
      </c>
      <c r="N10" s="49">
        <f>SUM(D10:M10)</f>
        <v>774632</v>
      </c>
      <c r="O10" s="50">
        <f t="shared" si="1"/>
        <v>12.847367111700805</v>
      </c>
      <c r="P10" s="9"/>
    </row>
    <row r="11" spans="1:133">
      <c r="A11" s="12"/>
      <c r="B11" s="25">
        <v>312.52</v>
      </c>
      <c r="C11" s="20" t="s">
        <v>132</v>
      </c>
      <c r="D11" s="49">
        <v>306642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306642</v>
      </c>
      <c r="L11" s="49">
        <v>0</v>
      </c>
      <c r="M11" s="49">
        <v>0</v>
      </c>
      <c r="N11" s="49">
        <f>SUM(D11:M11)</f>
        <v>613284</v>
      </c>
      <c r="O11" s="50">
        <f t="shared" si="1"/>
        <v>10.17139066257567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7424336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7424336</v>
      </c>
      <c r="O12" s="50">
        <f t="shared" si="1"/>
        <v>123.13352682643669</v>
      </c>
      <c r="P12" s="9"/>
    </row>
    <row r="13" spans="1:133">
      <c r="A13" s="12"/>
      <c r="B13" s="25">
        <v>314.10000000000002</v>
      </c>
      <c r="C13" s="20" t="s">
        <v>15</v>
      </c>
      <c r="D13" s="49">
        <v>715620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715620</v>
      </c>
      <c r="O13" s="50">
        <f t="shared" si="1"/>
        <v>11.868645824695248</v>
      </c>
      <c r="P13" s="9"/>
    </row>
    <row r="14" spans="1:133">
      <c r="A14" s="12"/>
      <c r="B14" s="25">
        <v>315</v>
      </c>
      <c r="C14" s="20" t="s">
        <v>133</v>
      </c>
      <c r="D14" s="49">
        <v>1886925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1886925</v>
      </c>
      <c r="O14" s="50">
        <f t="shared" si="1"/>
        <v>31.29488348950991</v>
      </c>
      <c r="P14" s="9"/>
    </row>
    <row r="15" spans="1:133">
      <c r="A15" s="12"/>
      <c r="B15" s="25">
        <v>316</v>
      </c>
      <c r="C15" s="20" t="s">
        <v>134</v>
      </c>
      <c r="D15" s="49">
        <v>133503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133503</v>
      </c>
      <c r="O15" s="50">
        <f t="shared" si="1"/>
        <v>2.2141636951654364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SUM(D17:D29)</f>
        <v>3018730</v>
      </c>
      <c r="E16" s="32">
        <f t="shared" si="3"/>
        <v>2381677</v>
      </c>
      <c r="F16" s="32">
        <f t="shared" si="3"/>
        <v>3073299</v>
      </c>
      <c r="G16" s="32">
        <f t="shared" si="3"/>
        <v>0</v>
      </c>
      <c r="H16" s="32">
        <f t="shared" si="3"/>
        <v>0</v>
      </c>
      <c r="I16" s="32">
        <f t="shared" si="3"/>
        <v>1037132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9510838</v>
      </c>
      <c r="O16" s="48">
        <f t="shared" si="1"/>
        <v>157.73841943776432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1813273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1813273</v>
      </c>
      <c r="O17" s="50">
        <f t="shared" si="1"/>
        <v>30.073355999668298</v>
      </c>
      <c r="P17" s="9"/>
    </row>
    <row r="18" spans="1:16">
      <c r="A18" s="12"/>
      <c r="B18" s="25">
        <v>323.10000000000002</v>
      </c>
      <c r="C18" s="20" t="s">
        <v>19</v>
      </c>
      <c r="D18" s="49">
        <v>2810119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8" si="4">SUM(D18:M18)</f>
        <v>2810119</v>
      </c>
      <c r="O18" s="50">
        <f t="shared" si="1"/>
        <v>46.606169665809766</v>
      </c>
      <c r="P18" s="9"/>
    </row>
    <row r="19" spans="1:16">
      <c r="A19" s="12"/>
      <c r="B19" s="25">
        <v>323.39999999999998</v>
      </c>
      <c r="C19" s="20" t="s">
        <v>20</v>
      </c>
      <c r="D19" s="49">
        <v>31430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31430</v>
      </c>
      <c r="O19" s="50">
        <f t="shared" si="1"/>
        <v>0.52127042043287175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139565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139565</v>
      </c>
      <c r="O20" s="50">
        <f t="shared" si="1"/>
        <v>2.3147027116676342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25554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25554</v>
      </c>
      <c r="O21" s="50">
        <f t="shared" si="1"/>
        <v>0.42381623683555852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15399</v>
      </c>
      <c r="F22" s="49">
        <v>0</v>
      </c>
      <c r="G22" s="49">
        <v>0</v>
      </c>
      <c r="H22" s="49">
        <v>0</v>
      </c>
      <c r="I22" s="49">
        <v>567174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582573</v>
      </c>
      <c r="O22" s="50">
        <f t="shared" si="1"/>
        <v>9.6620449456837214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409632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409632</v>
      </c>
      <c r="O23" s="50">
        <f t="shared" si="1"/>
        <v>6.7937971639439425</v>
      </c>
      <c r="P23" s="9"/>
    </row>
    <row r="24" spans="1:16">
      <c r="A24" s="12"/>
      <c r="B24" s="25">
        <v>324.61</v>
      </c>
      <c r="C24" s="20" t="s">
        <v>27</v>
      </c>
      <c r="D24" s="49">
        <v>0</v>
      </c>
      <c r="E24" s="49">
        <v>194490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194490</v>
      </c>
      <c r="O24" s="50">
        <f t="shared" si="1"/>
        <v>3.2256406003814577</v>
      </c>
      <c r="P24" s="9"/>
    </row>
    <row r="25" spans="1:16">
      <c r="A25" s="12"/>
      <c r="B25" s="25">
        <v>324.62</v>
      </c>
      <c r="C25" s="20" t="s">
        <v>110</v>
      </c>
      <c r="D25" s="49">
        <v>5575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5575</v>
      </c>
      <c r="O25" s="50">
        <f t="shared" si="1"/>
        <v>9.2462061530806869E-2</v>
      </c>
      <c r="P25" s="9"/>
    </row>
    <row r="26" spans="1:16">
      <c r="A26" s="12"/>
      <c r="B26" s="25">
        <v>324.70999999999998</v>
      </c>
      <c r="C26" s="20" t="s">
        <v>28</v>
      </c>
      <c r="D26" s="49">
        <v>0</v>
      </c>
      <c r="E26" s="49">
        <v>49990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49990</v>
      </c>
      <c r="O26" s="50">
        <f t="shared" si="1"/>
        <v>0.82909030599552203</v>
      </c>
      <c r="P26" s="9"/>
    </row>
    <row r="27" spans="1:16">
      <c r="A27" s="12"/>
      <c r="B27" s="25">
        <v>324.72000000000003</v>
      </c>
      <c r="C27" s="20" t="s">
        <v>29</v>
      </c>
      <c r="D27" s="49">
        <v>0</v>
      </c>
      <c r="E27" s="49">
        <v>9023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9023</v>
      </c>
      <c r="O27" s="50">
        <f t="shared" si="1"/>
        <v>0.14964756613317853</v>
      </c>
      <c r="P27" s="9"/>
    </row>
    <row r="28" spans="1:16">
      <c r="A28" s="12"/>
      <c r="B28" s="25">
        <v>325.10000000000002</v>
      </c>
      <c r="C28" s="20" t="s">
        <v>30</v>
      </c>
      <c r="D28" s="49">
        <v>169501</v>
      </c>
      <c r="E28" s="49">
        <v>19600</v>
      </c>
      <c r="F28" s="49">
        <v>3073299</v>
      </c>
      <c r="G28" s="49">
        <v>0</v>
      </c>
      <c r="H28" s="49">
        <v>0</v>
      </c>
      <c r="I28" s="49">
        <v>60326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3322726</v>
      </c>
      <c r="O28" s="50">
        <f t="shared" si="1"/>
        <v>55.107819885562648</v>
      </c>
      <c r="P28" s="9"/>
    </row>
    <row r="29" spans="1:16">
      <c r="A29" s="12"/>
      <c r="B29" s="25">
        <v>329</v>
      </c>
      <c r="C29" s="20" t="s">
        <v>31</v>
      </c>
      <c r="D29" s="49">
        <v>2105</v>
      </c>
      <c r="E29" s="49">
        <v>114783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ref="N29:N45" si="5">SUM(D29:M29)</f>
        <v>116888</v>
      </c>
      <c r="O29" s="50">
        <f t="shared" si="1"/>
        <v>1.9386018741189153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SUM(D31:D43)</f>
        <v>6048613</v>
      </c>
      <c r="E30" s="32">
        <f t="shared" si="6"/>
        <v>3673721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7">
        <f t="shared" si="5"/>
        <v>9722334</v>
      </c>
      <c r="O30" s="48">
        <f t="shared" si="1"/>
        <v>161.24610664234183</v>
      </c>
      <c r="P30" s="10"/>
    </row>
    <row r="31" spans="1:16">
      <c r="A31" s="12"/>
      <c r="B31" s="25">
        <v>331.2</v>
      </c>
      <c r="C31" s="20" t="s">
        <v>32</v>
      </c>
      <c r="D31" s="49">
        <v>24482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5"/>
        <v>24482</v>
      </c>
      <c r="O31" s="50">
        <f t="shared" si="1"/>
        <v>0.40603698482461231</v>
      </c>
      <c r="P31" s="9"/>
    </row>
    <row r="32" spans="1:16">
      <c r="A32" s="12"/>
      <c r="B32" s="25">
        <v>331.49</v>
      </c>
      <c r="C32" s="20" t="s">
        <v>35</v>
      </c>
      <c r="D32" s="49">
        <v>0</v>
      </c>
      <c r="E32" s="49">
        <v>1007743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5"/>
        <v>1007743</v>
      </c>
      <c r="O32" s="50">
        <f t="shared" si="1"/>
        <v>16.713541753047515</v>
      </c>
      <c r="P32" s="9"/>
    </row>
    <row r="33" spans="1:16">
      <c r="A33" s="12"/>
      <c r="B33" s="25">
        <v>331.69</v>
      </c>
      <c r="C33" s="20" t="s">
        <v>36</v>
      </c>
      <c r="D33" s="49">
        <v>66624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5"/>
        <v>66624</v>
      </c>
      <c r="O33" s="50">
        <f t="shared" si="1"/>
        <v>1.1049672443817895</v>
      </c>
      <c r="P33" s="9"/>
    </row>
    <row r="34" spans="1:16">
      <c r="A34" s="12"/>
      <c r="B34" s="25">
        <v>331.9</v>
      </c>
      <c r="C34" s="20" t="s">
        <v>113</v>
      </c>
      <c r="D34" s="49">
        <v>100000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100000</v>
      </c>
      <c r="O34" s="50">
        <f t="shared" si="1"/>
        <v>1.6585123144539349</v>
      </c>
      <c r="P34" s="9"/>
    </row>
    <row r="35" spans="1:16">
      <c r="A35" s="12"/>
      <c r="B35" s="25">
        <v>334.2</v>
      </c>
      <c r="C35" s="20" t="s">
        <v>34</v>
      </c>
      <c r="D35" s="49">
        <v>4185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4185</v>
      </c>
      <c r="O35" s="50">
        <f t="shared" si="1"/>
        <v>6.9408740359897178E-2</v>
      </c>
      <c r="P35" s="9"/>
    </row>
    <row r="36" spans="1:16">
      <c r="A36" s="12"/>
      <c r="B36" s="25">
        <v>335.12</v>
      </c>
      <c r="C36" s="20" t="s">
        <v>135</v>
      </c>
      <c r="D36" s="49">
        <v>1236899</v>
      </c>
      <c r="E36" s="49">
        <v>423728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1660627</v>
      </c>
      <c r="O36" s="50">
        <f t="shared" si="1"/>
        <v>27.541703292146945</v>
      </c>
      <c r="P36" s="9"/>
    </row>
    <row r="37" spans="1:16">
      <c r="A37" s="12"/>
      <c r="B37" s="25">
        <v>335.14</v>
      </c>
      <c r="C37" s="20" t="s">
        <v>136</v>
      </c>
      <c r="D37" s="49">
        <v>2267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2267</v>
      </c>
      <c r="O37" s="50">
        <f t="shared" ref="O37:O68" si="7">(N37/O$83)</f>
        <v>3.7598474168670702E-2</v>
      </c>
      <c r="P37" s="9"/>
    </row>
    <row r="38" spans="1:16">
      <c r="A38" s="12"/>
      <c r="B38" s="25">
        <v>335.15</v>
      </c>
      <c r="C38" s="20" t="s">
        <v>137</v>
      </c>
      <c r="D38" s="49">
        <v>14623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14623</v>
      </c>
      <c r="O38" s="50">
        <f t="shared" si="7"/>
        <v>0.24252425574259889</v>
      </c>
      <c r="P38" s="9"/>
    </row>
    <row r="39" spans="1:16">
      <c r="A39" s="12"/>
      <c r="B39" s="25">
        <v>335.18</v>
      </c>
      <c r="C39" s="20" t="s">
        <v>138</v>
      </c>
      <c r="D39" s="49">
        <v>4598533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5"/>
        <v>4598533</v>
      </c>
      <c r="O39" s="50">
        <f t="shared" si="7"/>
        <v>76.267236089227964</v>
      </c>
      <c r="P39" s="9"/>
    </row>
    <row r="40" spans="1:16">
      <c r="A40" s="12"/>
      <c r="B40" s="25">
        <v>335.21</v>
      </c>
      <c r="C40" s="20" t="s">
        <v>45</v>
      </c>
      <c r="D40" s="49">
        <v>0</v>
      </c>
      <c r="E40" s="49">
        <v>32478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5"/>
        <v>32478</v>
      </c>
      <c r="O40" s="50">
        <f t="shared" si="7"/>
        <v>0.53865162948834899</v>
      </c>
      <c r="P40" s="9"/>
    </row>
    <row r="41" spans="1:16">
      <c r="A41" s="12"/>
      <c r="B41" s="25">
        <v>337.2</v>
      </c>
      <c r="C41" s="20" t="s">
        <v>47</v>
      </c>
      <c r="D41" s="49">
        <v>1000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5"/>
        <v>1000</v>
      </c>
      <c r="O41" s="50">
        <f t="shared" si="7"/>
        <v>1.6585123144539349E-2</v>
      </c>
      <c r="P41" s="9"/>
    </row>
    <row r="42" spans="1:16">
      <c r="A42" s="12"/>
      <c r="B42" s="25">
        <v>337.3</v>
      </c>
      <c r="C42" s="20" t="s">
        <v>114</v>
      </c>
      <c r="D42" s="49">
        <v>0</v>
      </c>
      <c r="E42" s="49">
        <v>309772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5"/>
        <v>309772</v>
      </c>
      <c r="O42" s="50">
        <f t="shared" si="7"/>
        <v>5.1376067667302427</v>
      </c>
      <c r="P42" s="9"/>
    </row>
    <row r="43" spans="1:16">
      <c r="A43" s="12"/>
      <c r="B43" s="25">
        <v>337.4</v>
      </c>
      <c r="C43" s="20" t="s">
        <v>107</v>
      </c>
      <c r="D43" s="49">
        <v>0</v>
      </c>
      <c r="E43" s="49">
        <v>1900000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5"/>
        <v>1900000</v>
      </c>
      <c r="O43" s="50">
        <f t="shared" si="7"/>
        <v>31.511733974624761</v>
      </c>
      <c r="P43" s="9"/>
    </row>
    <row r="44" spans="1:16" ht="15.75">
      <c r="A44" s="29" t="s">
        <v>52</v>
      </c>
      <c r="B44" s="30"/>
      <c r="C44" s="31"/>
      <c r="D44" s="32">
        <f t="shared" ref="D44:M44" si="8">SUM(D45:D63)</f>
        <v>7370522</v>
      </c>
      <c r="E44" s="32">
        <f t="shared" si="8"/>
        <v>31802413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17570264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5"/>
        <v>56743199</v>
      </c>
      <c r="O44" s="48">
        <f t="shared" si="7"/>
        <v>941.09294303010199</v>
      </c>
      <c r="P44" s="10"/>
    </row>
    <row r="45" spans="1:16">
      <c r="A45" s="12"/>
      <c r="B45" s="25">
        <v>341.1</v>
      </c>
      <c r="C45" s="20" t="s">
        <v>140</v>
      </c>
      <c r="D45" s="49">
        <v>99880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5"/>
        <v>99880</v>
      </c>
      <c r="O45" s="50">
        <f t="shared" si="7"/>
        <v>1.6565220996765901</v>
      </c>
      <c r="P45" s="9"/>
    </row>
    <row r="46" spans="1:16">
      <c r="A46" s="12"/>
      <c r="B46" s="25">
        <v>341.2</v>
      </c>
      <c r="C46" s="20" t="s">
        <v>150</v>
      </c>
      <c r="D46" s="49">
        <v>0</v>
      </c>
      <c r="E46" s="49">
        <v>4280758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ref="N46:N63" si="9">SUM(D46:M46)</f>
        <v>4280758</v>
      </c>
      <c r="O46" s="50">
        <f t="shared" si="7"/>
        <v>70.996898581971976</v>
      </c>
      <c r="P46" s="9"/>
    </row>
    <row r="47" spans="1:16">
      <c r="A47" s="12"/>
      <c r="B47" s="25">
        <v>341.9</v>
      </c>
      <c r="C47" s="20" t="s">
        <v>142</v>
      </c>
      <c r="D47" s="49">
        <v>7584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7584</v>
      </c>
      <c r="O47" s="50">
        <f t="shared" si="7"/>
        <v>0.12578157392818642</v>
      </c>
      <c r="P47" s="9"/>
    </row>
    <row r="48" spans="1:16">
      <c r="A48" s="12"/>
      <c r="B48" s="25">
        <v>342.1</v>
      </c>
      <c r="C48" s="20" t="s">
        <v>57</v>
      </c>
      <c r="D48" s="49">
        <v>269892</v>
      </c>
      <c r="E48" s="49">
        <v>2000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271892</v>
      </c>
      <c r="O48" s="50">
        <f t="shared" si="7"/>
        <v>4.5093623020150924</v>
      </c>
      <c r="P48" s="9"/>
    </row>
    <row r="49" spans="1:16">
      <c r="A49" s="12"/>
      <c r="B49" s="25">
        <v>342.2</v>
      </c>
      <c r="C49" s="20" t="s">
        <v>58</v>
      </c>
      <c r="D49" s="49">
        <v>0</v>
      </c>
      <c r="E49" s="49">
        <v>8472161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8472161</v>
      </c>
      <c r="O49" s="50">
        <f t="shared" si="7"/>
        <v>140.51183348536364</v>
      </c>
      <c r="P49" s="9"/>
    </row>
    <row r="50" spans="1:16">
      <c r="A50" s="12"/>
      <c r="B50" s="25">
        <v>342.6</v>
      </c>
      <c r="C50" s="20" t="s">
        <v>60</v>
      </c>
      <c r="D50" s="49">
        <v>1205402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1205402</v>
      </c>
      <c r="O50" s="50">
        <f t="shared" si="7"/>
        <v>19.991740608674018</v>
      </c>
      <c r="P50" s="9"/>
    </row>
    <row r="51" spans="1:16">
      <c r="A51" s="12"/>
      <c r="B51" s="25">
        <v>342.9</v>
      </c>
      <c r="C51" s="20" t="s">
        <v>61</v>
      </c>
      <c r="D51" s="49">
        <v>71824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71824</v>
      </c>
      <c r="O51" s="50">
        <f t="shared" si="7"/>
        <v>1.1912098847333941</v>
      </c>
      <c r="P51" s="9"/>
    </row>
    <row r="52" spans="1:16">
      <c r="A52" s="12"/>
      <c r="B52" s="25">
        <v>343.3</v>
      </c>
      <c r="C52" s="20" t="s">
        <v>62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8840116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8840116</v>
      </c>
      <c r="O52" s="50">
        <f t="shared" si="7"/>
        <v>146.61441247201262</v>
      </c>
      <c r="P52" s="9"/>
    </row>
    <row r="53" spans="1:16">
      <c r="A53" s="12"/>
      <c r="B53" s="25">
        <v>343.4</v>
      </c>
      <c r="C53" s="20" t="s">
        <v>63</v>
      </c>
      <c r="D53" s="49">
        <v>0</v>
      </c>
      <c r="E53" s="49">
        <v>8079233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8079233</v>
      </c>
      <c r="O53" s="50">
        <f t="shared" si="7"/>
        <v>133.99507421842608</v>
      </c>
      <c r="P53" s="9"/>
    </row>
    <row r="54" spans="1:16">
      <c r="A54" s="12"/>
      <c r="B54" s="25">
        <v>343.5</v>
      </c>
      <c r="C54" s="20" t="s">
        <v>64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8468356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8468356</v>
      </c>
      <c r="O54" s="50">
        <f t="shared" si="7"/>
        <v>140.44872709179865</v>
      </c>
      <c r="P54" s="9"/>
    </row>
    <row r="55" spans="1:16">
      <c r="A55" s="12"/>
      <c r="B55" s="25">
        <v>343.9</v>
      </c>
      <c r="C55" s="20" t="s">
        <v>65</v>
      </c>
      <c r="D55" s="49">
        <v>84290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84290</v>
      </c>
      <c r="O55" s="50">
        <f t="shared" si="7"/>
        <v>1.3979600298532218</v>
      </c>
      <c r="P55" s="9"/>
    </row>
    <row r="56" spans="1:16">
      <c r="A56" s="12"/>
      <c r="B56" s="25">
        <v>344.9</v>
      </c>
      <c r="C56" s="20" t="s">
        <v>143</v>
      </c>
      <c r="D56" s="49">
        <v>0</v>
      </c>
      <c r="E56" s="49">
        <v>10847751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10847751</v>
      </c>
      <c r="O56" s="50">
        <f t="shared" si="7"/>
        <v>179.91128617629985</v>
      </c>
      <c r="P56" s="9"/>
    </row>
    <row r="57" spans="1:16">
      <c r="A57" s="12"/>
      <c r="B57" s="25">
        <v>346.9</v>
      </c>
      <c r="C57" s="20" t="s">
        <v>67</v>
      </c>
      <c r="D57" s="49">
        <v>29071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29071</v>
      </c>
      <c r="O57" s="50">
        <f t="shared" si="7"/>
        <v>0.48214611493490339</v>
      </c>
      <c r="P57" s="9"/>
    </row>
    <row r="58" spans="1:16">
      <c r="A58" s="12"/>
      <c r="B58" s="25">
        <v>347.1</v>
      </c>
      <c r="C58" s="20" t="s">
        <v>68</v>
      </c>
      <c r="D58" s="49">
        <v>1218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1218</v>
      </c>
      <c r="O58" s="50">
        <f t="shared" si="7"/>
        <v>2.0200679990048927E-2</v>
      </c>
      <c r="P58" s="9"/>
    </row>
    <row r="59" spans="1:16">
      <c r="A59" s="12"/>
      <c r="B59" s="25">
        <v>347.2</v>
      </c>
      <c r="C59" s="20" t="s">
        <v>69</v>
      </c>
      <c r="D59" s="49">
        <v>247772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247772</v>
      </c>
      <c r="O59" s="50">
        <f t="shared" si="7"/>
        <v>4.1093291317688037</v>
      </c>
      <c r="P59" s="9"/>
    </row>
    <row r="60" spans="1:16">
      <c r="A60" s="12"/>
      <c r="B60" s="25">
        <v>347.4</v>
      </c>
      <c r="C60" s="20" t="s">
        <v>70</v>
      </c>
      <c r="D60" s="49">
        <v>16838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16838</v>
      </c>
      <c r="O60" s="50">
        <f t="shared" si="7"/>
        <v>0.27926030350775355</v>
      </c>
      <c r="P60" s="9"/>
    </row>
    <row r="61" spans="1:16">
      <c r="A61" s="12"/>
      <c r="B61" s="25">
        <v>347.5</v>
      </c>
      <c r="C61" s="20" t="s">
        <v>71</v>
      </c>
      <c r="D61" s="49">
        <v>41792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9"/>
        <v>41792</v>
      </c>
      <c r="O61" s="50">
        <f t="shared" si="7"/>
        <v>0.69312546645658846</v>
      </c>
      <c r="P61" s="9"/>
    </row>
    <row r="62" spans="1:16">
      <c r="A62" s="12"/>
      <c r="B62" s="25">
        <v>347.9</v>
      </c>
      <c r="C62" s="20" t="s">
        <v>151</v>
      </c>
      <c r="D62" s="49">
        <v>510354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9"/>
        <v>510354</v>
      </c>
      <c r="O62" s="50">
        <f t="shared" si="7"/>
        <v>8.4642839373082346</v>
      </c>
      <c r="P62" s="9"/>
    </row>
    <row r="63" spans="1:16">
      <c r="A63" s="12"/>
      <c r="B63" s="25">
        <v>349</v>
      </c>
      <c r="C63" s="20" t="s">
        <v>1</v>
      </c>
      <c r="D63" s="49">
        <v>4784605</v>
      </c>
      <c r="E63" s="49">
        <v>120510</v>
      </c>
      <c r="F63" s="49">
        <v>0</v>
      </c>
      <c r="G63" s="49">
        <v>0</v>
      </c>
      <c r="H63" s="49">
        <v>0</v>
      </c>
      <c r="I63" s="49">
        <v>261792</v>
      </c>
      <c r="J63" s="49">
        <v>0</v>
      </c>
      <c r="K63" s="49">
        <v>0</v>
      </c>
      <c r="L63" s="49">
        <v>0</v>
      </c>
      <c r="M63" s="49">
        <v>0</v>
      </c>
      <c r="N63" s="49">
        <f t="shared" si="9"/>
        <v>5166907</v>
      </c>
      <c r="O63" s="50">
        <f t="shared" si="7"/>
        <v>85.693788871382367</v>
      </c>
      <c r="P63" s="9"/>
    </row>
    <row r="64" spans="1:16" ht="15.75">
      <c r="A64" s="29" t="s">
        <v>53</v>
      </c>
      <c r="B64" s="30"/>
      <c r="C64" s="31"/>
      <c r="D64" s="32">
        <f t="shared" ref="D64:M64" si="10">SUM(D65:D66)</f>
        <v>173626</v>
      </c>
      <c r="E64" s="32">
        <f t="shared" si="10"/>
        <v>184175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>SUM(D64:M64)</f>
        <v>357801</v>
      </c>
      <c r="O64" s="48">
        <f t="shared" si="7"/>
        <v>5.9341736462393238</v>
      </c>
      <c r="P64" s="10"/>
    </row>
    <row r="65" spans="1:16">
      <c r="A65" s="13"/>
      <c r="B65" s="41">
        <v>351.1</v>
      </c>
      <c r="C65" s="21" t="s">
        <v>74</v>
      </c>
      <c r="D65" s="49">
        <v>86219</v>
      </c>
      <c r="E65" s="49">
        <v>102675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>SUM(D65:M65)</f>
        <v>188894</v>
      </c>
      <c r="O65" s="50">
        <f t="shared" si="7"/>
        <v>3.1328302512646156</v>
      </c>
      <c r="P65" s="9"/>
    </row>
    <row r="66" spans="1:16">
      <c r="A66" s="13"/>
      <c r="B66" s="41">
        <v>354</v>
      </c>
      <c r="C66" s="21" t="s">
        <v>75</v>
      </c>
      <c r="D66" s="49">
        <v>87407</v>
      </c>
      <c r="E66" s="49">
        <v>81500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>SUM(D66:M66)</f>
        <v>168907</v>
      </c>
      <c r="O66" s="50">
        <f t="shared" si="7"/>
        <v>2.8013433949747077</v>
      </c>
      <c r="P66" s="9"/>
    </row>
    <row r="67" spans="1:16" ht="15.75">
      <c r="A67" s="29" t="s">
        <v>4</v>
      </c>
      <c r="B67" s="30"/>
      <c r="C67" s="31"/>
      <c r="D67" s="32">
        <f t="shared" ref="D67:M67" si="11">SUM(D68:D75)</f>
        <v>424097</v>
      </c>
      <c r="E67" s="32">
        <f t="shared" si="11"/>
        <v>198702</v>
      </c>
      <c r="F67" s="32">
        <f t="shared" si="11"/>
        <v>5618</v>
      </c>
      <c r="G67" s="32">
        <f t="shared" si="11"/>
        <v>183336</v>
      </c>
      <c r="H67" s="32">
        <f t="shared" si="11"/>
        <v>0</v>
      </c>
      <c r="I67" s="32">
        <f t="shared" si="11"/>
        <v>80991</v>
      </c>
      <c r="J67" s="32">
        <f t="shared" si="11"/>
        <v>0</v>
      </c>
      <c r="K67" s="32">
        <f t="shared" si="11"/>
        <v>10337622</v>
      </c>
      <c r="L67" s="32">
        <f t="shared" si="11"/>
        <v>0</v>
      </c>
      <c r="M67" s="32">
        <f t="shared" si="11"/>
        <v>0</v>
      </c>
      <c r="N67" s="32">
        <f>SUM(D67:M67)</f>
        <v>11230366</v>
      </c>
      <c r="O67" s="48">
        <f t="shared" si="7"/>
        <v>186.25700306824777</v>
      </c>
      <c r="P67" s="10"/>
    </row>
    <row r="68" spans="1:16">
      <c r="A68" s="12"/>
      <c r="B68" s="25">
        <v>361.1</v>
      </c>
      <c r="C68" s="20" t="s">
        <v>76</v>
      </c>
      <c r="D68" s="49">
        <v>57592</v>
      </c>
      <c r="E68" s="49">
        <v>98091</v>
      </c>
      <c r="F68" s="49">
        <v>5618</v>
      </c>
      <c r="G68" s="49">
        <v>179156</v>
      </c>
      <c r="H68" s="49">
        <v>0</v>
      </c>
      <c r="I68" s="49">
        <v>56352</v>
      </c>
      <c r="J68" s="49">
        <v>0</v>
      </c>
      <c r="K68" s="49">
        <v>1267604</v>
      </c>
      <c r="L68" s="49">
        <v>0</v>
      </c>
      <c r="M68" s="49">
        <v>0</v>
      </c>
      <c r="N68" s="49">
        <f>SUM(D68:M68)</f>
        <v>1664413</v>
      </c>
      <c r="O68" s="50">
        <f t="shared" si="7"/>
        <v>27.604494568372171</v>
      </c>
      <c r="P68" s="9"/>
    </row>
    <row r="69" spans="1:16">
      <c r="A69" s="12"/>
      <c r="B69" s="25">
        <v>361.3</v>
      </c>
      <c r="C69" s="20" t="s">
        <v>78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4450683</v>
      </c>
      <c r="L69" s="49">
        <v>0</v>
      </c>
      <c r="M69" s="49">
        <v>0</v>
      </c>
      <c r="N69" s="49">
        <f t="shared" ref="N69:N75" si="12">SUM(D69:M69)</f>
        <v>4450683</v>
      </c>
      <c r="O69" s="50">
        <f t="shared" ref="O69:O81" si="13">(N69/O$83)</f>
        <v>73.815125632307826</v>
      </c>
      <c r="P69" s="9"/>
    </row>
    <row r="70" spans="1:16">
      <c r="A70" s="12"/>
      <c r="B70" s="25">
        <v>362</v>
      </c>
      <c r="C70" s="20" t="s">
        <v>79</v>
      </c>
      <c r="D70" s="49">
        <v>214777</v>
      </c>
      <c r="E70" s="49">
        <v>54665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2"/>
        <v>269442</v>
      </c>
      <c r="O70" s="50">
        <f t="shared" si="13"/>
        <v>4.4687287503109712</v>
      </c>
      <c r="P70" s="9"/>
    </row>
    <row r="71" spans="1:16">
      <c r="A71" s="12"/>
      <c r="B71" s="25">
        <v>364</v>
      </c>
      <c r="C71" s="20" t="s">
        <v>144</v>
      </c>
      <c r="D71" s="49">
        <v>11437</v>
      </c>
      <c r="E71" s="49">
        <v>14400</v>
      </c>
      <c r="F71" s="49">
        <v>0</v>
      </c>
      <c r="G71" s="49">
        <v>0</v>
      </c>
      <c r="H71" s="49">
        <v>0</v>
      </c>
      <c r="I71" s="49">
        <v>3304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2"/>
        <v>29141</v>
      </c>
      <c r="O71" s="50">
        <f t="shared" si="13"/>
        <v>0.48330707355502117</v>
      </c>
      <c r="P71" s="9"/>
    </row>
    <row r="72" spans="1:16">
      <c r="A72" s="12"/>
      <c r="B72" s="25">
        <v>365</v>
      </c>
      <c r="C72" s="20" t="s">
        <v>145</v>
      </c>
      <c r="D72" s="49">
        <v>0</v>
      </c>
      <c r="E72" s="49">
        <v>2851</v>
      </c>
      <c r="F72" s="49">
        <v>0</v>
      </c>
      <c r="G72" s="49">
        <v>0</v>
      </c>
      <c r="H72" s="49">
        <v>0</v>
      </c>
      <c r="I72" s="49">
        <v>4840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2"/>
        <v>7691</v>
      </c>
      <c r="O72" s="50">
        <f t="shared" si="13"/>
        <v>0.12755618210465214</v>
      </c>
      <c r="P72" s="9"/>
    </row>
    <row r="73" spans="1:16">
      <c r="A73" s="12"/>
      <c r="B73" s="25">
        <v>366</v>
      </c>
      <c r="C73" s="20" t="s">
        <v>82</v>
      </c>
      <c r="D73" s="49">
        <v>55987</v>
      </c>
      <c r="E73" s="49">
        <v>11961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2"/>
        <v>67948</v>
      </c>
      <c r="O73" s="50">
        <f t="shared" si="13"/>
        <v>1.1269259474251596</v>
      </c>
      <c r="P73" s="9"/>
    </row>
    <row r="74" spans="1:16">
      <c r="A74" s="12"/>
      <c r="B74" s="25">
        <v>368</v>
      </c>
      <c r="C74" s="20" t="s">
        <v>83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4619335</v>
      </c>
      <c r="L74" s="49">
        <v>0</v>
      </c>
      <c r="M74" s="49">
        <v>0</v>
      </c>
      <c r="N74" s="49">
        <f t="shared" si="12"/>
        <v>4619335</v>
      </c>
      <c r="O74" s="50">
        <f t="shared" si="13"/>
        <v>76.612239820880674</v>
      </c>
      <c r="P74" s="9"/>
    </row>
    <row r="75" spans="1:16">
      <c r="A75" s="12"/>
      <c r="B75" s="25">
        <v>369.9</v>
      </c>
      <c r="C75" s="20" t="s">
        <v>84</v>
      </c>
      <c r="D75" s="49">
        <v>84304</v>
      </c>
      <c r="E75" s="49">
        <v>16734</v>
      </c>
      <c r="F75" s="49">
        <v>0</v>
      </c>
      <c r="G75" s="49">
        <v>4180</v>
      </c>
      <c r="H75" s="49">
        <v>0</v>
      </c>
      <c r="I75" s="49">
        <v>16495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2"/>
        <v>121713</v>
      </c>
      <c r="O75" s="50">
        <f t="shared" si="13"/>
        <v>2.0186250932913179</v>
      </c>
      <c r="P75" s="9"/>
    </row>
    <row r="76" spans="1:16" ht="15.75">
      <c r="A76" s="29" t="s">
        <v>54</v>
      </c>
      <c r="B76" s="30"/>
      <c r="C76" s="31"/>
      <c r="D76" s="32">
        <f t="shared" ref="D76:M76" si="14">SUM(D77:D80)</f>
        <v>617957</v>
      </c>
      <c r="E76" s="32">
        <f t="shared" si="14"/>
        <v>4941288</v>
      </c>
      <c r="F76" s="32">
        <f t="shared" si="14"/>
        <v>0</v>
      </c>
      <c r="G76" s="32">
        <f t="shared" si="14"/>
        <v>44036912</v>
      </c>
      <c r="H76" s="32">
        <f t="shared" si="14"/>
        <v>0</v>
      </c>
      <c r="I76" s="32">
        <f t="shared" si="14"/>
        <v>887974</v>
      </c>
      <c r="J76" s="32">
        <f t="shared" si="14"/>
        <v>0</v>
      </c>
      <c r="K76" s="32">
        <f t="shared" si="14"/>
        <v>0</v>
      </c>
      <c r="L76" s="32">
        <f t="shared" si="14"/>
        <v>0</v>
      </c>
      <c r="M76" s="32">
        <f t="shared" si="14"/>
        <v>0</v>
      </c>
      <c r="N76" s="32">
        <f t="shared" ref="N76:N81" si="15">SUM(D76:M76)</f>
        <v>50484131</v>
      </c>
      <c r="O76" s="48">
        <f t="shared" si="13"/>
        <v>837.28552948005643</v>
      </c>
      <c r="P76" s="9"/>
    </row>
    <row r="77" spans="1:16">
      <c r="A77" s="12"/>
      <c r="B77" s="25">
        <v>381</v>
      </c>
      <c r="C77" s="20" t="s">
        <v>85</v>
      </c>
      <c r="D77" s="49">
        <v>604150</v>
      </c>
      <c r="E77" s="49">
        <v>0</v>
      </c>
      <c r="F77" s="49">
        <v>0</v>
      </c>
      <c r="G77" s="49">
        <v>3294682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5"/>
        <v>3898832</v>
      </c>
      <c r="O77" s="50">
        <f t="shared" si="13"/>
        <v>64.662608839870643</v>
      </c>
      <c r="P77" s="9"/>
    </row>
    <row r="78" spans="1:16">
      <c r="A78" s="12"/>
      <c r="B78" s="25">
        <v>384</v>
      </c>
      <c r="C78" s="20" t="s">
        <v>152</v>
      </c>
      <c r="D78" s="49">
        <v>0</v>
      </c>
      <c r="E78" s="49">
        <v>4843703</v>
      </c>
      <c r="F78" s="49">
        <v>0</v>
      </c>
      <c r="G78" s="49">
        <v>40742230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f t="shared" si="15"/>
        <v>45585933</v>
      </c>
      <c r="O78" s="50">
        <f t="shared" si="13"/>
        <v>756.04831246372009</v>
      </c>
      <c r="P78" s="9"/>
    </row>
    <row r="79" spans="1:16">
      <c r="A79" s="12"/>
      <c r="B79" s="25">
        <v>388.2</v>
      </c>
      <c r="C79" s="20" t="s">
        <v>116</v>
      </c>
      <c r="D79" s="49">
        <v>13807</v>
      </c>
      <c r="E79" s="49">
        <v>97585</v>
      </c>
      <c r="F79" s="49">
        <v>0</v>
      </c>
      <c r="G79" s="49">
        <v>0</v>
      </c>
      <c r="H79" s="49">
        <v>0</v>
      </c>
      <c r="I79" s="49">
        <v>25621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5"/>
        <v>137013</v>
      </c>
      <c r="O79" s="50">
        <f t="shared" si="13"/>
        <v>2.2723774774027699</v>
      </c>
      <c r="P79" s="9"/>
    </row>
    <row r="80" spans="1:16" ht="15.75" thickBot="1">
      <c r="A80" s="12"/>
      <c r="B80" s="25">
        <v>389.7</v>
      </c>
      <c r="C80" s="20" t="s">
        <v>147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862353</v>
      </c>
      <c r="J80" s="49">
        <v>0</v>
      </c>
      <c r="K80" s="49">
        <v>0</v>
      </c>
      <c r="L80" s="49">
        <v>0</v>
      </c>
      <c r="M80" s="49">
        <v>0</v>
      </c>
      <c r="N80" s="49">
        <f t="shared" si="15"/>
        <v>862353</v>
      </c>
      <c r="O80" s="50">
        <f t="shared" si="13"/>
        <v>14.302230699062941</v>
      </c>
      <c r="P80" s="9"/>
    </row>
    <row r="81" spans="1:119" ht="16.5" thickBot="1">
      <c r="A81" s="14" t="s">
        <v>72</v>
      </c>
      <c r="B81" s="23"/>
      <c r="C81" s="22"/>
      <c r="D81" s="15">
        <f t="shared" ref="D81:M81" si="16">SUM(D5,D16,D30,D44,D64,D67,D76)</f>
        <v>28941563</v>
      </c>
      <c r="E81" s="15">
        <f t="shared" si="16"/>
        <v>46074670</v>
      </c>
      <c r="F81" s="15">
        <f t="shared" si="16"/>
        <v>3078917</v>
      </c>
      <c r="G81" s="15">
        <f t="shared" si="16"/>
        <v>51644584</v>
      </c>
      <c r="H81" s="15">
        <f t="shared" si="16"/>
        <v>0</v>
      </c>
      <c r="I81" s="15">
        <f t="shared" si="16"/>
        <v>19576361</v>
      </c>
      <c r="J81" s="15">
        <f t="shared" si="16"/>
        <v>0</v>
      </c>
      <c r="K81" s="15">
        <f t="shared" si="16"/>
        <v>11031580</v>
      </c>
      <c r="L81" s="15">
        <f t="shared" si="16"/>
        <v>0</v>
      </c>
      <c r="M81" s="15">
        <f t="shared" si="16"/>
        <v>0</v>
      </c>
      <c r="N81" s="15">
        <f t="shared" si="15"/>
        <v>160347675</v>
      </c>
      <c r="O81" s="40">
        <f t="shared" si="13"/>
        <v>2659.3859358155732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3"/>
      <c r="B83" s="44"/>
      <c r="C83" s="44"/>
      <c r="D83" s="45"/>
      <c r="E83" s="45"/>
      <c r="F83" s="45"/>
      <c r="G83" s="45"/>
      <c r="H83" s="45"/>
      <c r="I83" s="45"/>
      <c r="J83" s="45"/>
      <c r="K83" s="45"/>
      <c r="L83" s="121" t="s">
        <v>153</v>
      </c>
      <c r="M83" s="121"/>
      <c r="N83" s="121"/>
      <c r="O83" s="46">
        <v>60295</v>
      </c>
    </row>
    <row r="84" spans="1:119">
      <c r="A84" s="122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  <row r="85" spans="1:119" ht="15.75" customHeight="1" thickBot="1">
      <c r="A85" s="123" t="s">
        <v>105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3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11271017</v>
      </c>
      <c r="E5" s="27">
        <f t="shared" si="0"/>
        <v>2829873</v>
      </c>
      <c r="F5" s="27">
        <f t="shared" si="0"/>
        <v>0</v>
      </c>
      <c r="G5" s="27">
        <f t="shared" si="0"/>
        <v>6883376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701172</v>
      </c>
      <c r="L5" s="27">
        <f t="shared" si="0"/>
        <v>0</v>
      </c>
      <c r="M5" s="27">
        <f t="shared" si="0"/>
        <v>0</v>
      </c>
      <c r="N5" s="28">
        <f>SUM(D5:M5)</f>
        <v>21685438</v>
      </c>
      <c r="O5" s="33">
        <f t="shared" ref="O5:O36" si="1">(N5/O$82)</f>
        <v>366.11635798821561</v>
      </c>
      <c r="P5" s="6"/>
    </row>
    <row r="6" spans="1:133">
      <c r="A6" s="12"/>
      <c r="B6" s="25">
        <v>311</v>
      </c>
      <c r="C6" s="20" t="s">
        <v>3</v>
      </c>
      <c r="D6" s="49">
        <v>8071414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8071414</v>
      </c>
      <c r="O6" s="50">
        <f t="shared" si="1"/>
        <v>136.27009505157773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234714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234714</v>
      </c>
      <c r="O7" s="50">
        <f t="shared" si="1"/>
        <v>3.9626884570579595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1332855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1332855</v>
      </c>
      <c r="O8" s="50">
        <f t="shared" si="1"/>
        <v>22.502659080549037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1008298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1008298</v>
      </c>
      <c r="O9" s="50">
        <f t="shared" si="1"/>
        <v>17.023146663064949</v>
      </c>
      <c r="P9" s="9"/>
    </row>
    <row r="10" spans="1:133">
      <c r="A10" s="12"/>
      <c r="B10" s="25">
        <v>312.51</v>
      </c>
      <c r="C10" s="20" t="s">
        <v>96</v>
      </c>
      <c r="D10" s="49">
        <v>149177</v>
      </c>
      <c r="E10" s="49">
        <v>254006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403183</v>
      </c>
      <c r="L10" s="49">
        <v>0</v>
      </c>
      <c r="M10" s="49">
        <v>0</v>
      </c>
      <c r="N10" s="49">
        <f>SUM(D10:M10)</f>
        <v>806366</v>
      </c>
      <c r="O10" s="50">
        <f t="shared" si="1"/>
        <v>13.613918387330958</v>
      </c>
      <c r="P10" s="9"/>
    </row>
    <row r="11" spans="1:133">
      <c r="A11" s="12"/>
      <c r="B11" s="25">
        <v>312.52</v>
      </c>
      <c r="C11" s="20" t="s">
        <v>132</v>
      </c>
      <c r="D11" s="49">
        <v>297989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297989</v>
      </c>
      <c r="L11" s="49">
        <v>0</v>
      </c>
      <c r="M11" s="49">
        <v>0</v>
      </c>
      <c r="N11" s="49">
        <f>SUM(D11:M11)</f>
        <v>595978</v>
      </c>
      <c r="O11" s="50">
        <f t="shared" si="1"/>
        <v>10.061927031453124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6883376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6883376</v>
      </c>
      <c r="O12" s="50">
        <f t="shared" si="1"/>
        <v>116.21238878290085</v>
      </c>
      <c r="P12" s="9"/>
    </row>
    <row r="13" spans="1:133">
      <c r="A13" s="12"/>
      <c r="B13" s="25">
        <v>314.10000000000002</v>
      </c>
      <c r="C13" s="20" t="s">
        <v>15</v>
      </c>
      <c r="D13" s="49">
        <v>644998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644998</v>
      </c>
      <c r="O13" s="50">
        <f t="shared" si="1"/>
        <v>10.889534196620014</v>
      </c>
      <c r="P13" s="9"/>
    </row>
    <row r="14" spans="1:133">
      <c r="A14" s="12"/>
      <c r="B14" s="25">
        <v>315</v>
      </c>
      <c r="C14" s="20" t="s">
        <v>133</v>
      </c>
      <c r="D14" s="49">
        <v>1952550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1952550</v>
      </c>
      <c r="O14" s="50">
        <f t="shared" si="1"/>
        <v>32.965001435059342</v>
      </c>
      <c r="P14" s="9"/>
    </row>
    <row r="15" spans="1:133">
      <c r="A15" s="12"/>
      <c r="B15" s="25">
        <v>316</v>
      </c>
      <c r="C15" s="20" t="s">
        <v>134</v>
      </c>
      <c r="D15" s="49">
        <v>154889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154889</v>
      </c>
      <c r="O15" s="50">
        <f t="shared" si="1"/>
        <v>2.6149989026016782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SUM(D17:D30)</f>
        <v>2713963</v>
      </c>
      <c r="E16" s="32">
        <f t="shared" si="3"/>
        <v>1615963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236840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4566766</v>
      </c>
      <c r="O16" s="48">
        <f t="shared" si="1"/>
        <v>77.100943762556767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1190342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1190342</v>
      </c>
      <c r="O17" s="50">
        <f t="shared" si="1"/>
        <v>20.096604818422787</v>
      </c>
      <c r="P17" s="9"/>
    </row>
    <row r="18" spans="1:16">
      <c r="A18" s="12"/>
      <c r="B18" s="25">
        <v>323.10000000000002</v>
      </c>
      <c r="C18" s="20" t="s">
        <v>19</v>
      </c>
      <c r="D18" s="49">
        <v>2549869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9" si="4">SUM(D18:M18)</f>
        <v>2549869</v>
      </c>
      <c r="O18" s="50">
        <f t="shared" si="1"/>
        <v>43.049568638044271</v>
      </c>
      <c r="P18" s="9"/>
    </row>
    <row r="19" spans="1:16">
      <c r="A19" s="12"/>
      <c r="B19" s="25">
        <v>323.39999999999998</v>
      </c>
      <c r="C19" s="20" t="s">
        <v>20</v>
      </c>
      <c r="D19" s="49">
        <v>34026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34026</v>
      </c>
      <c r="O19" s="50">
        <f t="shared" si="1"/>
        <v>0.57446269689858354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105763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105763</v>
      </c>
      <c r="O20" s="50">
        <f t="shared" si="1"/>
        <v>1.7856021340176598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5732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5732</v>
      </c>
      <c r="O21" s="50">
        <f t="shared" si="1"/>
        <v>9.6773648933835318E-2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193410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193410</v>
      </c>
      <c r="O22" s="50">
        <f t="shared" si="1"/>
        <v>3.2653509142172172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37841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37841</v>
      </c>
      <c r="O23" s="50">
        <f t="shared" si="1"/>
        <v>0.63887153686414211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16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16</v>
      </c>
      <c r="O24" s="50">
        <f t="shared" si="1"/>
        <v>2.701288176799311E-4</v>
      </c>
      <c r="P24" s="9"/>
    </row>
    <row r="25" spans="1:16">
      <c r="A25" s="12"/>
      <c r="B25" s="25">
        <v>324.61</v>
      </c>
      <c r="C25" s="20" t="s">
        <v>27</v>
      </c>
      <c r="D25" s="49">
        <v>0</v>
      </c>
      <c r="E25" s="49">
        <v>147545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147545</v>
      </c>
      <c r="O25" s="50">
        <f t="shared" si="1"/>
        <v>2.4910097752865896</v>
      </c>
      <c r="P25" s="9"/>
    </row>
    <row r="26" spans="1:16">
      <c r="A26" s="12"/>
      <c r="B26" s="25">
        <v>324.62</v>
      </c>
      <c r="C26" s="20" t="s">
        <v>110</v>
      </c>
      <c r="D26" s="49">
        <v>14460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14460</v>
      </c>
      <c r="O26" s="50">
        <f t="shared" si="1"/>
        <v>0.24412891897823774</v>
      </c>
      <c r="P26" s="9"/>
    </row>
    <row r="27" spans="1:16">
      <c r="A27" s="12"/>
      <c r="B27" s="25">
        <v>324.70999999999998</v>
      </c>
      <c r="C27" s="20" t="s">
        <v>28</v>
      </c>
      <c r="D27" s="49">
        <v>0</v>
      </c>
      <c r="E27" s="49">
        <v>37835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37835</v>
      </c>
      <c r="O27" s="50">
        <f t="shared" si="1"/>
        <v>0.63877023855751214</v>
      </c>
      <c r="P27" s="9"/>
    </row>
    <row r="28" spans="1:16">
      <c r="A28" s="12"/>
      <c r="B28" s="25">
        <v>324.72000000000003</v>
      </c>
      <c r="C28" s="20" t="s">
        <v>29</v>
      </c>
      <c r="D28" s="49">
        <v>0</v>
      </c>
      <c r="E28" s="49">
        <v>2053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2053</v>
      </c>
      <c r="O28" s="50">
        <f t="shared" si="1"/>
        <v>3.4660903918556162E-2</v>
      </c>
      <c r="P28" s="9"/>
    </row>
    <row r="29" spans="1:16">
      <c r="A29" s="12"/>
      <c r="B29" s="25">
        <v>325.10000000000002</v>
      </c>
      <c r="C29" s="20" t="s">
        <v>30</v>
      </c>
      <c r="D29" s="49">
        <v>113988</v>
      </c>
      <c r="E29" s="49">
        <v>9440</v>
      </c>
      <c r="F29" s="49">
        <v>0</v>
      </c>
      <c r="G29" s="49">
        <v>0</v>
      </c>
      <c r="H29" s="49">
        <v>0</v>
      </c>
      <c r="I29" s="49">
        <v>5589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129017</v>
      </c>
      <c r="O29" s="50">
        <f t="shared" si="1"/>
        <v>2.1782006044132296</v>
      </c>
      <c r="P29" s="9"/>
    </row>
    <row r="30" spans="1:16">
      <c r="A30" s="12"/>
      <c r="B30" s="25">
        <v>329</v>
      </c>
      <c r="C30" s="20" t="s">
        <v>31</v>
      </c>
      <c r="D30" s="49">
        <v>1620</v>
      </c>
      <c r="E30" s="49">
        <v>117237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44" si="5">SUM(D30:M30)</f>
        <v>118857</v>
      </c>
      <c r="O30" s="50">
        <f t="shared" si="1"/>
        <v>2.0066688051864734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SUM(D32:D42)</f>
        <v>5442301</v>
      </c>
      <c r="E31" s="32">
        <f t="shared" si="6"/>
        <v>877349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47">
        <f t="shared" si="5"/>
        <v>6319650</v>
      </c>
      <c r="O31" s="48">
        <f t="shared" si="1"/>
        <v>106.69497391568605</v>
      </c>
      <c r="P31" s="10"/>
    </row>
    <row r="32" spans="1:16">
      <c r="A32" s="12"/>
      <c r="B32" s="25">
        <v>331.2</v>
      </c>
      <c r="C32" s="20" t="s">
        <v>32</v>
      </c>
      <c r="D32" s="49">
        <v>30156</v>
      </c>
      <c r="E32" s="49">
        <v>9000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5"/>
        <v>39156</v>
      </c>
      <c r="O32" s="50">
        <f t="shared" si="1"/>
        <v>0.66107274906721147</v>
      </c>
      <c r="P32" s="9"/>
    </row>
    <row r="33" spans="1:16">
      <c r="A33" s="12"/>
      <c r="B33" s="25">
        <v>331.49</v>
      </c>
      <c r="C33" s="20" t="s">
        <v>35</v>
      </c>
      <c r="D33" s="49">
        <v>0</v>
      </c>
      <c r="E33" s="49">
        <v>195534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5"/>
        <v>195534</v>
      </c>
      <c r="O33" s="50">
        <f t="shared" si="1"/>
        <v>3.3012105147642283</v>
      </c>
      <c r="P33" s="9"/>
    </row>
    <row r="34" spans="1:16">
      <c r="A34" s="12"/>
      <c r="B34" s="25">
        <v>331.69</v>
      </c>
      <c r="C34" s="20" t="s">
        <v>36</v>
      </c>
      <c r="D34" s="49">
        <v>84594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84594</v>
      </c>
      <c r="O34" s="50">
        <f t="shared" si="1"/>
        <v>1.4282048251760058</v>
      </c>
      <c r="P34" s="9"/>
    </row>
    <row r="35" spans="1:16">
      <c r="A35" s="12"/>
      <c r="B35" s="25">
        <v>334.2</v>
      </c>
      <c r="C35" s="20" t="s">
        <v>34</v>
      </c>
      <c r="D35" s="49">
        <v>4566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4566</v>
      </c>
      <c r="O35" s="50">
        <f t="shared" si="1"/>
        <v>7.7088011345410337E-2</v>
      </c>
      <c r="P35" s="9"/>
    </row>
    <row r="36" spans="1:16">
      <c r="A36" s="12"/>
      <c r="B36" s="25">
        <v>335.12</v>
      </c>
      <c r="C36" s="20" t="s">
        <v>135</v>
      </c>
      <c r="D36" s="49">
        <v>1043340</v>
      </c>
      <c r="E36" s="49">
        <v>373473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1416813</v>
      </c>
      <c r="O36" s="50">
        <f t="shared" si="1"/>
        <v>23.920126285222267</v>
      </c>
      <c r="P36" s="9"/>
    </row>
    <row r="37" spans="1:16">
      <c r="A37" s="12"/>
      <c r="B37" s="25">
        <v>335.14</v>
      </c>
      <c r="C37" s="20" t="s">
        <v>136</v>
      </c>
      <c r="D37" s="49">
        <v>2744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2744</v>
      </c>
      <c r="O37" s="50">
        <f t="shared" ref="O37:O68" si="7">(N37/O$82)</f>
        <v>4.6327092232108187E-2</v>
      </c>
      <c r="P37" s="9"/>
    </row>
    <row r="38" spans="1:16">
      <c r="A38" s="12"/>
      <c r="B38" s="25">
        <v>335.15</v>
      </c>
      <c r="C38" s="20" t="s">
        <v>137</v>
      </c>
      <c r="D38" s="49">
        <v>11708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11708</v>
      </c>
      <c r="O38" s="50">
        <f t="shared" si="7"/>
        <v>0.19766676233728961</v>
      </c>
      <c r="P38" s="9"/>
    </row>
    <row r="39" spans="1:16">
      <c r="A39" s="12"/>
      <c r="B39" s="25">
        <v>335.18</v>
      </c>
      <c r="C39" s="20" t="s">
        <v>138</v>
      </c>
      <c r="D39" s="49">
        <v>4235193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5"/>
        <v>4235193</v>
      </c>
      <c r="O39" s="50">
        <f t="shared" si="7"/>
        <v>71.502979858520035</v>
      </c>
      <c r="P39" s="9"/>
    </row>
    <row r="40" spans="1:16">
      <c r="A40" s="12"/>
      <c r="B40" s="25">
        <v>335.21</v>
      </c>
      <c r="C40" s="20" t="s">
        <v>45</v>
      </c>
      <c r="D40" s="49">
        <v>0</v>
      </c>
      <c r="E40" s="49">
        <v>32711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5"/>
        <v>32711</v>
      </c>
      <c r="O40" s="50">
        <f t="shared" si="7"/>
        <v>0.55226148469551417</v>
      </c>
      <c r="P40" s="9"/>
    </row>
    <row r="41" spans="1:16">
      <c r="A41" s="12"/>
      <c r="B41" s="25">
        <v>337.3</v>
      </c>
      <c r="C41" s="20" t="s">
        <v>114</v>
      </c>
      <c r="D41" s="49">
        <v>0</v>
      </c>
      <c r="E41" s="49">
        <v>266631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5"/>
        <v>266631</v>
      </c>
      <c r="O41" s="50">
        <f t="shared" si="7"/>
        <v>4.5015447991761075</v>
      </c>
      <c r="P41" s="9"/>
    </row>
    <row r="42" spans="1:16">
      <c r="A42" s="12"/>
      <c r="B42" s="25">
        <v>337.5</v>
      </c>
      <c r="C42" s="20" t="s">
        <v>139</v>
      </c>
      <c r="D42" s="49">
        <v>30000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5"/>
        <v>30000</v>
      </c>
      <c r="O42" s="50">
        <f t="shared" si="7"/>
        <v>0.50649153314987083</v>
      </c>
      <c r="P42" s="9"/>
    </row>
    <row r="43" spans="1:16" ht="15.75">
      <c r="A43" s="29" t="s">
        <v>52</v>
      </c>
      <c r="B43" s="30"/>
      <c r="C43" s="31"/>
      <c r="D43" s="32">
        <f t="shared" ref="D43:M43" si="8">SUM(D44:D61)</f>
        <v>6727507</v>
      </c>
      <c r="E43" s="32">
        <f t="shared" si="8"/>
        <v>29718555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16759584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 t="shared" si="5"/>
        <v>53205646</v>
      </c>
      <c r="O43" s="48">
        <f t="shared" si="7"/>
        <v>898.27364049230982</v>
      </c>
      <c r="P43" s="10"/>
    </row>
    <row r="44" spans="1:16">
      <c r="A44" s="12"/>
      <c r="B44" s="25">
        <v>341.1</v>
      </c>
      <c r="C44" s="20" t="s">
        <v>140</v>
      </c>
      <c r="D44" s="49">
        <v>86490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5"/>
        <v>86490</v>
      </c>
      <c r="O44" s="50">
        <f t="shared" si="7"/>
        <v>1.4602150900710777</v>
      </c>
      <c r="P44" s="9"/>
    </row>
    <row r="45" spans="1:16">
      <c r="A45" s="12"/>
      <c r="B45" s="25">
        <v>341.15</v>
      </c>
      <c r="C45" s="20" t="s">
        <v>141</v>
      </c>
      <c r="D45" s="49">
        <v>0</v>
      </c>
      <c r="E45" s="49">
        <v>3056817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ref="N45:N61" si="9">SUM(D45:M45)</f>
        <v>3056817</v>
      </c>
      <c r="O45" s="50">
        <f t="shared" si="7"/>
        <v>51.608397629619624</v>
      </c>
      <c r="P45" s="9"/>
    </row>
    <row r="46" spans="1:16">
      <c r="A46" s="12"/>
      <c r="B46" s="25">
        <v>341.9</v>
      </c>
      <c r="C46" s="20" t="s">
        <v>142</v>
      </c>
      <c r="D46" s="49">
        <v>13960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13960</v>
      </c>
      <c r="O46" s="50">
        <f t="shared" si="7"/>
        <v>0.23568739342573991</v>
      </c>
      <c r="P46" s="9"/>
    </row>
    <row r="47" spans="1:16">
      <c r="A47" s="12"/>
      <c r="B47" s="25">
        <v>342.1</v>
      </c>
      <c r="C47" s="20" t="s">
        <v>57</v>
      </c>
      <c r="D47" s="49">
        <v>247842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247842</v>
      </c>
      <c r="O47" s="50">
        <f t="shared" si="7"/>
        <v>4.1843291519643433</v>
      </c>
      <c r="P47" s="9"/>
    </row>
    <row r="48" spans="1:16">
      <c r="A48" s="12"/>
      <c r="B48" s="25">
        <v>342.2</v>
      </c>
      <c r="C48" s="20" t="s">
        <v>58</v>
      </c>
      <c r="D48" s="49">
        <v>0</v>
      </c>
      <c r="E48" s="49">
        <v>7370073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7370073</v>
      </c>
      <c r="O48" s="50">
        <f t="shared" si="7"/>
        <v>124.42931910654893</v>
      </c>
      <c r="P48" s="9"/>
    </row>
    <row r="49" spans="1:16">
      <c r="A49" s="12"/>
      <c r="B49" s="25">
        <v>342.6</v>
      </c>
      <c r="C49" s="20" t="s">
        <v>60</v>
      </c>
      <c r="D49" s="49">
        <v>1205683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1205683</v>
      </c>
      <c r="O49" s="50">
        <f t="shared" si="7"/>
        <v>20.355607705424525</v>
      </c>
      <c r="P49" s="9"/>
    </row>
    <row r="50" spans="1:16">
      <c r="A50" s="12"/>
      <c r="B50" s="25">
        <v>342.9</v>
      </c>
      <c r="C50" s="20" t="s">
        <v>61</v>
      </c>
      <c r="D50" s="49">
        <v>38650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38650</v>
      </c>
      <c r="O50" s="50">
        <f t="shared" si="7"/>
        <v>0.65252992520808362</v>
      </c>
      <c r="P50" s="9"/>
    </row>
    <row r="51" spans="1:16">
      <c r="A51" s="12"/>
      <c r="B51" s="25">
        <v>343.3</v>
      </c>
      <c r="C51" s="20" t="s">
        <v>62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8601387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8601387</v>
      </c>
      <c r="O51" s="50">
        <f t="shared" si="7"/>
        <v>145.2176562948456</v>
      </c>
      <c r="P51" s="9"/>
    </row>
    <row r="52" spans="1:16">
      <c r="A52" s="12"/>
      <c r="B52" s="25">
        <v>343.4</v>
      </c>
      <c r="C52" s="20" t="s">
        <v>63</v>
      </c>
      <c r="D52" s="49">
        <v>0</v>
      </c>
      <c r="E52" s="49">
        <v>7978251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7978251</v>
      </c>
      <c r="O52" s="50">
        <f t="shared" si="7"/>
        <v>134.69721936148301</v>
      </c>
      <c r="P52" s="9"/>
    </row>
    <row r="53" spans="1:16">
      <c r="A53" s="12"/>
      <c r="B53" s="25">
        <v>343.5</v>
      </c>
      <c r="C53" s="20" t="s">
        <v>64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8101933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8101933</v>
      </c>
      <c r="O53" s="50">
        <f t="shared" si="7"/>
        <v>136.78534888825109</v>
      </c>
      <c r="P53" s="9"/>
    </row>
    <row r="54" spans="1:16">
      <c r="A54" s="12"/>
      <c r="B54" s="25">
        <v>343.9</v>
      </c>
      <c r="C54" s="20" t="s">
        <v>65</v>
      </c>
      <c r="D54" s="49">
        <v>88891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88891</v>
      </c>
      <c r="O54" s="50">
        <f t="shared" si="7"/>
        <v>1.5007512957741722</v>
      </c>
      <c r="P54" s="9"/>
    </row>
    <row r="55" spans="1:16">
      <c r="A55" s="12"/>
      <c r="B55" s="25">
        <v>344.9</v>
      </c>
      <c r="C55" s="20" t="s">
        <v>143</v>
      </c>
      <c r="D55" s="49">
        <v>0</v>
      </c>
      <c r="E55" s="49">
        <v>11090283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11090283</v>
      </c>
      <c r="O55" s="50">
        <f t="shared" si="7"/>
        <v>187.23781465786496</v>
      </c>
      <c r="P55" s="9"/>
    </row>
    <row r="56" spans="1:16">
      <c r="A56" s="12"/>
      <c r="B56" s="25">
        <v>346.9</v>
      </c>
      <c r="C56" s="20" t="s">
        <v>67</v>
      </c>
      <c r="D56" s="49">
        <v>35745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35745</v>
      </c>
      <c r="O56" s="50">
        <f t="shared" si="7"/>
        <v>0.60348466174807114</v>
      </c>
      <c r="P56" s="9"/>
    </row>
    <row r="57" spans="1:16">
      <c r="A57" s="12"/>
      <c r="B57" s="25">
        <v>347.1</v>
      </c>
      <c r="C57" s="20" t="s">
        <v>68</v>
      </c>
      <c r="D57" s="49">
        <v>920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920</v>
      </c>
      <c r="O57" s="50">
        <f t="shared" si="7"/>
        <v>1.5532407016596039E-2</v>
      </c>
      <c r="P57" s="9"/>
    </row>
    <row r="58" spans="1:16">
      <c r="A58" s="12"/>
      <c r="B58" s="25">
        <v>347.2</v>
      </c>
      <c r="C58" s="20" t="s">
        <v>69</v>
      </c>
      <c r="D58" s="49">
        <v>269182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269182</v>
      </c>
      <c r="O58" s="50">
        <f t="shared" si="7"/>
        <v>4.5446134625449508</v>
      </c>
      <c r="P58" s="9"/>
    </row>
    <row r="59" spans="1:16">
      <c r="A59" s="12"/>
      <c r="B59" s="25">
        <v>347.4</v>
      </c>
      <c r="C59" s="20" t="s">
        <v>70</v>
      </c>
      <c r="D59" s="49">
        <v>17324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17324</v>
      </c>
      <c r="O59" s="50">
        <f t="shared" si="7"/>
        <v>0.2924819773429454</v>
      </c>
      <c r="P59" s="9"/>
    </row>
    <row r="60" spans="1:16">
      <c r="A60" s="12"/>
      <c r="B60" s="25">
        <v>347.5</v>
      </c>
      <c r="C60" s="20" t="s">
        <v>71</v>
      </c>
      <c r="D60" s="49">
        <v>49233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49233</v>
      </c>
      <c r="O60" s="50">
        <f t="shared" si="7"/>
        <v>0.83120325505225301</v>
      </c>
      <c r="P60" s="9"/>
    </row>
    <row r="61" spans="1:16">
      <c r="A61" s="12"/>
      <c r="B61" s="25">
        <v>349</v>
      </c>
      <c r="C61" s="20" t="s">
        <v>1</v>
      </c>
      <c r="D61" s="49">
        <v>4673587</v>
      </c>
      <c r="E61" s="49">
        <v>223131</v>
      </c>
      <c r="F61" s="49">
        <v>0</v>
      </c>
      <c r="G61" s="49">
        <v>0</v>
      </c>
      <c r="H61" s="49">
        <v>0</v>
      </c>
      <c r="I61" s="49">
        <v>56264</v>
      </c>
      <c r="J61" s="49">
        <v>0</v>
      </c>
      <c r="K61" s="49">
        <v>0</v>
      </c>
      <c r="L61" s="49">
        <v>0</v>
      </c>
      <c r="M61" s="49">
        <v>0</v>
      </c>
      <c r="N61" s="49">
        <f t="shared" si="9"/>
        <v>4952982</v>
      </c>
      <c r="O61" s="50">
        <f t="shared" si="7"/>
        <v>83.621448228123782</v>
      </c>
      <c r="P61" s="9"/>
    </row>
    <row r="62" spans="1:16" ht="15.75">
      <c r="A62" s="29" t="s">
        <v>53</v>
      </c>
      <c r="B62" s="30"/>
      <c r="C62" s="31"/>
      <c r="D62" s="32">
        <f t="shared" ref="D62:M62" si="10">SUM(D63:D64)</f>
        <v>191000</v>
      </c>
      <c r="E62" s="32">
        <f t="shared" si="10"/>
        <v>97529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50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>SUM(D62:M62)</f>
        <v>288579</v>
      </c>
      <c r="O62" s="48">
        <f t="shared" si="7"/>
        <v>4.8720940048285524</v>
      </c>
      <c r="P62" s="10"/>
    </row>
    <row r="63" spans="1:16">
      <c r="A63" s="13"/>
      <c r="B63" s="41">
        <v>351.1</v>
      </c>
      <c r="C63" s="21" t="s">
        <v>74</v>
      </c>
      <c r="D63" s="49">
        <v>81949</v>
      </c>
      <c r="E63" s="49">
        <v>97529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>SUM(D63:M63)</f>
        <v>179478</v>
      </c>
      <c r="O63" s="50">
        <f t="shared" si="7"/>
        <v>3.0301362462224173</v>
      </c>
      <c r="P63" s="9"/>
    </row>
    <row r="64" spans="1:16">
      <c r="A64" s="13"/>
      <c r="B64" s="41">
        <v>354</v>
      </c>
      <c r="C64" s="21" t="s">
        <v>75</v>
      </c>
      <c r="D64" s="49">
        <v>109051</v>
      </c>
      <c r="E64" s="49">
        <v>0</v>
      </c>
      <c r="F64" s="49">
        <v>0</v>
      </c>
      <c r="G64" s="49">
        <v>0</v>
      </c>
      <c r="H64" s="49">
        <v>0</v>
      </c>
      <c r="I64" s="49">
        <v>50</v>
      </c>
      <c r="J64" s="49">
        <v>0</v>
      </c>
      <c r="K64" s="49">
        <v>0</v>
      </c>
      <c r="L64" s="49">
        <v>0</v>
      </c>
      <c r="M64" s="49">
        <v>0</v>
      </c>
      <c r="N64" s="49">
        <f>SUM(D64:M64)</f>
        <v>109101</v>
      </c>
      <c r="O64" s="50">
        <f t="shared" si="7"/>
        <v>1.8419577586061353</v>
      </c>
      <c r="P64" s="9"/>
    </row>
    <row r="65" spans="1:119" ht="15.75">
      <c r="A65" s="29" t="s">
        <v>4</v>
      </c>
      <c r="B65" s="30"/>
      <c r="C65" s="31"/>
      <c r="D65" s="32">
        <f t="shared" ref="D65:M65" si="11">SUM(D66:D73)</f>
        <v>934796</v>
      </c>
      <c r="E65" s="32">
        <f t="shared" si="11"/>
        <v>239541</v>
      </c>
      <c r="F65" s="32">
        <f t="shared" si="11"/>
        <v>0</v>
      </c>
      <c r="G65" s="32">
        <f t="shared" si="11"/>
        <v>159933</v>
      </c>
      <c r="H65" s="32">
        <f t="shared" si="11"/>
        <v>0</v>
      </c>
      <c r="I65" s="32">
        <f t="shared" si="11"/>
        <v>125397</v>
      </c>
      <c r="J65" s="32">
        <f t="shared" si="11"/>
        <v>0</v>
      </c>
      <c r="K65" s="32">
        <f t="shared" si="11"/>
        <v>12206376</v>
      </c>
      <c r="L65" s="32">
        <f t="shared" si="11"/>
        <v>0</v>
      </c>
      <c r="M65" s="32">
        <f t="shared" si="11"/>
        <v>0</v>
      </c>
      <c r="N65" s="32">
        <f>SUM(D65:M65)</f>
        <v>13666043</v>
      </c>
      <c r="O65" s="48">
        <f t="shared" si="7"/>
        <v>230.72450237206868</v>
      </c>
      <c r="P65" s="10"/>
    </row>
    <row r="66" spans="1:119">
      <c r="A66" s="12"/>
      <c r="B66" s="25">
        <v>361.1</v>
      </c>
      <c r="C66" s="20" t="s">
        <v>76</v>
      </c>
      <c r="D66" s="49">
        <v>64516</v>
      </c>
      <c r="E66" s="49">
        <v>145542</v>
      </c>
      <c r="F66" s="49">
        <v>0</v>
      </c>
      <c r="G66" s="49">
        <v>148954</v>
      </c>
      <c r="H66" s="49">
        <v>0</v>
      </c>
      <c r="I66" s="49">
        <v>92745</v>
      </c>
      <c r="J66" s="49">
        <v>0</v>
      </c>
      <c r="K66" s="49">
        <v>980645</v>
      </c>
      <c r="L66" s="49">
        <v>0</v>
      </c>
      <c r="M66" s="49">
        <v>0</v>
      </c>
      <c r="N66" s="49">
        <f>SUM(D66:M66)</f>
        <v>1432402</v>
      </c>
      <c r="O66" s="50">
        <f t="shared" si="7"/>
        <v>24.183316168898042</v>
      </c>
      <c r="P66" s="9"/>
    </row>
    <row r="67" spans="1:119">
      <c r="A67" s="12"/>
      <c r="B67" s="25">
        <v>361.3</v>
      </c>
      <c r="C67" s="20" t="s">
        <v>78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6551483</v>
      </c>
      <c r="L67" s="49">
        <v>0</v>
      </c>
      <c r="M67" s="49">
        <v>0</v>
      </c>
      <c r="N67" s="49">
        <f t="shared" ref="N67:N73" si="12">SUM(D67:M67)</f>
        <v>6551483</v>
      </c>
      <c r="O67" s="50">
        <f t="shared" si="7"/>
        <v>110.60902230251051</v>
      </c>
      <c r="P67" s="9"/>
    </row>
    <row r="68" spans="1:119">
      <c r="A68" s="12"/>
      <c r="B68" s="25">
        <v>362</v>
      </c>
      <c r="C68" s="20" t="s">
        <v>79</v>
      </c>
      <c r="D68" s="49">
        <v>236672</v>
      </c>
      <c r="E68" s="49">
        <v>53178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2"/>
        <v>289850</v>
      </c>
      <c r="O68" s="50">
        <f t="shared" si="7"/>
        <v>4.8935523627830024</v>
      </c>
      <c r="P68" s="9"/>
    </row>
    <row r="69" spans="1:119">
      <c r="A69" s="12"/>
      <c r="B69" s="25">
        <v>364</v>
      </c>
      <c r="C69" s="20" t="s">
        <v>144</v>
      </c>
      <c r="D69" s="49">
        <v>2171</v>
      </c>
      <c r="E69" s="49">
        <v>2996</v>
      </c>
      <c r="F69" s="49">
        <v>0</v>
      </c>
      <c r="G69" s="49">
        <v>0</v>
      </c>
      <c r="H69" s="49">
        <v>0</v>
      </c>
      <c r="I69" s="49">
        <v>11558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2"/>
        <v>16725</v>
      </c>
      <c r="O69" s="50">
        <f t="shared" ref="O69:O80" si="13">(N69/O$82)</f>
        <v>0.28236902973105299</v>
      </c>
      <c r="P69" s="9"/>
    </row>
    <row r="70" spans="1:119">
      <c r="A70" s="12"/>
      <c r="B70" s="25">
        <v>365</v>
      </c>
      <c r="C70" s="20" t="s">
        <v>145</v>
      </c>
      <c r="D70" s="49">
        <v>0</v>
      </c>
      <c r="E70" s="49">
        <v>1193</v>
      </c>
      <c r="F70" s="49">
        <v>0</v>
      </c>
      <c r="G70" s="49">
        <v>0</v>
      </c>
      <c r="H70" s="49">
        <v>0</v>
      </c>
      <c r="I70" s="49">
        <v>3736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2"/>
        <v>4929</v>
      </c>
      <c r="O70" s="50">
        <f t="shared" si="13"/>
        <v>8.3216558896523782E-2</v>
      </c>
      <c r="P70" s="9"/>
    </row>
    <row r="71" spans="1:119">
      <c r="A71" s="12"/>
      <c r="B71" s="25">
        <v>366</v>
      </c>
      <c r="C71" s="20" t="s">
        <v>82</v>
      </c>
      <c r="D71" s="49">
        <v>72935</v>
      </c>
      <c r="E71" s="49">
        <v>265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2"/>
        <v>73200</v>
      </c>
      <c r="O71" s="50">
        <f t="shared" si="13"/>
        <v>1.2358393408856849</v>
      </c>
      <c r="P71" s="9"/>
    </row>
    <row r="72" spans="1:119">
      <c r="A72" s="12"/>
      <c r="B72" s="25">
        <v>368</v>
      </c>
      <c r="C72" s="20" t="s">
        <v>83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4614263</v>
      </c>
      <c r="L72" s="49">
        <v>0</v>
      </c>
      <c r="M72" s="49">
        <v>0</v>
      </c>
      <c r="N72" s="49">
        <f t="shared" si="12"/>
        <v>4614263</v>
      </c>
      <c r="O72" s="50">
        <f t="shared" si="13"/>
        <v>77.902838040890757</v>
      </c>
      <c r="P72" s="9"/>
    </row>
    <row r="73" spans="1:119">
      <c r="A73" s="12"/>
      <c r="B73" s="25">
        <v>369.9</v>
      </c>
      <c r="C73" s="20" t="s">
        <v>84</v>
      </c>
      <c r="D73" s="49">
        <v>558502</v>
      </c>
      <c r="E73" s="49">
        <v>36367</v>
      </c>
      <c r="F73" s="49">
        <v>0</v>
      </c>
      <c r="G73" s="49">
        <v>10979</v>
      </c>
      <c r="H73" s="49">
        <v>0</v>
      </c>
      <c r="I73" s="49">
        <v>17358</v>
      </c>
      <c r="J73" s="49">
        <v>0</v>
      </c>
      <c r="K73" s="49">
        <v>59985</v>
      </c>
      <c r="L73" s="49">
        <v>0</v>
      </c>
      <c r="M73" s="49">
        <v>0</v>
      </c>
      <c r="N73" s="49">
        <f t="shared" si="12"/>
        <v>683191</v>
      </c>
      <c r="O73" s="50">
        <f t="shared" si="13"/>
        <v>11.534348567473113</v>
      </c>
      <c r="P73" s="9"/>
    </row>
    <row r="74" spans="1:119" ht="15.75">
      <c r="A74" s="29" t="s">
        <v>54</v>
      </c>
      <c r="B74" s="30"/>
      <c r="C74" s="31"/>
      <c r="D74" s="32">
        <f t="shared" ref="D74:M74" si="14">SUM(D75:D79)</f>
        <v>717952</v>
      </c>
      <c r="E74" s="32">
        <f t="shared" si="14"/>
        <v>174240</v>
      </c>
      <c r="F74" s="32">
        <f t="shared" si="14"/>
        <v>0</v>
      </c>
      <c r="G74" s="32">
        <f t="shared" si="14"/>
        <v>1651235</v>
      </c>
      <c r="H74" s="32">
        <f t="shared" si="14"/>
        <v>0</v>
      </c>
      <c r="I74" s="32">
        <f t="shared" si="14"/>
        <v>3136927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0</v>
      </c>
      <c r="N74" s="32">
        <f t="shared" ref="N74:N80" si="15">SUM(D74:M74)</f>
        <v>5680354</v>
      </c>
      <c r="O74" s="48">
        <f t="shared" si="13"/>
        <v>95.901706876466719</v>
      </c>
      <c r="P74" s="9"/>
    </row>
    <row r="75" spans="1:119">
      <c r="A75" s="12"/>
      <c r="B75" s="25">
        <v>381</v>
      </c>
      <c r="C75" s="20" t="s">
        <v>85</v>
      </c>
      <c r="D75" s="49">
        <v>539673</v>
      </c>
      <c r="E75" s="49">
        <v>0</v>
      </c>
      <c r="F75" s="49">
        <v>0</v>
      </c>
      <c r="G75" s="49">
        <v>1651235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5"/>
        <v>2190908</v>
      </c>
      <c r="O75" s="50">
        <f t="shared" si="13"/>
        <v>36.989211730343911</v>
      </c>
      <c r="P75" s="9"/>
    </row>
    <row r="76" spans="1:119">
      <c r="A76" s="12"/>
      <c r="B76" s="25">
        <v>383</v>
      </c>
      <c r="C76" s="20" t="s">
        <v>86</v>
      </c>
      <c r="D76" s="49">
        <v>159036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5"/>
        <v>159036</v>
      </c>
      <c r="O76" s="50">
        <f t="shared" si="13"/>
        <v>2.6850129155340952</v>
      </c>
      <c r="P76" s="9"/>
    </row>
    <row r="77" spans="1:119">
      <c r="A77" s="12"/>
      <c r="B77" s="25">
        <v>388.2</v>
      </c>
      <c r="C77" s="20" t="s">
        <v>116</v>
      </c>
      <c r="D77" s="49">
        <v>19243</v>
      </c>
      <c r="E77" s="49">
        <v>174240</v>
      </c>
      <c r="F77" s="49">
        <v>0</v>
      </c>
      <c r="G77" s="49">
        <v>0</v>
      </c>
      <c r="H77" s="49">
        <v>0</v>
      </c>
      <c r="I77" s="49">
        <v>15081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5"/>
        <v>208564</v>
      </c>
      <c r="O77" s="50">
        <f t="shared" si="13"/>
        <v>3.5211966706623219</v>
      </c>
      <c r="P77" s="9"/>
    </row>
    <row r="78" spans="1:119">
      <c r="A78" s="12"/>
      <c r="B78" s="25">
        <v>389.5</v>
      </c>
      <c r="C78" s="20" t="s">
        <v>146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930</v>
      </c>
      <c r="J78" s="49">
        <v>0</v>
      </c>
      <c r="K78" s="49">
        <v>0</v>
      </c>
      <c r="L78" s="49">
        <v>0</v>
      </c>
      <c r="M78" s="49">
        <v>0</v>
      </c>
      <c r="N78" s="49">
        <f t="shared" si="15"/>
        <v>930</v>
      </c>
      <c r="O78" s="50">
        <f t="shared" si="13"/>
        <v>1.5701237527645996E-2</v>
      </c>
      <c r="P78" s="9"/>
    </row>
    <row r="79" spans="1:119" ht="15.75" thickBot="1">
      <c r="A79" s="12"/>
      <c r="B79" s="25">
        <v>389.7</v>
      </c>
      <c r="C79" s="20" t="s">
        <v>147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3120916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5"/>
        <v>3120916</v>
      </c>
      <c r="O79" s="50">
        <f t="shared" si="13"/>
        <v>52.690584322398742</v>
      </c>
      <c r="P79" s="9"/>
    </row>
    <row r="80" spans="1:119" ht="16.5" thickBot="1">
      <c r="A80" s="14" t="s">
        <v>72</v>
      </c>
      <c r="B80" s="23"/>
      <c r="C80" s="22"/>
      <c r="D80" s="15">
        <f t="shared" ref="D80:M80" si="16">SUM(D5,D16,D31,D43,D62,D65,D74)</f>
        <v>27998536</v>
      </c>
      <c r="E80" s="15">
        <f t="shared" si="16"/>
        <v>35553050</v>
      </c>
      <c r="F80" s="15">
        <f t="shared" si="16"/>
        <v>0</v>
      </c>
      <c r="G80" s="15">
        <f t="shared" si="16"/>
        <v>8694544</v>
      </c>
      <c r="H80" s="15">
        <f t="shared" si="16"/>
        <v>0</v>
      </c>
      <c r="I80" s="15">
        <f t="shared" si="16"/>
        <v>20258798</v>
      </c>
      <c r="J80" s="15">
        <f t="shared" si="16"/>
        <v>0</v>
      </c>
      <c r="K80" s="15">
        <f t="shared" si="16"/>
        <v>12907548</v>
      </c>
      <c r="L80" s="15">
        <f t="shared" si="16"/>
        <v>0</v>
      </c>
      <c r="M80" s="15">
        <f t="shared" si="16"/>
        <v>0</v>
      </c>
      <c r="N80" s="15">
        <f t="shared" si="15"/>
        <v>105412476</v>
      </c>
      <c r="O80" s="40">
        <f t="shared" si="13"/>
        <v>1779.6842194121321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3"/>
      <c r="B82" s="44"/>
      <c r="C82" s="44"/>
      <c r="D82" s="45"/>
      <c r="E82" s="45"/>
      <c r="F82" s="45"/>
      <c r="G82" s="45"/>
      <c r="H82" s="45"/>
      <c r="I82" s="45"/>
      <c r="J82" s="45"/>
      <c r="K82" s="45"/>
      <c r="L82" s="121" t="s">
        <v>148</v>
      </c>
      <c r="M82" s="121"/>
      <c r="N82" s="121"/>
      <c r="O82" s="46">
        <v>59231</v>
      </c>
    </row>
    <row r="83" spans="1:15">
      <c r="A83" s="122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  <row r="84" spans="1:15" ht="15.75" customHeight="1" thickBot="1">
      <c r="A84" s="123" t="s">
        <v>105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3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11063081</v>
      </c>
      <c r="E5" s="27">
        <f t="shared" si="0"/>
        <v>2787595</v>
      </c>
      <c r="F5" s="27">
        <f t="shared" si="0"/>
        <v>0</v>
      </c>
      <c r="G5" s="27">
        <f t="shared" si="0"/>
        <v>6097183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708123</v>
      </c>
      <c r="L5" s="27">
        <f t="shared" si="0"/>
        <v>0</v>
      </c>
      <c r="M5" s="27">
        <f t="shared" si="0"/>
        <v>0</v>
      </c>
      <c r="N5" s="28">
        <f>SUM(D5:M5)</f>
        <v>20655982</v>
      </c>
      <c r="O5" s="33">
        <f t="shared" ref="O5:O36" si="1">(N5/O$86)</f>
        <v>352.04659644817127</v>
      </c>
      <c r="P5" s="6"/>
    </row>
    <row r="6" spans="1:133">
      <c r="A6" s="12"/>
      <c r="B6" s="25">
        <v>311</v>
      </c>
      <c r="C6" s="20" t="s">
        <v>3</v>
      </c>
      <c r="D6" s="49">
        <v>7850463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7850463</v>
      </c>
      <c r="O6" s="50">
        <f t="shared" si="1"/>
        <v>133.79798547908783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233551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233551</v>
      </c>
      <c r="O7" s="50">
        <f t="shared" si="1"/>
        <v>3.9804853938712208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1303652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1303652</v>
      </c>
      <c r="O8" s="50">
        <f t="shared" si="1"/>
        <v>22.218563588642329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982402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982402</v>
      </c>
      <c r="O9" s="50">
        <f t="shared" si="1"/>
        <v>16.743395711899648</v>
      </c>
      <c r="P9" s="9"/>
    </row>
    <row r="10" spans="1:133">
      <c r="A10" s="12"/>
      <c r="B10" s="25">
        <v>312.51</v>
      </c>
      <c r="C10" s="20" t="s">
        <v>102</v>
      </c>
      <c r="D10" s="49">
        <v>157390</v>
      </c>
      <c r="E10" s="49">
        <v>267990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425380</v>
      </c>
      <c r="L10" s="49">
        <v>0</v>
      </c>
      <c r="M10" s="49">
        <v>0</v>
      </c>
      <c r="N10" s="49">
        <f>SUM(D10:M10)</f>
        <v>850760</v>
      </c>
      <c r="O10" s="50">
        <f t="shared" si="1"/>
        <v>14.499778436786311</v>
      </c>
      <c r="P10" s="9"/>
    </row>
    <row r="11" spans="1:133">
      <c r="A11" s="12"/>
      <c r="B11" s="25">
        <v>312.52</v>
      </c>
      <c r="C11" s="20" t="s">
        <v>97</v>
      </c>
      <c r="D11" s="49">
        <v>282743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282743</v>
      </c>
      <c r="L11" s="49">
        <v>0</v>
      </c>
      <c r="M11" s="49">
        <v>0</v>
      </c>
      <c r="N11" s="49">
        <f>SUM(D11:M11)</f>
        <v>565486</v>
      </c>
      <c r="O11" s="50">
        <f t="shared" si="1"/>
        <v>9.6377611889422905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6097183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6097183</v>
      </c>
      <c r="O12" s="50">
        <f t="shared" si="1"/>
        <v>103.91626614854961</v>
      </c>
      <c r="P12" s="9"/>
    </row>
    <row r="13" spans="1:133">
      <c r="A13" s="12"/>
      <c r="B13" s="25">
        <v>314.10000000000002</v>
      </c>
      <c r="C13" s="20" t="s">
        <v>15</v>
      </c>
      <c r="D13" s="49">
        <v>589511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589511</v>
      </c>
      <c r="O13" s="50">
        <f t="shared" si="1"/>
        <v>10.047227051164059</v>
      </c>
      <c r="P13" s="9"/>
    </row>
    <row r="14" spans="1:133">
      <c r="A14" s="12"/>
      <c r="B14" s="25">
        <v>315</v>
      </c>
      <c r="C14" s="20" t="s">
        <v>16</v>
      </c>
      <c r="D14" s="49">
        <v>2032026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2032026</v>
      </c>
      <c r="O14" s="50">
        <f t="shared" si="1"/>
        <v>34.632477758462009</v>
      </c>
      <c r="P14" s="9"/>
    </row>
    <row r="15" spans="1:133">
      <c r="A15" s="12"/>
      <c r="B15" s="25">
        <v>316</v>
      </c>
      <c r="C15" s="20" t="s">
        <v>17</v>
      </c>
      <c r="D15" s="49">
        <v>150948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150948</v>
      </c>
      <c r="O15" s="50">
        <f t="shared" si="1"/>
        <v>2.5726556907659268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SUM(D17:D31)</f>
        <v>2657779</v>
      </c>
      <c r="E16" s="32">
        <f t="shared" si="3"/>
        <v>1643996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-283704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4018071</v>
      </c>
      <c r="O16" s="48">
        <f t="shared" si="1"/>
        <v>68.481286430105328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1016630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1016630</v>
      </c>
      <c r="O17" s="50">
        <f t="shared" si="1"/>
        <v>17.326754610219176</v>
      </c>
      <c r="P17" s="9"/>
    </row>
    <row r="18" spans="1:16">
      <c r="A18" s="12"/>
      <c r="B18" s="25">
        <v>323.10000000000002</v>
      </c>
      <c r="C18" s="20" t="s">
        <v>19</v>
      </c>
      <c r="D18" s="49">
        <v>2521691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30" si="4">SUM(D18:M18)</f>
        <v>2521691</v>
      </c>
      <c r="O18" s="50">
        <f t="shared" si="1"/>
        <v>42.977997068548248</v>
      </c>
      <c r="P18" s="9"/>
    </row>
    <row r="19" spans="1:16">
      <c r="A19" s="12"/>
      <c r="B19" s="25">
        <v>323.39999999999998</v>
      </c>
      <c r="C19" s="20" t="s">
        <v>20</v>
      </c>
      <c r="D19" s="49">
        <v>30679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30679</v>
      </c>
      <c r="O19" s="50">
        <f t="shared" si="1"/>
        <v>0.52287214098237722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49562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49562</v>
      </c>
      <c r="O20" s="50">
        <f t="shared" si="1"/>
        <v>0.84470123052800217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127536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127536</v>
      </c>
      <c r="O21" s="50">
        <f t="shared" si="1"/>
        <v>2.1736373862358116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532</v>
      </c>
      <c r="F22" s="49">
        <v>0</v>
      </c>
      <c r="G22" s="49">
        <v>0</v>
      </c>
      <c r="H22" s="49">
        <v>0</v>
      </c>
      <c r="I22" s="49">
        <v>90359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90891</v>
      </c>
      <c r="O22" s="50">
        <f t="shared" si="1"/>
        <v>1.5490847734942224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-303590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-303590</v>
      </c>
      <c r="O23" s="50">
        <f t="shared" si="1"/>
        <v>-5.1741827726079697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82631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82631</v>
      </c>
      <c r="O24" s="50">
        <f t="shared" si="1"/>
        <v>1.4083069161809318</v>
      </c>
      <c r="P24" s="9"/>
    </row>
    <row r="25" spans="1:16">
      <c r="A25" s="12"/>
      <c r="B25" s="25">
        <v>324.32</v>
      </c>
      <c r="C25" s="20" t="s">
        <v>26</v>
      </c>
      <c r="D25" s="49">
        <v>0</v>
      </c>
      <c r="E25" s="49">
        <v>81780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81780</v>
      </c>
      <c r="O25" s="50">
        <f t="shared" si="1"/>
        <v>1.3938030473463545</v>
      </c>
      <c r="P25" s="9"/>
    </row>
    <row r="26" spans="1:16">
      <c r="A26" s="12"/>
      <c r="B26" s="25">
        <v>324.61</v>
      </c>
      <c r="C26" s="20" t="s">
        <v>27</v>
      </c>
      <c r="D26" s="49">
        <v>0</v>
      </c>
      <c r="E26" s="49">
        <v>106747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106747</v>
      </c>
      <c r="O26" s="50">
        <f t="shared" si="1"/>
        <v>1.819323720898524</v>
      </c>
      <c r="P26" s="9"/>
    </row>
    <row r="27" spans="1:16">
      <c r="A27" s="12"/>
      <c r="B27" s="25">
        <v>324.62</v>
      </c>
      <c r="C27" s="20" t="s">
        <v>110</v>
      </c>
      <c r="D27" s="49">
        <v>0</v>
      </c>
      <c r="E27" s="49">
        <v>329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329</v>
      </c>
      <c r="O27" s="50">
        <f t="shared" si="1"/>
        <v>5.607253638749702E-3</v>
      </c>
      <c r="P27" s="9"/>
    </row>
    <row r="28" spans="1:16">
      <c r="A28" s="12"/>
      <c r="B28" s="25">
        <v>324.70999999999998</v>
      </c>
      <c r="C28" s="20" t="s">
        <v>28</v>
      </c>
      <c r="D28" s="49">
        <v>0</v>
      </c>
      <c r="E28" s="49">
        <v>13661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13661</v>
      </c>
      <c r="O28" s="50">
        <f t="shared" si="1"/>
        <v>0.23282885093908717</v>
      </c>
      <c r="P28" s="9"/>
    </row>
    <row r="29" spans="1:16">
      <c r="A29" s="12"/>
      <c r="B29" s="25">
        <v>324.72000000000003</v>
      </c>
      <c r="C29" s="20" t="s">
        <v>29</v>
      </c>
      <c r="D29" s="49">
        <v>0</v>
      </c>
      <c r="E29" s="49">
        <v>40245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40245</v>
      </c>
      <c r="O29" s="50">
        <f t="shared" si="1"/>
        <v>0.68590857960936702</v>
      </c>
      <c r="P29" s="9"/>
    </row>
    <row r="30" spans="1:16">
      <c r="A30" s="12"/>
      <c r="B30" s="25">
        <v>325.10000000000002</v>
      </c>
      <c r="C30" s="20" t="s">
        <v>30</v>
      </c>
      <c r="D30" s="49">
        <v>101356</v>
      </c>
      <c r="E30" s="49">
        <v>5480</v>
      </c>
      <c r="F30" s="49">
        <v>0</v>
      </c>
      <c r="G30" s="49">
        <v>0</v>
      </c>
      <c r="H30" s="49">
        <v>0</v>
      </c>
      <c r="I30" s="49">
        <v>-70473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36363</v>
      </c>
      <c r="O30" s="50">
        <f t="shared" si="1"/>
        <v>0.61974639533694653</v>
      </c>
      <c r="P30" s="9"/>
    </row>
    <row r="31" spans="1:16">
      <c r="A31" s="12"/>
      <c r="B31" s="25">
        <v>329</v>
      </c>
      <c r="C31" s="20" t="s">
        <v>31</v>
      </c>
      <c r="D31" s="49">
        <v>4053</v>
      </c>
      <c r="E31" s="49">
        <v>118863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122916</v>
      </c>
      <c r="O31" s="50">
        <f t="shared" si="1"/>
        <v>2.0948972287554963</v>
      </c>
      <c r="P31" s="9"/>
    </row>
    <row r="32" spans="1:16" ht="15.75">
      <c r="A32" s="29" t="s">
        <v>33</v>
      </c>
      <c r="B32" s="30"/>
      <c r="C32" s="31"/>
      <c r="D32" s="32">
        <f t="shared" ref="D32:M32" si="5">SUM(D33:D46)</f>
        <v>4972921</v>
      </c>
      <c r="E32" s="32">
        <f t="shared" si="5"/>
        <v>516128</v>
      </c>
      <c r="F32" s="32">
        <f t="shared" si="5"/>
        <v>0</v>
      </c>
      <c r="G32" s="32">
        <f t="shared" si="5"/>
        <v>0</v>
      </c>
      <c r="H32" s="32">
        <f t="shared" si="5"/>
        <v>0</v>
      </c>
      <c r="I32" s="32">
        <f t="shared" si="5"/>
        <v>1131935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7">
        <f>SUM(D32:M32)</f>
        <v>6620984</v>
      </c>
      <c r="O32" s="48">
        <f t="shared" si="1"/>
        <v>112.84357637113543</v>
      </c>
      <c r="P32" s="10"/>
    </row>
    <row r="33" spans="1:16">
      <c r="A33" s="12"/>
      <c r="B33" s="25">
        <v>331.2</v>
      </c>
      <c r="C33" s="20" t="s">
        <v>32</v>
      </c>
      <c r="D33" s="49">
        <v>81870</v>
      </c>
      <c r="E33" s="49">
        <v>145418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>SUM(D33:M33)</f>
        <v>227288</v>
      </c>
      <c r="O33" s="50">
        <f t="shared" si="1"/>
        <v>3.8737430548454173</v>
      </c>
      <c r="P33" s="9"/>
    </row>
    <row r="34" spans="1:16">
      <c r="A34" s="12"/>
      <c r="B34" s="25">
        <v>331.31</v>
      </c>
      <c r="C34" s="20" t="s">
        <v>103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301330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40" si="6">SUM(D34:M34)</f>
        <v>301330</v>
      </c>
      <c r="O34" s="50">
        <f t="shared" si="1"/>
        <v>5.1356648600743089</v>
      </c>
      <c r="P34" s="9"/>
    </row>
    <row r="35" spans="1:16">
      <c r="A35" s="12"/>
      <c r="B35" s="25">
        <v>331.35</v>
      </c>
      <c r="C35" s="20" t="s">
        <v>111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399855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399855</v>
      </c>
      <c r="O35" s="50">
        <f t="shared" si="1"/>
        <v>6.8148583699764806</v>
      </c>
      <c r="P35" s="9"/>
    </row>
    <row r="36" spans="1:16">
      <c r="A36" s="12"/>
      <c r="B36" s="25">
        <v>331.39</v>
      </c>
      <c r="C36" s="20" t="s">
        <v>112</v>
      </c>
      <c r="D36" s="49">
        <v>0</v>
      </c>
      <c r="E36" s="49">
        <v>51677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51677</v>
      </c>
      <c r="O36" s="50">
        <f t="shared" si="1"/>
        <v>0.88074786106282166</v>
      </c>
      <c r="P36" s="9"/>
    </row>
    <row r="37" spans="1:16">
      <c r="A37" s="12"/>
      <c r="B37" s="25">
        <v>331.49</v>
      </c>
      <c r="C37" s="20" t="s">
        <v>35</v>
      </c>
      <c r="D37" s="49">
        <v>0</v>
      </c>
      <c r="E37" s="49">
        <v>341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341</v>
      </c>
      <c r="O37" s="50">
        <f t="shared" ref="O37:O68" si="7">(N37/O$86)</f>
        <v>5.8117735283089618E-3</v>
      </c>
      <c r="P37" s="9"/>
    </row>
    <row r="38" spans="1:16">
      <c r="A38" s="12"/>
      <c r="B38" s="25">
        <v>331.69</v>
      </c>
      <c r="C38" s="20" t="s">
        <v>36</v>
      </c>
      <c r="D38" s="49">
        <v>43582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43582</v>
      </c>
      <c r="O38" s="50">
        <f t="shared" si="7"/>
        <v>0.7427821522309711</v>
      </c>
      <c r="P38" s="9"/>
    </row>
    <row r="39" spans="1:16">
      <c r="A39" s="12"/>
      <c r="B39" s="25">
        <v>331.9</v>
      </c>
      <c r="C39" s="20" t="s">
        <v>113</v>
      </c>
      <c r="D39" s="49">
        <v>154139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154139</v>
      </c>
      <c r="O39" s="50">
        <f t="shared" si="7"/>
        <v>2.6270409380645603</v>
      </c>
      <c r="P39" s="9"/>
    </row>
    <row r="40" spans="1:16">
      <c r="A40" s="12"/>
      <c r="B40" s="25">
        <v>334.2</v>
      </c>
      <c r="C40" s="20" t="s">
        <v>34</v>
      </c>
      <c r="D40" s="49">
        <v>21290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21290</v>
      </c>
      <c r="O40" s="50">
        <f t="shared" si="7"/>
        <v>0.36285237072638649</v>
      </c>
      <c r="P40" s="9"/>
    </row>
    <row r="41" spans="1:16">
      <c r="A41" s="12"/>
      <c r="B41" s="25">
        <v>335.12</v>
      </c>
      <c r="C41" s="20" t="s">
        <v>41</v>
      </c>
      <c r="D41" s="49">
        <v>738375</v>
      </c>
      <c r="E41" s="49">
        <v>281979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ref="N41:N48" si="8">SUM(D41:M41)</f>
        <v>1020354</v>
      </c>
      <c r="O41" s="50">
        <f t="shared" si="7"/>
        <v>17.390223949279068</v>
      </c>
      <c r="P41" s="9"/>
    </row>
    <row r="42" spans="1:16">
      <c r="A42" s="12"/>
      <c r="B42" s="25">
        <v>335.14</v>
      </c>
      <c r="C42" s="20" t="s">
        <v>42</v>
      </c>
      <c r="D42" s="49">
        <v>3070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3070</v>
      </c>
      <c r="O42" s="50">
        <f t="shared" si="7"/>
        <v>5.2323005078910592E-2</v>
      </c>
      <c r="P42" s="9"/>
    </row>
    <row r="43" spans="1:16">
      <c r="A43" s="12"/>
      <c r="B43" s="25">
        <v>335.15</v>
      </c>
      <c r="C43" s="20" t="s">
        <v>43</v>
      </c>
      <c r="D43" s="49">
        <v>21716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21716</v>
      </c>
      <c r="O43" s="50">
        <f t="shared" si="7"/>
        <v>0.3701128268057402</v>
      </c>
      <c r="P43" s="9"/>
    </row>
    <row r="44" spans="1:16">
      <c r="A44" s="12"/>
      <c r="B44" s="25">
        <v>335.18</v>
      </c>
      <c r="C44" s="20" t="s">
        <v>44</v>
      </c>
      <c r="D44" s="49">
        <v>3908879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3908879</v>
      </c>
      <c r="O44" s="50">
        <f t="shared" si="7"/>
        <v>66.620291781709099</v>
      </c>
      <c r="P44" s="9"/>
    </row>
    <row r="45" spans="1:16">
      <c r="A45" s="12"/>
      <c r="B45" s="25">
        <v>335.21</v>
      </c>
      <c r="C45" s="20" t="s">
        <v>45</v>
      </c>
      <c r="D45" s="49">
        <v>0</v>
      </c>
      <c r="E45" s="49">
        <v>32577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32577</v>
      </c>
      <c r="O45" s="50">
        <f t="shared" si="7"/>
        <v>0.55522037018100012</v>
      </c>
      <c r="P45" s="9"/>
    </row>
    <row r="46" spans="1:16">
      <c r="A46" s="12"/>
      <c r="B46" s="25">
        <v>337.3</v>
      </c>
      <c r="C46" s="20" t="s">
        <v>114</v>
      </c>
      <c r="D46" s="49">
        <v>0</v>
      </c>
      <c r="E46" s="49">
        <v>4136</v>
      </c>
      <c r="F46" s="49">
        <v>0</v>
      </c>
      <c r="G46" s="49">
        <v>0</v>
      </c>
      <c r="H46" s="49">
        <v>0</v>
      </c>
      <c r="I46" s="49">
        <v>430750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8"/>
        <v>434886</v>
      </c>
      <c r="O46" s="50">
        <f t="shared" si="7"/>
        <v>7.4119030575723492</v>
      </c>
      <c r="P46" s="9"/>
    </row>
    <row r="47" spans="1:16" ht="15.75">
      <c r="A47" s="29" t="s">
        <v>52</v>
      </c>
      <c r="B47" s="30"/>
      <c r="C47" s="31"/>
      <c r="D47" s="32">
        <f t="shared" ref="D47:M47" si="9">SUM(D48:D67)</f>
        <v>6523158</v>
      </c>
      <c r="E47" s="32">
        <f t="shared" si="9"/>
        <v>27641525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14911959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8"/>
        <v>49076642</v>
      </c>
      <c r="O47" s="48">
        <f t="shared" si="7"/>
        <v>836.42911681494354</v>
      </c>
      <c r="P47" s="10"/>
    </row>
    <row r="48" spans="1:16">
      <c r="A48" s="12"/>
      <c r="B48" s="25">
        <v>341.1</v>
      </c>
      <c r="C48" s="20" t="s">
        <v>98</v>
      </c>
      <c r="D48" s="49">
        <v>81604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8"/>
        <v>81604</v>
      </c>
      <c r="O48" s="50">
        <f t="shared" si="7"/>
        <v>1.3908034222994854</v>
      </c>
      <c r="P48" s="9"/>
    </row>
    <row r="49" spans="1:16">
      <c r="A49" s="12"/>
      <c r="B49" s="25">
        <v>341.2</v>
      </c>
      <c r="C49" s="20" t="s">
        <v>55</v>
      </c>
      <c r="D49" s="49">
        <v>0</v>
      </c>
      <c r="E49" s="49">
        <v>2876262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ref="N49:N67" si="10">SUM(D49:M49)</f>
        <v>2876262</v>
      </c>
      <c r="O49" s="50">
        <f t="shared" si="7"/>
        <v>49.021065548624605</v>
      </c>
      <c r="P49" s="9"/>
    </row>
    <row r="50" spans="1:16">
      <c r="A50" s="12"/>
      <c r="B50" s="25">
        <v>341.9</v>
      </c>
      <c r="C50" s="20" t="s">
        <v>56</v>
      </c>
      <c r="D50" s="49">
        <v>17532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17532</v>
      </c>
      <c r="O50" s="50">
        <f t="shared" si="7"/>
        <v>0.29880355864607833</v>
      </c>
      <c r="P50" s="9"/>
    </row>
    <row r="51" spans="1:16">
      <c r="A51" s="12"/>
      <c r="B51" s="25">
        <v>342.1</v>
      </c>
      <c r="C51" s="20" t="s">
        <v>57</v>
      </c>
      <c r="D51" s="49">
        <v>240222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240222</v>
      </c>
      <c r="O51" s="50">
        <f t="shared" si="7"/>
        <v>4.0941814091420392</v>
      </c>
      <c r="P51" s="9"/>
    </row>
    <row r="52" spans="1:16">
      <c r="A52" s="12"/>
      <c r="B52" s="25">
        <v>342.2</v>
      </c>
      <c r="C52" s="20" t="s">
        <v>58</v>
      </c>
      <c r="D52" s="49">
        <v>0</v>
      </c>
      <c r="E52" s="49">
        <v>6584241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6584241</v>
      </c>
      <c r="O52" s="50">
        <f t="shared" si="7"/>
        <v>112.2173535126291</v>
      </c>
      <c r="P52" s="9"/>
    </row>
    <row r="53" spans="1:16">
      <c r="A53" s="12"/>
      <c r="B53" s="25">
        <v>342.5</v>
      </c>
      <c r="C53" s="20" t="s">
        <v>59</v>
      </c>
      <c r="D53" s="49">
        <v>0</v>
      </c>
      <c r="E53" s="49">
        <v>3450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3450</v>
      </c>
      <c r="O53" s="50">
        <f t="shared" si="7"/>
        <v>5.8799468248287148E-2</v>
      </c>
      <c r="P53" s="9"/>
    </row>
    <row r="54" spans="1:16">
      <c r="A54" s="12"/>
      <c r="B54" s="25">
        <v>342.6</v>
      </c>
      <c r="C54" s="20" t="s">
        <v>60</v>
      </c>
      <c r="D54" s="49">
        <v>1048264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1048264</v>
      </c>
      <c r="O54" s="50">
        <f t="shared" si="7"/>
        <v>17.865903125745646</v>
      </c>
      <c r="P54" s="9"/>
    </row>
    <row r="55" spans="1:16">
      <c r="A55" s="12"/>
      <c r="B55" s="25">
        <v>342.9</v>
      </c>
      <c r="C55" s="20" t="s">
        <v>61</v>
      </c>
      <c r="D55" s="49">
        <v>30976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30976</v>
      </c>
      <c r="O55" s="50">
        <f t="shared" si="7"/>
        <v>0.52793400824896886</v>
      </c>
      <c r="P55" s="9"/>
    </row>
    <row r="56" spans="1:16">
      <c r="A56" s="12"/>
      <c r="B56" s="25">
        <v>343.3</v>
      </c>
      <c r="C56" s="20" t="s">
        <v>62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7552093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7552093</v>
      </c>
      <c r="O56" s="50">
        <f t="shared" si="7"/>
        <v>128.71276885843815</v>
      </c>
      <c r="P56" s="9"/>
    </row>
    <row r="57" spans="1:16">
      <c r="A57" s="12"/>
      <c r="B57" s="25">
        <v>343.4</v>
      </c>
      <c r="C57" s="20" t="s">
        <v>63</v>
      </c>
      <c r="D57" s="49">
        <v>0</v>
      </c>
      <c r="E57" s="49">
        <v>7765042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7765042</v>
      </c>
      <c r="O57" s="50">
        <f t="shared" si="7"/>
        <v>132.34212768858438</v>
      </c>
      <c r="P57" s="9"/>
    </row>
    <row r="58" spans="1:16">
      <c r="A58" s="12"/>
      <c r="B58" s="25">
        <v>343.5</v>
      </c>
      <c r="C58" s="20" t="s">
        <v>64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7306151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7306151</v>
      </c>
      <c r="O58" s="50">
        <f t="shared" si="7"/>
        <v>124.52109963527286</v>
      </c>
      <c r="P58" s="9"/>
    </row>
    <row r="59" spans="1:16">
      <c r="A59" s="12"/>
      <c r="B59" s="25">
        <v>343.9</v>
      </c>
      <c r="C59" s="20" t="s">
        <v>65</v>
      </c>
      <c r="D59" s="49">
        <v>88320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88320</v>
      </c>
      <c r="O59" s="50">
        <f t="shared" si="7"/>
        <v>1.5052663871561509</v>
      </c>
      <c r="P59" s="9"/>
    </row>
    <row r="60" spans="1:16">
      <c r="A60" s="12"/>
      <c r="B60" s="25">
        <v>344.9</v>
      </c>
      <c r="C60" s="20" t="s">
        <v>66</v>
      </c>
      <c r="D60" s="49">
        <v>0</v>
      </c>
      <c r="E60" s="49">
        <v>10179380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10179380</v>
      </c>
      <c r="O60" s="50">
        <f t="shared" si="7"/>
        <v>173.49047278181138</v>
      </c>
      <c r="P60" s="9"/>
    </row>
    <row r="61" spans="1:16">
      <c r="A61" s="12"/>
      <c r="B61" s="25">
        <v>345.9</v>
      </c>
      <c r="C61" s="20" t="s">
        <v>115</v>
      </c>
      <c r="D61" s="49">
        <v>0</v>
      </c>
      <c r="E61" s="49">
        <v>1850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1850</v>
      </c>
      <c r="O61" s="50">
        <f t="shared" si="7"/>
        <v>3.1530149640385863E-2</v>
      </c>
      <c r="P61" s="9"/>
    </row>
    <row r="62" spans="1:16">
      <c r="A62" s="12"/>
      <c r="B62" s="25">
        <v>346.9</v>
      </c>
      <c r="C62" s="20" t="s">
        <v>67</v>
      </c>
      <c r="D62" s="49">
        <v>31153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31153</v>
      </c>
      <c r="O62" s="50">
        <f t="shared" si="7"/>
        <v>0.53095067661996798</v>
      </c>
      <c r="P62" s="9"/>
    </row>
    <row r="63" spans="1:16">
      <c r="A63" s="12"/>
      <c r="B63" s="25">
        <v>347.1</v>
      </c>
      <c r="C63" s="20" t="s">
        <v>68</v>
      </c>
      <c r="D63" s="49">
        <v>109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109</v>
      </c>
      <c r="O63" s="50">
        <f t="shared" si="7"/>
        <v>1.857722330163275E-3</v>
      </c>
      <c r="P63" s="9"/>
    </row>
    <row r="64" spans="1:16">
      <c r="A64" s="12"/>
      <c r="B64" s="25">
        <v>347.2</v>
      </c>
      <c r="C64" s="20" t="s">
        <v>69</v>
      </c>
      <c r="D64" s="49">
        <v>289592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289592</v>
      </c>
      <c r="O64" s="50">
        <f t="shared" si="7"/>
        <v>4.9356103214370934</v>
      </c>
      <c r="P64" s="9"/>
    </row>
    <row r="65" spans="1:16">
      <c r="A65" s="12"/>
      <c r="B65" s="25">
        <v>347.4</v>
      </c>
      <c r="C65" s="20" t="s">
        <v>70</v>
      </c>
      <c r="D65" s="49">
        <v>15690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0"/>
        <v>15690</v>
      </c>
      <c r="O65" s="50">
        <f t="shared" si="7"/>
        <v>0.26740975559873198</v>
      </c>
      <c r="P65" s="9"/>
    </row>
    <row r="66" spans="1:16">
      <c r="A66" s="12"/>
      <c r="B66" s="25">
        <v>347.5</v>
      </c>
      <c r="C66" s="20" t="s">
        <v>71</v>
      </c>
      <c r="D66" s="49">
        <v>43622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0"/>
        <v>43622</v>
      </c>
      <c r="O66" s="50">
        <f t="shared" si="7"/>
        <v>0.74346388519616868</v>
      </c>
      <c r="P66" s="9"/>
    </row>
    <row r="67" spans="1:16">
      <c r="A67" s="12"/>
      <c r="B67" s="25">
        <v>349</v>
      </c>
      <c r="C67" s="20" t="s">
        <v>1</v>
      </c>
      <c r="D67" s="49">
        <v>4636074</v>
      </c>
      <c r="E67" s="49">
        <v>231300</v>
      </c>
      <c r="F67" s="49">
        <v>0</v>
      </c>
      <c r="G67" s="49">
        <v>0</v>
      </c>
      <c r="H67" s="49">
        <v>0</v>
      </c>
      <c r="I67" s="49">
        <v>53715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0"/>
        <v>4921089</v>
      </c>
      <c r="O67" s="50">
        <f t="shared" si="7"/>
        <v>83.871714899273954</v>
      </c>
      <c r="P67" s="9"/>
    </row>
    <row r="68" spans="1:16" ht="15.75">
      <c r="A68" s="29" t="s">
        <v>53</v>
      </c>
      <c r="B68" s="30"/>
      <c r="C68" s="31"/>
      <c r="D68" s="32">
        <f t="shared" ref="D68:M68" si="11">SUM(D69:D70)</f>
        <v>101607</v>
      </c>
      <c r="E68" s="32">
        <f t="shared" si="11"/>
        <v>78202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100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>SUM(D68:M68)</f>
        <v>179909</v>
      </c>
      <c r="O68" s="48">
        <f t="shared" si="7"/>
        <v>3.06624740089307</v>
      </c>
      <c r="P68" s="10"/>
    </row>
    <row r="69" spans="1:16">
      <c r="A69" s="13"/>
      <c r="B69" s="41">
        <v>351.1</v>
      </c>
      <c r="C69" s="21" t="s">
        <v>74</v>
      </c>
      <c r="D69" s="49">
        <v>69742</v>
      </c>
      <c r="E69" s="49">
        <v>67504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>SUM(D69:M69)</f>
        <v>137246</v>
      </c>
      <c r="O69" s="50">
        <f t="shared" ref="O69:O84" si="12">(N69/O$86)</f>
        <v>2.3391280635375122</v>
      </c>
      <c r="P69" s="9"/>
    </row>
    <row r="70" spans="1:16">
      <c r="A70" s="13"/>
      <c r="B70" s="41">
        <v>354</v>
      </c>
      <c r="C70" s="21" t="s">
        <v>75</v>
      </c>
      <c r="D70" s="49">
        <v>31865</v>
      </c>
      <c r="E70" s="49">
        <v>10698</v>
      </c>
      <c r="F70" s="49">
        <v>0</v>
      </c>
      <c r="G70" s="49">
        <v>0</v>
      </c>
      <c r="H70" s="49">
        <v>0</v>
      </c>
      <c r="I70" s="49">
        <v>100</v>
      </c>
      <c r="J70" s="49">
        <v>0</v>
      </c>
      <c r="K70" s="49">
        <v>0</v>
      </c>
      <c r="L70" s="49">
        <v>0</v>
      </c>
      <c r="M70" s="49">
        <v>0</v>
      </c>
      <c r="N70" s="49">
        <f>SUM(D70:M70)</f>
        <v>42663</v>
      </c>
      <c r="O70" s="50">
        <f t="shared" si="12"/>
        <v>0.72711933735555778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SUM(D72:D79)</f>
        <v>653786</v>
      </c>
      <c r="E71" s="32">
        <f t="shared" si="13"/>
        <v>534694</v>
      </c>
      <c r="F71" s="32">
        <f t="shared" si="13"/>
        <v>0</v>
      </c>
      <c r="G71" s="32">
        <f t="shared" si="13"/>
        <v>259090</v>
      </c>
      <c r="H71" s="32">
        <f t="shared" si="13"/>
        <v>0</v>
      </c>
      <c r="I71" s="32">
        <f t="shared" si="13"/>
        <v>285106</v>
      </c>
      <c r="J71" s="32">
        <f t="shared" si="13"/>
        <v>0</v>
      </c>
      <c r="K71" s="32">
        <f t="shared" si="13"/>
        <v>11946515</v>
      </c>
      <c r="L71" s="32">
        <f t="shared" si="13"/>
        <v>0</v>
      </c>
      <c r="M71" s="32">
        <f t="shared" si="13"/>
        <v>0</v>
      </c>
      <c r="N71" s="32">
        <f>SUM(D71:M71)</f>
        <v>13679191</v>
      </c>
      <c r="O71" s="48">
        <f t="shared" si="12"/>
        <v>233.13888604833485</v>
      </c>
      <c r="P71" s="10"/>
    </row>
    <row r="72" spans="1:16">
      <c r="A72" s="12"/>
      <c r="B72" s="25">
        <v>361.1</v>
      </c>
      <c r="C72" s="20" t="s">
        <v>76</v>
      </c>
      <c r="D72" s="49">
        <v>133481</v>
      </c>
      <c r="E72" s="49">
        <v>373334</v>
      </c>
      <c r="F72" s="49">
        <v>0</v>
      </c>
      <c r="G72" s="49">
        <v>259085</v>
      </c>
      <c r="H72" s="49">
        <v>0</v>
      </c>
      <c r="I72" s="49">
        <v>253290</v>
      </c>
      <c r="J72" s="49">
        <v>0</v>
      </c>
      <c r="K72" s="49">
        <v>1218744</v>
      </c>
      <c r="L72" s="49">
        <v>0</v>
      </c>
      <c r="M72" s="49">
        <v>0</v>
      </c>
      <c r="N72" s="49">
        <f>SUM(D72:M72)</f>
        <v>2237934</v>
      </c>
      <c r="O72" s="50">
        <f t="shared" si="12"/>
        <v>38.141834543409345</v>
      </c>
      <c r="P72" s="9"/>
    </row>
    <row r="73" spans="1:16">
      <c r="A73" s="12"/>
      <c r="B73" s="25">
        <v>361.3</v>
      </c>
      <c r="C73" s="20" t="s">
        <v>78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6328633</v>
      </c>
      <c r="L73" s="49">
        <v>0</v>
      </c>
      <c r="M73" s="49">
        <v>0</v>
      </c>
      <c r="N73" s="49">
        <f t="shared" ref="N73:N79" si="14">SUM(D73:M73)</f>
        <v>6328633</v>
      </c>
      <c r="O73" s="50">
        <f t="shared" si="12"/>
        <v>107.86094351842384</v>
      </c>
      <c r="P73" s="9"/>
    </row>
    <row r="74" spans="1:16">
      <c r="A74" s="12"/>
      <c r="B74" s="25">
        <v>362</v>
      </c>
      <c r="C74" s="20" t="s">
        <v>79</v>
      </c>
      <c r="D74" s="49">
        <v>206948</v>
      </c>
      <c r="E74" s="49">
        <v>51722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4"/>
        <v>258670</v>
      </c>
      <c r="O74" s="50">
        <f t="shared" si="12"/>
        <v>4.4085966526911413</v>
      </c>
      <c r="P74" s="9"/>
    </row>
    <row r="75" spans="1:16">
      <c r="A75" s="12"/>
      <c r="B75" s="25">
        <v>364</v>
      </c>
      <c r="C75" s="20" t="s">
        <v>80</v>
      </c>
      <c r="D75" s="49">
        <v>29455</v>
      </c>
      <c r="E75" s="49">
        <v>83985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4"/>
        <v>113440</v>
      </c>
      <c r="O75" s="50">
        <f t="shared" si="12"/>
        <v>1.9333946893002012</v>
      </c>
      <c r="P75" s="9"/>
    </row>
    <row r="76" spans="1:16">
      <c r="A76" s="12"/>
      <c r="B76" s="25">
        <v>365</v>
      </c>
      <c r="C76" s="20" t="s">
        <v>81</v>
      </c>
      <c r="D76" s="49">
        <v>336</v>
      </c>
      <c r="E76" s="49">
        <v>2470</v>
      </c>
      <c r="F76" s="49">
        <v>0</v>
      </c>
      <c r="G76" s="49">
        <v>0</v>
      </c>
      <c r="H76" s="49">
        <v>0</v>
      </c>
      <c r="I76" s="49">
        <v>6697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4"/>
        <v>9503</v>
      </c>
      <c r="O76" s="50">
        <f t="shared" si="12"/>
        <v>0.1619627092068037</v>
      </c>
      <c r="P76" s="9"/>
    </row>
    <row r="77" spans="1:16">
      <c r="A77" s="12"/>
      <c r="B77" s="25">
        <v>366</v>
      </c>
      <c r="C77" s="20" t="s">
        <v>82</v>
      </c>
      <c r="D77" s="49">
        <v>105292</v>
      </c>
      <c r="E77" s="49">
        <v>1445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4"/>
        <v>106737</v>
      </c>
      <c r="O77" s="50">
        <f t="shared" si="12"/>
        <v>1.8191532876572247</v>
      </c>
      <c r="P77" s="9"/>
    </row>
    <row r="78" spans="1:16">
      <c r="A78" s="12"/>
      <c r="B78" s="25">
        <v>368</v>
      </c>
      <c r="C78" s="20" t="s">
        <v>83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4399138</v>
      </c>
      <c r="L78" s="49">
        <v>0</v>
      </c>
      <c r="M78" s="49">
        <v>0</v>
      </c>
      <c r="N78" s="49">
        <f t="shared" si="14"/>
        <v>4399138</v>
      </c>
      <c r="O78" s="50">
        <f t="shared" si="12"/>
        <v>74.975934826328526</v>
      </c>
      <c r="P78" s="9"/>
    </row>
    <row r="79" spans="1:16">
      <c r="A79" s="12"/>
      <c r="B79" s="25">
        <v>369.9</v>
      </c>
      <c r="C79" s="20" t="s">
        <v>84</v>
      </c>
      <c r="D79" s="49">
        <v>178274</v>
      </c>
      <c r="E79" s="49">
        <v>21738</v>
      </c>
      <c r="F79" s="49">
        <v>0</v>
      </c>
      <c r="G79" s="49">
        <v>5</v>
      </c>
      <c r="H79" s="49">
        <v>0</v>
      </c>
      <c r="I79" s="49">
        <v>25119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4"/>
        <v>225136</v>
      </c>
      <c r="O79" s="50">
        <f t="shared" si="12"/>
        <v>3.8370658213177897</v>
      </c>
      <c r="P79" s="9"/>
    </row>
    <row r="80" spans="1:16" ht="15.75">
      <c r="A80" s="29" t="s">
        <v>54</v>
      </c>
      <c r="B80" s="30"/>
      <c r="C80" s="31"/>
      <c r="D80" s="32">
        <f t="shared" ref="D80:M80" si="15">SUM(D81:D83)</f>
        <v>1586041</v>
      </c>
      <c r="E80" s="32">
        <f t="shared" si="15"/>
        <v>66704</v>
      </c>
      <c r="F80" s="32">
        <f t="shared" si="15"/>
        <v>0</v>
      </c>
      <c r="G80" s="32">
        <f t="shared" si="15"/>
        <v>4956338</v>
      </c>
      <c r="H80" s="32">
        <f t="shared" si="15"/>
        <v>0</v>
      </c>
      <c r="I80" s="32">
        <f t="shared" si="15"/>
        <v>1422881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>SUM(D80:M80)</f>
        <v>8031964</v>
      </c>
      <c r="O80" s="48">
        <f t="shared" si="12"/>
        <v>136.89136585199577</v>
      </c>
      <c r="P80" s="9"/>
    </row>
    <row r="81" spans="1:119">
      <c r="A81" s="12"/>
      <c r="B81" s="25">
        <v>381</v>
      </c>
      <c r="C81" s="20" t="s">
        <v>85</v>
      </c>
      <c r="D81" s="49">
        <v>1583157</v>
      </c>
      <c r="E81" s="49">
        <v>0</v>
      </c>
      <c r="F81" s="49">
        <v>0</v>
      </c>
      <c r="G81" s="49">
        <v>4956338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f>SUM(D81:M81)</f>
        <v>6539495</v>
      </c>
      <c r="O81" s="50">
        <f t="shared" si="12"/>
        <v>111.45473293111088</v>
      </c>
      <c r="P81" s="9"/>
    </row>
    <row r="82" spans="1:119">
      <c r="A82" s="12"/>
      <c r="B82" s="25">
        <v>388.2</v>
      </c>
      <c r="C82" s="20" t="s">
        <v>116</v>
      </c>
      <c r="D82" s="49">
        <v>2884</v>
      </c>
      <c r="E82" s="49">
        <v>66704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f>SUM(D82:M82)</f>
        <v>69588</v>
      </c>
      <c r="O82" s="50">
        <f t="shared" si="12"/>
        <v>1.1860108395541467</v>
      </c>
      <c r="P82" s="9"/>
    </row>
    <row r="83" spans="1:119" ht="15.75" thickBot="1">
      <c r="A83" s="12"/>
      <c r="B83" s="25">
        <v>389.7</v>
      </c>
      <c r="C83" s="20" t="s">
        <v>87</v>
      </c>
      <c r="D83" s="49">
        <v>0</v>
      </c>
      <c r="E83" s="49">
        <v>0</v>
      </c>
      <c r="F83" s="49">
        <v>0</v>
      </c>
      <c r="G83" s="49">
        <v>0</v>
      </c>
      <c r="H83" s="49">
        <v>0</v>
      </c>
      <c r="I83" s="49">
        <v>1422881</v>
      </c>
      <c r="J83" s="49">
        <v>0</v>
      </c>
      <c r="K83" s="49">
        <v>0</v>
      </c>
      <c r="L83" s="49">
        <v>0</v>
      </c>
      <c r="M83" s="49">
        <v>0</v>
      </c>
      <c r="N83" s="49">
        <f>SUM(D83:M83)</f>
        <v>1422881</v>
      </c>
      <c r="O83" s="50">
        <f t="shared" si="12"/>
        <v>24.250622081330743</v>
      </c>
      <c r="P83" s="9"/>
    </row>
    <row r="84" spans="1:119" ht="16.5" thickBot="1">
      <c r="A84" s="14" t="s">
        <v>72</v>
      </c>
      <c r="B84" s="23"/>
      <c r="C84" s="22"/>
      <c r="D84" s="15">
        <f t="shared" ref="D84:M84" si="16">SUM(D5,D16,D32,D47,D68,D71,D80)</f>
        <v>27558373</v>
      </c>
      <c r="E84" s="15">
        <f t="shared" si="16"/>
        <v>33268844</v>
      </c>
      <c r="F84" s="15">
        <f t="shared" si="16"/>
        <v>0</v>
      </c>
      <c r="G84" s="15">
        <f t="shared" si="16"/>
        <v>11312611</v>
      </c>
      <c r="H84" s="15">
        <f t="shared" si="16"/>
        <v>0</v>
      </c>
      <c r="I84" s="15">
        <f t="shared" si="16"/>
        <v>17468277</v>
      </c>
      <c r="J84" s="15">
        <f t="shared" si="16"/>
        <v>0</v>
      </c>
      <c r="K84" s="15">
        <f t="shared" si="16"/>
        <v>12654638</v>
      </c>
      <c r="L84" s="15">
        <f t="shared" si="16"/>
        <v>0</v>
      </c>
      <c r="M84" s="15">
        <f t="shared" si="16"/>
        <v>0</v>
      </c>
      <c r="N84" s="15">
        <f>SUM(D84:M84)</f>
        <v>102262743</v>
      </c>
      <c r="O84" s="40">
        <f t="shared" si="12"/>
        <v>1742.8970753655792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3"/>
      <c r="B86" s="44"/>
      <c r="C86" s="44"/>
      <c r="D86" s="45"/>
      <c r="E86" s="45"/>
      <c r="F86" s="45"/>
      <c r="G86" s="45"/>
      <c r="H86" s="45"/>
      <c r="I86" s="45"/>
      <c r="J86" s="45"/>
      <c r="K86" s="45"/>
      <c r="L86" s="121" t="s">
        <v>117</v>
      </c>
      <c r="M86" s="121"/>
      <c r="N86" s="121"/>
      <c r="O86" s="46">
        <v>58674</v>
      </c>
    </row>
    <row r="87" spans="1:119">
      <c r="A87" s="122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  <row r="88" spans="1:119" ht="15.75" customHeight="1" thickBot="1">
      <c r="A88" s="123" t="s">
        <v>105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3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10749325</v>
      </c>
      <c r="E5" s="27">
        <f t="shared" si="0"/>
        <v>2453271</v>
      </c>
      <c r="F5" s="27">
        <f t="shared" si="0"/>
        <v>0</v>
      </c>
      <c r="G5" s="27">
        <f t="shared" si="0"/>
        <v>5801652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656851</v>
      </c>
      <c r="L5" s="27">
        <f t="shared" si="0"/>
        <v>0</v>
      </c>
      <c r="M5" s="27">
        <f t="shared" si="0"/>
        <v>0</v>
      </c>
      <c r="N5" s="28">
        <f>SUM(D5:M5)</f>
        <v>19661099</v>
      </c>
      <c r="O5" s="33">
        <f t="shared" ref="O5:O36" si="1">(N5/O$83)</f>
        <v>339.61098923876807</v>
      </c>
      <c r="P5" s="6"/>
    </row>
    <row r="6" spans="1:133">
      <c r="A6" s="12"/>
      <c r="B6" s="25">
        <v>311</v>
      </c>
      <c r="C6" s="20" t="s">
        <v>3</v>
      </c>
      <c r="D6" s="49">
        <v>8035010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8035010</v>
      </c>
      <c r="O6" s="50">
        <f t="shared" si="1"/>
        <v>138.7907000846389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231295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231295</v>
      </c>
      <c r="O7" s="50">
        <f t="shared" si="1"/>
        <v>3.9952153110047846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1270432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1270432</v>
      </c>
      <c r="O8" s="50">
        <f t="shared" si="1"/>
        <v>21.944483789059127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951544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951544</v>
      </c>
      <c r="O9" s="50">
        <f t="shared" si="1"/>
        <v>16.436253087592629</v>
      </c>
      <c r="P9" s="9"/>
    </row>
    <row r="10" spans="1:133">
      <c r="A10" s="12"/>
      <c r="B10" s="25">
        <v>312.51</v>
      </c>
      <c r="C10" s="20" t="s">
        <v>102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399175</v>
      </c>
      <c r="L10" s="49">
        <v>0</v>
      </c>
      <c r="M10" s="49">
        <v>0</v>
      </c>
      <c r="N10" s="49">
        <f>SUM(D10:M10)</f>
        <v>399175</v>
      </c>
      <c r="O10" s="50">
        <f t="shared" si="1"/>
        <v>6.8950477605237248</v>
      </c>
      <c r="P10" s="9"/>
    </row>
    <row r="11" spans="1:133">
      <c r="A11" s="12"/>
      <c r="B11" s="25">
        <v>312.52</v>
      </c>
      <c r="C11" s="20" t="s">
        <v>97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257676</v>
      </c>
      <c r="L11" s="49">
        <v>0</v>
      </c>
      <c r="M11" s="49">
        <v>0</v>
      </c>
      <c r="N11" s="49">
        <f>SUM(D11:M11)</f>
        <v>257676</v>
      </c>
      <c r="O11" s="50">
        <f t="shared" si="1"/>
        <v>4.4509007997512651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5801652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5801652</v>
      </c>
      <c r="O12" s="50">
        <f t="shared" si="1"/>
        <v>100.21335912804656</v>
      </c>
      <c r="P12" s="9"/>
    </row>
    <row r="13" spans="1:133">
      <c r="A13" s="12"/>
      <c r="B13" s="25">
        <v>314.10000000000002</v>
      </c>
      <c r="C13" s="20" t="s">
        <v>15</v>
      </c>
      <c r="D13" s="49">
        <v>584193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584193</v>
      </c>
      <c r="O13" s="50">
        <f t="shared" si="1"/>
        <v>10.090909090909092</v>
      </c>
      <c r="P13" s="9"/>
    </row>
    <row r="14" spans="1:133">
      <c r="A14" s="12"/>
      <c r="B14" s="25">
        <v>315</v>
      </c>
      <c r="C14" s="20" t="s">
        <v>16</v>
      </c>
      <c r="D14" s="49">
        <v>2026549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2026549</v>
      </c>
      <c r="O14" s="50">
        <f t="shared" si="1"/>
        <v>35.005078334168203</v>
      </c>
      <c r="P14" s="9"/>
    </row>
    <row r="15" spans="1:133">
      <c r="A15" s="12"/>
      <c r="B15" s="25">
        <v>316</v>
      </c>
      <c r="C15" s="20" t="s">
        <v>17</v>
      </c>
      <c r="D15" s="49">
        <v>103573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103573</v>
      </c>
      <c r="O15" s="50">
        <f t="shared" si="1"/>
        <v>1.7890418530737739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SUM(D17:D30)</f>
        <v>2772137</v>
      </c>
      <c r="E16" s="32">
        <f t="shared" si="3"/>
        <v>1496222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312813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4581172</v>
      </c>
      <c r="O16" s="48">
        <f t="shared" si="1"/>
        <v>79.13170849670945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710182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710182</v>
      </c>
      <c r="O17" s="50">
        <f t="shared" si="1"/>
        <v>12.267148014440433</v>
      </c>
      <c r="P17" s="9"/>
    </row>
    <row r="18" spans="1:16">
      <c r="A18" s="12"/>
      <c r="B18" s="25">
        <v>323.10000000000002</v>
      </c>
      <c r="C18" s="20" t="s">
        <v>19</v>
      </c>
      <c r="D18" s="49">
        <v>2654895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9" si="4">SUM(D18:M18)</f>
        <v>2654895</v>
      </c>
      <c r="O18" s="50">
        <f t="shared" si="1"/>
        <v>45.858653032318244</v>
      </c>
      <c r="P18" s="9"/>
    </row>
    <row r="19" spans="1:16">
      <c r="A19" s="12"/>
      <c r="B19" s="25">
        <v>323.39999999999998</v>
      </c>
      <c r="C19" s="20" t="s">
        <v>20</v>
      </c>
      <c r="D19" s="49">
        <v>0</v>
      </c>
      <c r="E19" s="49">
        <v>32851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32851</v>
      </c>
      <c r="O19" s="50">
        <f t="shared" si="1"/>
        <v>0.56744338693797181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38074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38074</v>
      </c>
      <c r="O20" s="50">
        <f t="shared" si="1"/>
        <v>0.65766154802825905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30976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30976</v>
      </c>
      <c r="O21" s="50">
        <f t="shared" si="1"/>
        <v>0.53505605168155046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1249</v>
      </c>
      <c r="F22" s="49">
        <v>0</v>
      </c>
      <c r="G22" s="49">
        <v>0</v>
      </c>
      <c r="H22" s="49">
        <v>0</v>
      </c>
      <c r="I22" s="49">
        <v>138450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139699</v>
      </c>
      <c r="O22" s="50">
        <f t="shared" si="1"/>
        <v>2.413055118926295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167869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167869</v>
      </c>
      <c r="O23" s="50">
        <f t="shared" si="1"/>
        <v>2.8996424438187689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234825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234825</v>
      </c>
      <c r="O24" s="50">
        <f t="shared" si="1"/>
        <v>4.056189867514207</v>
      </c>
      <c r="P24" s="9"/>
    </row>
    <row r="25" spans="1:16">
      <c r="A25" s="12"/>
      <c r="B25" s="25">
        <v>324.32</v>
      </c>
      <c r="C25" s="20" t="s">
        <v>26</v>
      </c>
      <c r="D25" s="49">
        <v>0</v>
      </c>
      <c r="E25" s="49">
        <v>53266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53266</v>
      </c>
      <c r="O25" s="50">
        <f t="shared" si="1"/>
        <v>0.92007669320988716</v>
      </c>
      <c r="P25" s="9"/>
    </row>
    <row r="26" spans="1:16">
      <c r="A26" s="12"/>
      <c r="B26" s="25">
        <v>324.61</v>
      </c>
      <c r="C26" s="20" t="s">
        <v>27</v>
      </c>
      <c r="D26" s="49">
        <v>0</v>
      </c>
      <c r="E26" s="49">
        <v>128793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128793</v>
      </c>
      <c r="O26" s="50">
        <f t="shared" si="1"/>
        <v>2.2246731038294785</v>
      </c>
      <c r="P26" s="9"/>
    </row>
    <row r="27" spans="1:16">
      <c r="A27" s="12"/>
      <c r="B27" s="25">
        <v>324.70999999999998</v>
      </c>
      <c r="C27" s="20" t="s">
        <v>28</v>
      </c>
      <c r="D27" s="49">
        <v>0</v>
      </c>
      <c r="E27" s="49">
        <v>3946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3946</v>
      </c>
      <c r="O27" s="50">
        <f t="shared" si="1"/>
        <v>6.8160226624980572E-2</v>
      </c>
      <c r="P27" s="9"/>
    </row>
    <row r="28" spans="1:16">
      <c r="A28" s="12"/>
      <c r="B28" s="25">
        <v>324.72000000000003</v>
      </c>
      <c r="C28" s="20" t="s">
        <v>29</v>
      </c>
      <c r="D28" s="49">
        <v>0</v>
      </c>
      <c r="E28" s="49">
        <v>5176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5176</v>
      </c>
      <c r="O28" s="50">
        <f t="shared" si="1"/>
        <v>8.9406318553192962E-2</v>
      </c>
      <c r="P28" s="9"/>
    </row>
    <row r="29" spans="1:16">
      <c r="A29" s="12"/>
      <c r="B29" s="25">
        <v>325.10000000000002</v>
      </c>
      <c r="C29" s="20" t="s">
        <v>30</v>
      </c>
      <c r="D29" s="49">
        <v>114205</v>
      </c>
      <c r="E29" s="49">
        <v>4335</v>
      </c>
      <c r="F29" s="49">
        <v>0</v>
      </c>
      <c r="G29" s="49">
        <v>0</v>
      </c>
      <c r="H29" s="49">
        <v>0</v>
      </c>
      <c r="I29" s="49">
        <v>6494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125034</v>
      </c>
      <c r="O29" s="50">
        <f t="shared" si="1"/>
        <v>2.159742974107405</v>
      </c>
      <c r="P29" s="9"/>
    </row>
    <row r="30" spans="1:16">
      <c r="A30" s="12"/>
      <c r="B30" s="25">
        <v>329</v>
      </c>
      <c r="C30" s="20" t="s">
        <v>31</v>
      </c>
      <c r="D30" s="49">
        <v>3037</v>
      </c>
      <c r="E30" s="49">
        <v>252549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46" si="5">SUM(D30:M30)</f>
        <v>255586</v>
      </c>
      <c r="O30" s="50">
        <f t="shared" si="1"/>
        <v>4.4147997167187745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SUM(D32:D44)</f>
        <v>4967880</v>
      </c>
      <c r="E31" s="32">
        <f t="shared" si="6"/>
        <v>2171319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841993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47">
        <f t="shared" si="5"/>
        <v>7981192</v>
      </c>
      <c r="O31" s="48">
        <f t="shared" si="1"/>
        <v>137.86108855992953</v>
      </c>
      <c r="P31" s="10"/>
    </row>
    <row r="32" spans="1:16">
      <c r="A32" s="12"/>
      <c r="B32" s="25">
        <v>331.2</v>
      </c>
      <c r="C32" s="20" t="s">
        <v>32</v>
      </c>
      <c r="D32" s="49">
        <v>551875</v>
      </c>
      <c r="E32" s="49">
        <v>8237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5"/>
        <v>560112</v>
      </c>
      <c r="O32" s="50">
        <f t="shared" si="1"/>
        <v>9.6749520667438205</v>
      </c>
      <c r="P32" s="9"/>
    </row>
    <row r="33" spans="1:16">
      <c r="A33" s="12"/>
      <c r="B33" s="25">
        <v>331.31</v>
      </c>
      <c r="C33" s="20" t="s">
        <v>103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866</v>
      </c>
      <c r="J33" s="49">
        <v>0</v>
      </c>
      <c r="K33" s="49">
        <v>0</v>
      </c>
      <c r="L33" s="49">
        <v>0</v>
      </c>
      <c r="M33" s="49">
        <v>0</v>
      </c>
      <c r="N33" s="49">
        <f t="shared" si="5"/>
        <v>866</v>
      </c>
      <c r="O33" s="50">
        <f t="shared" si="1"/>
        <v>1.4958630577099131E-2</v>
      </c>
      <c r="P33" s="9"/>
    </row>
    <row r="34" spans="1:16">
      <c r="A34" s="12"/>
      <c r="B34" s="25">
        <v>331.49</v>
      </c>
      <c r="C34" s="20" t="s">
        <v>35</v>
      </c>
      <c r="D34" s="49">
        <v>0</v>
      </c>
      <c r="E34" s="49">
        <v>769274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769274</v>
      </c>
      <c r="O34" s="50">
        <f t="shared" si="1"/>
        <v>13.287858635759072</v>
      </c>
      <c r="P34" s="9"/>
    </row>
    <row r="35" spans="1:16">
      <c r="A35" s="12"/>
      <c r="B35" s="25">
        <v>331.69</v>
      </c>
      <c r="C35" s="20" t="s">
        <v>36</v>
      </c>
      <c r="D35" s="49">
        <v>137321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137321</v>
      </c>
      <c r="O35" s="50">
        <f t="shared" si="1"/>
        <v>2.3719793411984176</v>
      </c>
      <c r="P35" s="9"/>
    </row>
    <row r="36" spans="1:16">
      <c r="A36" s="12"/>
      <c r="B36" s="25">
        <v>334.2</v>
      </c>
      <c r="C36" s="20" t="s">
        <v>34</v>
      </c>
      <c r="D36" s="49">
        <v>2978</v>
      </c>
      <c r="E36" s="49">
        <v>3144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6122</v>
      </c>
      <c r="O36" s="50">
        <f t="shared" si="1"/>
        <v>0.10574680876789939</v>
      </c>
      <c r="P36" s="9"/>
    </row>
    <row r="37" spans="1:16">
      <c r="A37" s="12"/>
      <c r="B37" s="25">
        <v>334.31</v>
      </c>
      <c r="C37" s="20" t="s">
        <v>37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741500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741500</v>
      </c>
      <c r="O37" s="50">
        <f t="shared" ref="O37:O68" si="7">(N37/O$83)</f>
        <v>12.808111516072755</v>
      </c>
      <c r="P37" s="9"/>
    </row>
    <row r="38" spans="1:16">
      <c r="A38" s="12"/>
      <c r="B38" s="25">
        <v>334.35</v>
      </c>
      <c r="C38" s="20" t="s">
        <v>38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99627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99627</v>
      </c>
      <c r="O38" s="50">
        <f t="shared" si="7"/>
        <v>1.7208816264487934</v>
      </c>
      <c r="P38" s="9"/>
    </row>
    <row r="39" spans="1:16">
      <c r="A39" s="12"/>
      <c r="B39" s="25">
        <v>335.12</v>
      </c>
      <c r="C39" s="20" t="s">
        <v>41</v>
      </c>
      <c r="D39" s="49">
        <v>639741</v>
      </c>
      <c r="E39" s="49">
        <v>257724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5"/>
        <v>897465</v>
      </c>
      <c r="O39" s="50">
        <f t="shared" si="7"/>
        <v>15.502133245815557</v>
      </c>
      <c r="P39" s="9"/>
    </row>
    <row r="40" spans="1:16">
      <c r="A40" s="12"/>
      <c r="B40" s="25">
        <v>335.14</v>
      </c>
      <c r="C40" s="20" t="s">
        <v>42</v>
      </c>
      <c r="D40" s="49">
        <v>3402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5"/>
        <v>3402</v>
      </c>
      <c r="O40" s="50">
        <f t="shared" si="7"/>
        <v>5.8763581089250859E-2</v>
      </c>
      <c r="P40" s="9"/>
    </row>
    <row r="41" spans="1:16">
      <c r="A41" s="12"/>
      <c r="B41" s="25">
        <v>335.15</v>
      </c>
      <c r="C41" s="20" t="s">
        <v>43</v>
      </c>
      <c r="D41" s="49">
        <v>11782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5"/>
        <v>11782</v>
      </c>
      <c r="O41" s="50">
        <f t="shared" si="7"/>
        <v>0.20351337812861658</v>
      </c>
      <c r="P41" s="9"/>
    </row>
    <row r="42" spans="1:16">
      <c r="A42" s="12"/>
      <c r="B42" s="25">
        <v>335.18</v>
      </c>
      <c r="C42" s="20" t="s">
        <v>44</v>
      </c>
      <c r="D42" s="49">
        <v>3620781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5"/>
        <v>3620781</v>
      </c>
      <c r="O42" s="50">
        <f t="shared" si="7"/>
        <v>62.542639006442919</v>
      </c>
      <c r="P42" s="9"/>
    </row>
    <row r="43" spans="1:16">
      <c r="A43" s="12"/>
      <c r="B43" s="25">
        <v>335.21</v>
      </c>
      <c r="C43" s="20" t="s">
        <v>45</v>
      </c>
      <c r="D43" s="49">
        <v>0</v>
      </c>
      <c r="E43" s="49">
        <v>32940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5"/>
        <v>32940</v>
      </c>
      <c r="O43" s="50">
        <f t="shared" si="7"/>
        <v>0.56898070578480986</v>
      </c>
      <c r="P43" s="9"/>
    </row>
    <row r="44" spans="1:16">
      <c r="A44" s="12"/>
      <c r="B44" s="25">
        <v>337.4</v>
      </c>
      <c r="C44" s="20" t="s">
        <v>107</v>
      </c>
      <c r="D44" s="49">
        <v>0</v>
      </c>
      <c r="E44" s="49">
        <v>1100000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5"/>
        <v>1100000</v>
      </c>
      <c r="O44" s="50">
        <f t="shared" si="7"/>
        <v>19.000570017100515</v>
      </c>
      <c r="P44" s="9"/>
    </row>
    <row r="45" spans="1:16" ht="15.75">
      <c r="A45" s="29" t="s">
        <v>52</v>
      </c>
      <c r="B45" s="30"/>
      <c r="C45" s="31"/>
      <c r="D45" s="32">
        <f t="shared" ref="D45:M45" si="8">SUM(D46:D64)</f>
        <v>7367149</v>
      </c>
      <c r="E45" s="32">
        <f t="shared" si="8"/>
        <v>27935104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16513304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5"/>
        <v>51815557</v>
      </c>
      <c r="O45" s="48">
        <f t="shared" si="7"/>
        <v>895.02283523051142</v>
      </c>
      <c r="P45" s="10"/>
    </row>
    <row r="46" spans="1:16">
      <c r="A46" s="12"/>
      <c r="B46" s="25">
        <v>341.1</v>
      </c>
      <c r="C46" s="20" t="s">
        <v>98</v>
      </c>
      <c r="D46" s="49">
        <v>48331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5"/>
        <v>48331</v>
      </c>
      <c r="O46" s="50">
        <f t="shared" si="7"/>
        <v>0.83483322681498628</v>
      </c>
      <c r="P46" s="9"/>
    </row>
    <row r="47" spans="1:16">
      <c r="A47" s="12"/>
      <c r="B47" s="25">
        <v>341.2</v>
      </c>
      <c r="C47" s="20" t="s">
        <v>55</v>
      </c>
      <c r="D47" s="49">
        <v>0</v>
      </c>
      <c r="E47" s="49">
        <v>3169148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ref="N47:N64" si="9">SUM(D47:M47)</f>
        <v>3169148</v>
      </c>
      <c r="O47" s="50">
        <f t="shared" si="7"/>
        <v>54.741471335049141</v>
      </c>
      <c r="P47" s="9"/>
    </row>
    <row r="48" spans="1:16">
      <c r="A48" s="12"/>
      <c r="B48" s="25">
        <v>341.9</v>
      </c>
      <c r="C48" s="20" t="s">
        <v>56</v>
      </c>
      <c r="D48" s="49">
        <v>15482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15482</v>
      </c>
      <c r="O48" s="50">
        <f t="shared" si="7"/>
        <v>0.26742438636795468</v>
      </c>
      <c r="P48" s="9"/>
    </row>
    <row r="49" spans="1:16">
      <c r="A49" s="12"/>
      <c r="B49" s="25">
        <v>342.1</v>
      </c>
      <c r="C49" s="20" t="s">
        <v>57</v>
      </c>
      <c r="D49" s="49">
        <v>226409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226409</v>
      </c>
      <c r="O49" s="50">
        <f t="shared" si="7"/>
        <v>3.9108182336379183</v>
      </c>
      <c r="P49" s="9"/>
    </row>
    <row r="50" spans="1:16">
      <c r="A50" s="12"/>
      <c r="B50" s="25">
        <v>342.2</v>
      </c>
      <c r="C50" s="20" t="s">
        <v>58</v>
      </c>
      <c r="D50" s="49">
        <v>0</v>
      </c>
      <c r="E50" s="49">
        <v>6532442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6532442</v>
      </c>
      <c r="O50" s="50">
        <f t="shared" si="7"/>
        <v>112.83647418513465</v>
      </c>
      <c r="P50" s="9"/>
    </row>
    <row r="51" spans="1:16">
      <c r="A51" s="12"/>
      <c r="B51" s="25">
        <v>342.5</v>
      </c>
      <c r="C51" s="20" t="s">
        <v>59</v>
      </c>
      <c r="D51" s="49">
        <v>0</v>
      </c>
      <c r="E51" s="49">
        <v>47083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47083</v>
      </c>
      <c r="O51" s="50">
        <f t="shared" si="7"/>
        <v>0.81327621646831227</v>
      </c>
      <c r="P51" s="9"/>
    </row>
    <row r="52" spans="1:16">
      <c r="A52" s="12"/>
      <c r="B52" s="25">
        <v>342.6</v>
      </c>
      <c r="C52" s="20" t="s">
        <v>60</v>
      </c>
      <c r="D52" s="49">
        <v>1030397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1030397</v>
      </c>
      <c r="O52" s="50">
        <f t="shared" si="7"/>
        <v>17.798300312645743</v>
      </c>
      <c r="P52" s="9"/>
    </row>
    <row r="53" spans="1:16">
      <c r="A53" s="12"/>
      <c r="B53" s="25">
        <v>342.9</v>
      </c>
      <c r="C53" s="20" t="s">
        <v>61</v>
      </c>
      <c r="D53" s="49">
        <v>22157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22157</v>
      </c>
      <c r="O53" s="50">
        <f t="shared" si="7"/>
        <v>0.3827232998808146</v>
      </c>
      <c r="P53" s="9"/>
    </row>
    <row r="54" spans="1:16">
      <c r="A54" s="12"/>
      <c r="B54" s="25">
        <v>343.3</v>
      </c>
      <c r="C54" s="20" t="s">
        <v>62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8645158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8645158</v>
      </c>
      <c r="O54" s="50">
        <f t="shared" si="7"/>
        <v>149.32993626172421</v>
      </c>
      <c r="P54" s="9"/>
    </row>
    <row r="55" spans="1:16">
      <c r="A55" s="12"/>
      <c r="B55" s="25">
        <v>343.4</v>
      </c>
      <c r="C55" s="20" t="s">
        <v>63</v>
      </c>
      <c r="D55" s="49">
        <v>0</v>
      </c>
      <c r="E55" s="49">
        <v>7678820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7678820</v>
      </c>
      <c r="O55" s="50">
        <f t="shared" si="7"/>
        <v>132.63814278064706</v>
      </c>
      <c r="P55" s="9"/>
    </row>
    <row r="56" spans="1:16">
      <c r="A56" s="12"/>
      <c r="B56" s="25">
        <v>343.5</v>
      </c>
      <c r="C56" s="20" t="s">
        <v>64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7783713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7783713</v>
      </c>
      <c r="O56" s="50">
        <f t="shared" si="7"/>
        <v>134.44998531774135</v>
      </c>
      <c r="P56" s="9"/>
    </row>
    <row r="57" spans="1:16">
      <c r="A57" s="12"/>
      <c r="B57" s="25">
        <v>343.9</v>
      </c>
      <c r="C57" s="20" t="s">
        <v>65</v>
      </c>
      <c r="D57" s="49">
        <v>112480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112480</v>
      </c>
      <c r="O57" s="50">
        <f t="shared" si="7"/>
        <v>1.9428946504758779</v>
      </c>
      <c r="P57" s="9"/>
    </row>
    <row r="58" spans="1:16">
      <c r="A58" s="12"/>
      <c r="B58" s="25">
        <v>344.9</v>
      </c>
      <c r="C58" s="20" t="s">
        <v>66</v>
      </c>
      <c r="D58" s="49">
        <v>0</v>
      </c>
      <c r="E58" s="49">
        <v>10358147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10358147</v>
      </c>
      <c r="O58" s="50">
        <f t="shared" si="7"/>
        <v>178.91881574629056</v>
      </c>
      <c r="P58" s="9"/>
    </row>
    <row r="59" spans="1:16">
      <c r="A59" s="12"/>
      <c r="B59" s="25">
        <v>346.9</v>
      </c>
      <c r="C59" s="20" t="s">
        <v>67</v>
      </c>
      <c r="D59" s="49">
        <v>36464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36464</v>
      </c>
      <c r="O59" s="50">
        <f t="shared" si="7"/>
        <v>0.62985162282141194</v>
      </c>
      <c r="P59" s="9"/>
    </row>
    <row r="60" spans="1:16">
      <c r="A60" s="12"/>
      <c r="B60" s="25">
        <v>347.1</v>
      </c>
      <c r="C60" s="20" t="s">
        <v>68</v>
      </c>
      <c r="D60" s="49">
        <v>730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730</v>
      </c>
      <c r="O60" s="50">
        <f t="shared" si="7"/>
        <v>1.2609469193166705E-2</v>
      </c>
      <c r="P60" s="9"/>
    </row>
    <row r="61" spans="1:16">
      <c r="A61" s="12"/>
      <c r="B61" s="25">
        <v>347.2</v>
      </c>
      <c r="C61" s="20" t="s">
        <v>69</v>
      </c>
      <c r="D61" s="49">
        <v>154657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9"/>
        <v>154657</v>
      </c>
      <c r="O61" s="50">
        <f t="shared" si="7"/>
        <v>2.671428324667922</v>
      </c>
      <c r="P61" s="9"/>
    </row>
    <row r="62" spans="1:16">
      <c r="A62" s="12"/>
      <c r="B62" s="25">
        <v>347.4</v>
      </c>
      <c r="C62" s="20" t="s">
        <v>70</v>
      </c>
      <c r="D62" s="49">
        <v>12188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9"/>
        <v>12188</v>
      </c>
      <c r="O62" s="50">
        <f t="shared" si="7"/>
        <v>0.21052631578947367</v>
      </c>
      <c r="P62" s="9"/>
    </row>
    <row r="63" spans="1:16">
      <c r="A63" s="12"/>
      <c r="B63" s="25">
        <v>347.5</v>
      </c>
      <c r="C63" s="20" t="s">
        <v>71</v>
      </c>
      <c r="D63" s="49">
        <v>22709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9"/>
        <v>22709</v>
      </c>
      <c r="O63" s="50">
        <f t="shared" si="7"/>
        <v>0.39225813138030502</v>
      </c>
      <c r="P63" s="9"/>
    </row>
    <row r="64" spans="1:16">
      <c r="A64" s="12"/>
      <c r="B64" s="25">
        <v>349</v>
      </c>
      <c r="C64" s="20" t="s">
        <v>1</v>
      </c>
      <c r="D64" s="49">
        <v>5685145</v>
      </c>
      <c r="E64" s="49">
        <v>149464</v>
      </c>
      <c r="F64" s="49">
        <v>0</v>
      </c>
      <c r="G64" s="49">
        <v>0</v>
      </c>
      <c r="H64" s="49">
        <v>0</v>
      </c>
      <c r="I64" s="49">
        <v>84433</v>
      </c>
      <c r="J64" s="49">
        <v>0</v>
      </c>
      <c r="K64" s="49">
        <v>0</v>
      </c>
      <c r="L64" s="49">
        <v>0</v>
      </c>
      <c r="M64" s="49">
        <v>0</v>
      </c>
      <c r="N64" s="49">
        <f t="shared" si="9"/>
        <v>5919042</v>
      </c>
      <c r="O64" s="50">
        <f t="shared" si="7"/>
        <v>102.24106541378059</v>
      </c>
      <c r="P64" s="9"/>
    </row>
    <row r="65" spans="1:16" ht="15.75">
      <c r="A65" s="29" t="s">
        <v>53</v>
      </c>
      <c r="B65" s="30"/>
      <c r="C65" s="31"/>
      <c r="D65" s="32">
        <f t="shared" ref="D65:M65" si="10">SUM(D66:D67)</f>
        <v>149312</v>
      </c>
      <c r="E65" s="32">
        <f t="shared" si="10"/>
        <v>39609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>SUM(D65:M65)</f>
        <v>188921</v>
      </c>
      <c r="O65" s="48">
        <f t="shared" si="7"/>
        <v>3.2632788074551327</v>
      </c>
      <c r="P65" s="10"/>
    </row>
    <row r="66" spans="1:16">
      <c r="A66" s="13"/>
      <c r="B66" s="41">
        <v>351.1</v>
      </c>
      <c r="C66" s="21" t="s">
        <v>74</v>
      </c>
      <c r="D66" s="49">
        <v>78922</v>
      </c>
      <c r="E66" s="49">
        <v>38359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>SUM(D66:M66)</f>
        <v>117281</v>
      </c>
      <c r="O66" s="50">
        <f t="shared" si="7"/>
        <v>2.0258235019777868</v>
      </c>
      <c r="P66" s="9"/>
    </row>
    <row r="67" spans="1:16">
      <c r="A67" s="13"/>
      <c r="B67" s="41">
        <v>354</v>
      </c>
      <c r="C67" s="21" t="s">
        <v>75</v>
      </c>
      <c r="D67" s="49">
        <v>70390</v>
      </c>
      <c r="E67" s="49">
        <v>1250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>SUM(D67:M67)</f>
        <v>71640</v>
      </c>
      <c r="O67" s="50">
        <f t="shared" si="7"/>
        <v>1.2374553054773461</v>
      </c>
      <c r="P67" s="9"/>
    </row>
    <row r="68" spans="1:16" ht="15.75">
      <c r="A68" s="29" t="s">
        <v>4</v>
      </c>
      <c r="B68" s="30"/>
      <c r="C68" s="31"/>
      <c r="D68" s="32">
        <f t="shared" ref="D68:M68" si="11">SUM(D69:D77)</f>
        <v>774960</v>
      </c>
      <c r="E68" s="32">
        <f t="shared" si="11"/>
        <v>621734</v>
      </c>
      <c r="F68" s="32">
        <f t="shared" si="11"/>
        <v>0</v>
      </c>
      <c r="G68" s="32">
        <f t="shared" si="11"/>
        <v>332317</v>
      </c>
      <c r="H68" s="32">
        <f t="shared" si="11"/>
        <v>0</v>
      </c>
      <c r="I68" s="32">
        <f t="shared" si="11"/>
        <v>322251</v>
      </c>
      <c r="J68" s="32">
        <f t="shared" si="11"/>
        <v>0</v>
      </c>
      <c r="K68" s="32">
        <f t="shared" si="11"/>
        <v>3106678</v>
      </c>
      <c r="L68" s="32">
        <f t="shared" si="11"/>
        <v>0</v>
      </c>
      <c r="M68" s="32">
        <f t="shared" si="11"/>
        <v>0</v>
      </c>
      <c r="N68" s="32">
        <f>SUM(D68:M68)</f>
        <v>5157940</v>
      </c>
      <c r="O68" s="48">
        <f t="shared" si="7"/>
        <v>89.094363740003104</v>
      </c>
      <c r="P68" s="10"/>
    </row>
    <row r="69" spans="1:16">
      <c r="A69" s="12"/>
      <c r="B69" s="25">
        <v>361.1</v>
      </c>
      <c r="C69" s="20" t="s">
        <v>76</v>
      </c>
      <c r="D69" s="49">
        <v>176106</v>
      </c>
      <c r="E69" s="49">
        <v>480032</v>
      </c>
      <c r="F69" s="49">
        <v>0</v>
      </c>
      <c r="G69" s="49">
        <v>332317</v>
      </c>
      <c r="H69" s="49">
        <v>0</v>
      </c>
      <c r="I69" s="49">
        <v>287783</v>
      </c>
      <c r="J69" s="49">
        <v>0</v>
      </c>
      <c r="K69" s="49">
        <v>541106</v>
      </c>
      <c r="L69" s="49">
        <v>0</v>
      </c>
      <c r="M69" s="49">
        <v>0</v>
      </c>
      <c r="N69" s="49">
        <f>SUM(D69:M69)</f>
        <v>1817344</v>
      </c>
      <c r="O69" s="50">
        <f t="shared" ref="O69:O81" si="12">(N69/O$83)</f>
        <v>31.39142901559774</v>
      </c>
      <c r="P69" s="9"/>
    </row>
    <row r="70" spans="1:16">
      <c r="A70" s="12"/>
      <c r="B70" s="25">
        <v>361.2</v>
      </c>
      <c r="C70" s="20" t="s">
        <v>77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345918</v>
      </c>
      <c r="L70" s="49">
        <v>0</v>
      </c>
      <c r="M70" s="49">
        <v>0</v>
      </c>
      <c r="N70" s="49">
        <f t="shared" ref="N70:N77" si="13">SUM(D70:M70)</f>
        <v>345918</v>
      </c>
      <c r="O70" s="50">
        <f t="shared" si="12"/>
        <v>5.9751265265230682</v>
      </c>
      <c r="P70" s="9"/>
    </row>
    <row r="71" spans="1:16">
      <c r="A71" s="12"/>
      <c r="B71" s="25">
        <v>361.3</v>
      </c>
      <c r="C71" s="20" t="s">
        <v>78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-2002927</v>
      </c>
      <c r="L71" s="49">
        <v>0</v>
      </c>
      <c r="M71" s="49">
        <v>0</v>
      </c>
      <c r="N71" s="49">
        <f t="shared" si="13"/>
        <v>-2002927</v>
      </c>
      <c r="O71" s="50">
        <f t="shared" si="12"/>
        <v>-34.597049729673707</v>
      </c>
      <c r="P71" s="9"/>
    </row>
    <row r="72" spans="1:16">
      <c r="A72" s="12"/>
      <c r="B72" s="25">
        <v>362</v>
      </c>
      <c r="C72" s="20" t="s">
        <v>79</v>
      </c>
      <c r="D72" s="49">
        <v>220317</v>
      </c>
      <c r="E72" s="49">
        <v>52933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3"/>
        <v>273250</v>
      </c>
      <c r="O72" s="50">
        <f t="shared" si="12"/>
        <v>4.7199143247024686</v>
      </c>
      <c r="P72" s="9"/>
    </row>
    <row r="73" spans="1:16">
      <c r="A73" s="12"/>
      <c r="B73" s="25">
        <v>364</v>
      </c>
      <c r="C73" s="20" t="s">
        <v>80</v>
      </c>
      <c r="D73" s="49">
        <v>30815</v>
      </c>
      <c r="E73" s="49">
        <v>68947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3"/>
        <v>99762</v>
      </c>
      <c r="O73" s="50">
        <f t="shared" si="12"/>
        <v>1.7232135145872558</v>
      </c>
      <c r="P73" s="9"/>
    </row>
    <row r="74" spans="1:16">
      <c r="A74" s="12"/>
      <c r="B74" s="25">
        <v>365</v>
      </c>
      <c r="C74" s="20" t="s">
        <v>81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9014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3"/>
        <v>9014</v>
      </c>
      <c r="O74" s="50">
        <f t="shared" si="12"/>
        <v>0.15570103466740365</v>
      </c>
      <c r="P74" s="9"/>
    </row>
    <row r="75" spans="1:16">
      <c r="A75" s="12"/>
      <c r="B75" s="25">
        <v>366</v>
      </c>
      <c r="C75" s="20" t="s">
        <v>82</v>
      </c>
      <c r="D75" s="49">
        <v>124208</v>
      </c>
      <c r="E75" s="49">
        <v>80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3"/>
        <v>124288</v>
      </c>
      <c r="O75" s="50">
        <f t="shared" si="12"/>
        <v>2.146857132986717</v>
      </c>
      <c r="P75" s="9"/>
    </row>
    <row r="76" spans="1:16">
      <c r="A76" s="12"/>
      <c r="B76" s="25">
        <v>368</v>
      </c>
      <c r="C76" s="20" t="s">
        <v>83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4222581</v>
      </c>
      <c r="L76" s="49">
        <v>0</v>
      </c>
      <c r="M76" s="49">
        <v>0</v>
      </c>
      <c r="N76" s="49">
        <f t="shared" si="13"/>
        <v>4222581</v>
      </c>
      <c r="O76" s="50">
        <f t="shared" si="12"/>
        <v>72.937678130343912</v>
      </c>
      <c r="P76" s="9"/>
    </row>
    <row r="77" spans="1:16">
      <c r="A77" s="12"/>
      <c r="B77" s="25">
        <v>369.9</v>
      </c>
      <c r="C77" s="20" t="s">
        <v>84</v>
      </c>
      <c r="D77" s="49">
        <v>223514</v>
      </c>
      <c r="E77" s="49">
        <v>19742</v>
      </c>
      <c r="F77" s="49">
        <v>0</v>
      </c>
      <c r="G77" s="49">
        <v>0</v>
      </c>
      <c r="H77" s="49">
        <v>0</v>
      </c>
      <c r="I77" s="49">
        <v>25454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3"/>
        <v>268710</v>
      </c>
      <c r="O77" s="50">
        <f t="shared" si="12"/>
        <v>4.6414937902682532</v>
      </c>
      <c r="P77" s="9"/>
    </row>
    <row r="78" spans="1:16" ht="15.75">
      <c r="A78" s="29" t="s">
        <v>54</v>
      </c>
      <c r="B78" s="30"/>
      <c r="C78" s="31"/>
      <c r="D78" s="32">
        <f t="shared" ref="D78:M78" si="14">SUM(D79:D80)</f>
        <v>1402581</v>
      </c>
      <c r="E78" s="32">
        <f t="shared" si="14"/>
        <v>691009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311110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>SUM(D78:M78)</f>
        <v>2404700</v>
      </c>
      <c r="O78" s="48">
        <f t="shared" si="12"/>
        <v>41.536973381928732</v>
      </c>
      <c r="P78" s="9"/>
    </row>
    <row r="79" spans="1:16">
      <c r="A79" s="12"/>
      <c r="B79" s="25">
        <v>381</v>
      </c>
      <c r="C79" s="20" t="s">
        <v>85</v>
      </c>
      <c r="D79" s="49">
        <v>1402581</v>
      </c>
      <c r="E79" s="49">
        <v>691009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f>SUM(D79:M79)</f>
        <v>2093590</v>
      </c>
      <c r="O79" s="50">
        <f t="shared" si="12"/>
        <v>36.163093983728601</v>
      </c>
      <c r="P79" s="9"/>
    </row>
    <row r="80" spans="1:16" ht="15.75" thickBot="1">
      <c r="A80" s="12"/>
      <c r="B80" s="25">
        <v>389.7</v>
      </c>
      <c r="C80" s="20" t="s">
        <v>87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311110</v>
      </c>
      <c r="J80" s="49">
        <v>0</v>
      </c>
      <c r="K80" s="49">
        <v>0</v>
      </c>
      <c r="L80" s="49">
        <v>0</v>
      </c>
      <c r="M80" s="49">
        <v>0</v>
      </c>
      <c r="N80" s="49">
        <f>SUM(D80:M80)</f>
        <v>311110</v>
      </c>
      <c r="O80" s="50">
        <f t="shared" si="12"/>
        <v>5.3738793982001276</v>
      </c>
      <c r="P80" s="9"/>
    </row>
    <row r="81" spans="1:119" ht="16.5" thickBot="1">
      <c r="A81" s="14" t="s">
        <v>72</v>
      </c>
      <c r="B81" s="23"/>
      <c r="C81" s="22"/>
      <c r="D81" s="15">
        <f t="shared" ref="D81:M81" si="15">SUM(D5,D16,D31,D45,D65,D68,D78)</f>
        <v>28183344</v>
      </c>
      <c r="E81" s="15">
        <f t="shared" si="15"/>
        <v>35408268</v>
      </c>
      <c r="F81" s="15">
        <f t="shared" si="15"/>
        <v>0</v>
      </c>
      <c r="G81" s="15">
        <f t="shared" si="15"/>
        <v>6133969</v>
      </c>
      <c r="H81" s="15">
        <f t="shared" si="15"/>
        <v>0</v>
      </c>
      <c r="I81" s="15">
        <f t="shared" si="15"/>
        <v>18301471</v>
      </c>
      <c r="J81" s="15">
        <f t="shared" si="15"/>
        <v>0</v>
      </c>
      <c r="K81" s="15">
        <f t="shared" si="15"/>
        <v>3763529</v>
      </c>
      <c r="L81" s="15">
        <f t="shared" si="15"/>
        <v>0</v>
      </c>
      <c r="M81" s="15">
        <f t="shared" si="15"/>
        <v>0</v>
      </c>
      <c r="N81" s="15">
        <f>SUM(D81:M81)</f>
        <v>91790581</v>
      </c>
      <c r="O81" s="40">
        <f t="shared" si="12"/>
        <v>1585.5212374553055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3"/>
      <c r="B83" s="44"/>
      <c r="C83" s="44"/>
      <c r="D83" s="45"/>
      <c r="E83" s="45"/>
      <c r="F83" s="45"/>
      <c r="G83" s="45"/>
      <c r="H83" s="45"/>
      <c r="I83" s="45"/>
      <c r="J83" s="45"/>
      <c r="K83" s="45"/>
      <c r="L83" s="121" t="s">
        <v>108</v>
      </c>
      <c r="M83" s="121"/>
      <c r="N83" s="121"/>
      <c r="O83" s="46">
        <v>57893</v>
      </c>
    </row>
    <row r="84" spans="1:119">
      <c r="A84" s="122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  <row r="85" spans="1:119" ht="15.75" customHeight="1" thickBot="1">
      <c r="A85" s="123" t="s">
        <v>105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3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12379716</v>
      </c>
      <c r="E5" s="27">
        <f t="shared" si="0"/>
        <v>2466786</v>
      </c>
      <c r="F5" s="27">
        <f t="shared" si="0"/>
        <v>0</v>
      </c>
      <c r="G5" s="27">
        <f t="shared" si="0"/>
        <v>5554577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679166</v>
      </c>
      <c r="L5" s="27">
        <f t="shared" si="0"/>
        <v>0</v>
      </c>
      <c r="M5" s="27">
        <f t="shared" si="0"/>
        <v>0</v>
      </c>
      <c r="N5" s="28">
        <f>SUM(D5:M5)</f>
        <v>21080245</v>
      </c>
      <c r="O5" s="33">
        <f t="shared" ref="O5:O36" si="1">(N5/O$85)</f>
        <v>367.52698014191816</v>
      </c>
      <c r="P5" s="6"/>
    </row>
    <row r="6" spans="1:133">
      <c r="A6" s="12"/>
      <c r="B6" s="25">
        <v>311</v>
      </c>
      <c r="C6" s="20" t="s">
        <v>3</v>
      </c>
      <c r="D6" s="49">
        <v>9614476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9614476</v>
      </c>
      <c r="O6" s="50">
        <f t="shared" si="1"/>
        <v>167.62515473263943</v>
      </c>
      <c r="P6" s="9"/>
    </row>
    <row r="7" spans="1:133">
      <c r="A7" s="12"/>
      <c r="B7" s="25">
        <v>312.10000000000002</v>
      </c>
      <c r="C7" s="20" t="s">
        <v>101</v>
      </c>
      <c r="D7" s="49">
        <v>0</v>
      </c>
      <c r="E7" s="49">
        <v>228918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228918</v>
      </c>
      <c r="O7" s="50">
        <f t="shared" si="1"/>
        <v>3.9911083215649352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1279113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1279113</v>
      </c>
      <c r="O8" s="50">
        <f t="shared" si="1"/>
        <v>22.300904859040745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958755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958755</v>
      </c>
      <c r="O9" s="50">
        <f t="shared" si="1"/>
        <v>16.715570898059521</v>
      </c>
      <c r="P9" s="9"/>
    </row>
    <row r="10" spans="1:133">
      <c r="A10" s="12"/>
      <c r="B10" s="25">
        <v>312.51</v>
      </c>
      <c r="C10" s="20" t="s">
        <v>102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400984</v>
      </c>
      <c r="L10" s="49">
        <v>0</v>
      </c>
      <c r="M10" s="49">
        <v>0</v>
      </c>
      <c r="N10" s="49">
        <f>SUM(D10:M10)</f>
        <v>400984</v>
      </c>
      <c r="O10" s="50">
        <f t="shared" si="1"/>
        <v>6.9910211482469444</v>
      </c>
      <c r="P10" s="9"/>
    </row>
    <row r="11" spans="1:133">
      <c r="A11" s="12"/>
      <c r="B11" s="25">
        <v>312.52</v>
      </c>
      <c r="C11" s="20" t="s">
        <v>97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278182</v>
      </c>
      <c r="L11" s="49">
        <v>0</v>
      </c>
      <c r="M11" s="49">
        <v>0</v>
      </c>
      <c r="N11" s="49">
        <f>SUM(D11:M11)</f>
        <v>278182</v>
      </c>
      <c r="O11" s="50">
        <f t="shared" si="1"/>
        <v>4.850009589064979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5554577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5554577</v>
      </c>
      <c r="O12" s="50">
        <f t="shared" si="1"/>
        <v>96.842181425109402</v>
      </c>
      <c r="P12" s="9"/>
    </row>
    <row r="13" spans="1:133">
      <c r="A13" s="12"/>
      <c r="B13" s="25">
        <v>314.10000000000002</v>
      </c>
      <c r="C13" s="20" t="s">
        <v>15</v>
      </c>
      <c r="D13" s="49">
        <v>580486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580486</v>
      </c>
      <c r="O13" s="50">
        <f t="shared" si="1"/>
        <v>10.120578133444916</v>
      </c>
      <c r="P13" s="9"/>
    </row>
    <row r="14" spans="1:133">
      <c r="A14" s="12"/>
      <c r="B14" s="25">
        <v>315</v>
      </c>
      <c r="C14" s="20" t="s">
        <v>16</v>
      </c>
      <c r="D14" s="49">
        <v>2047310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2047310</v>
      </c>
      <c r="O14" s="50">
        <f t="shared" si="1"/>
        <v>35.694161131160975</v>
      </c>
      <c r="P14" s="9"/>
    </row>
    <row r="15" spans="1:133">
      <c r="A15" s="12"/>
      <c r="B15" s="25">
        <v>316</v>
      </c>
      <c r="C15" s="20" t="s">
        <v>17</v>
      </c>
      <c r="D15" s="49">
        <v>137444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137444</v>
      </c>
      <c r="O15" s="50">
        <f t="shared" si="1"/>
        <v>2.3962899035863101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SUM(D17:D30)</f>
        <v>2813555</v>
      </c>
      <c r="E16" s="32">
        <f t="shared" si="3"/>
        <v>2057148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320823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5191526</v>
      </c>
      <c r="O16" s="48">
        <f t="shared" si="1"/>
        <v>90.512509371131685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740535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740535</v>
      </c>
      <c r="O17" s="50">
        <f t="shared" si="1"/>
        <v>12.910978607667765</v>
      </c>
      <c r="P17" s="9"/>
    </row>
    <row r="18" spans="1:16">
      <c r="A18" s="12"/>
      <c r="B18" s="25">
        <v>323.10000000000002</v>
      </c>
      <c r="C18" s="20" t="s">
        <v>19</v>
      </c>
      <c r="D18" s="49">
        <v>2637138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9" si="4">SUM(D18:M18)</f>
        <v>2637138</v>
      </c>
      <c r="O18" s="50">
        <f t="shared" si="1"/>
        <v>45.977613891939953</v>
      </c>
      <c r="P18" s="9"/>
    </row>
    <row r="19" spans="1:16">
      <c r="A19" s="12"/>
      <c r="B19" s="25">
        <v>323.39999999999998</v>
      </c>
      <c r="C19" s="20" t="s">
        <v>20</v>
      </c>
      <c r="D19" s="49">
        <v>0</v>
      </c>
      <c r="E19" s="49">
        <v>35283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35283</v>
      </c>
      <c r="O19" s="50">
        <f t="shared" si="1"/>
        <v>0.61514723573408647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35036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35036</v>
      </c>
      <c r="O20" s="50">
        <f t="shared" si="1"/>
        <v>0.61084087382533958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118344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118344</v>
      </c>
      <c r="O21" s="50">
        <f t="shared" si="1"/>
        <v>2.0632878288613421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704</v>
      </c>
      <c r="F22" s="49">
        <v>0</v>
      </c>
      <c r="G22" s="49">
        <v>0</v>
      </c>
      <c r="H22" s="49">
        <v>0</v>
      </c>
      <c r="I22" s="49">
        <v>194718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195422</v>
      </c>
      <c r="O22" s="50">
        <f t="shared" si="1"/>
        <v>3.4071168296807715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99839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99839</v>
      </c>
      <c r="O23" s="50">
        <f t="shared" si="1"/>
        <v>1.7406593789772826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202393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202393</v>
      </c>
      <c r="O24" s="50">
        <f t="shared" si="1"/>
        <v>3.5286538696235854</v>
      </c>
      <c r="P24" s="9"/>
    </row>
    <row r="25" spans="1:16">
      <c r="A25" s="12"/>
      <c r="B25" s="25">
        <v>324.32</v>
      </c>
      <c r="C25" s="20" t="s">
        <v>26</v>
      </c>
      <c r="D25" s="49">
        <v>0</v>
      </c>
      <c r="E25" s="49">
        <v>651866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651866</v>
      </c>
      <c r="O25" s="50">
        <f t="shared" si="1"/>
        <v>11.365064421081994</v>
      </c>
      <c r="P25" s="9"/>
    </row>
    <row r="26" spans="1:16">
      <c r="A26" s="12"/>
      <c r="B26" s="25">
        <v>324.61</v>
      </c>
      <c r="C26" s="20" t="s">
        <v>27</v>
      </c>
      <c r="D26" s="49">
        <v>0</v>
      </c>
      <c r="E26" s="49">
        <v>84264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84264</v>
      </c>
      <c r="O26" s="50">
        <f t="shared" si="1"/>
        <v>1.4691144934358491</v>
      </c>
      <c r="P26" s="9"/>
    </row>
    <row r="27" spans="1:16">
      <c r="A27" s="12"/>
      <c r="B27" s="25">
        <v>324.70999999999998</v>
      </c>
      <c r="C27" s="20" t="s">
        <v>28</v>
      </c>
      <c r="D27" s="49">
        <v>0</v>
      </c>
      <c r="E27" s="49">
        <v>2261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2261</v>
      </c>
      <c r="O27" s="50">
        <f t="shared" si="1"/>
        <v>3.9419774395453043E-2</v>
      </c>
      <c r="P27" s="9"/>
    </row>
    <row r="28" spans="1:16">
      <c r="A28" s="12"/>
      <c r="B28" s="25">
        <v>324.72000000000003</v>
      </c>
      <c r="C28" s="20" t="s">
        <v>29</v>
      </c>
      <c r="D28" s="49">
        <v>0</v>
      </c>
      <c r="E28" s="49">
        <v>19698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19698</v>
      </c>
      <c r="O28" s="50">
        <f t="shared" si="1"/>
        <v>0.34342800355667136</v>
      </c>
      <c r="P28" s="9"/>
    </row>
    <row r="29" spans="1:16">
      <c r="A29" s="12"/>
      <c r="B29" s="25">
        <v>325.10000000000002</v>
      </c>
      <c r="C29" s="20" t="s">
        <v>30</v>
      </c>
      <c r="D29" s="49">
        <v>172150</v>
      </c>
      <c r="E29" s="49">
        <v>56480</v>
      </c>
      <c r="F29" s="49">
        <v>0</v>
      </c>
      <c r="G29" s="49">
        <v>0</v>
      </c>
      <c r="H29" s="49">
        <v>0</v>
      </c>
      <c r="I29" s="49">
        <v>26266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254896</v>
      </c>
      <c r="O29" s="50">
        <f t="shared" si="1"/>
        <v>4.4440260125180888</v>
      </c>
      <c r="P29" s="9"/>
    </row>
    <row r="30" spans="1:16">
      <c r="A30" s="12"/>
      <c r="B30" s="25">
        <v>329</v>
      </c>
      <c r="C30" s="20" t="s">
        <v>31</v>
      </c>
      <c r="D30" s="49">
        <v>4267</v>
      </c>
      <c r="E30" s="49">
        <v>110284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8" si="5">SUM(D30:M30)</f>
        <v>114551</v>
      </c>
      <c r="O30" s="50">
        <f t="shared" si="1"/>
        <v>1.9971581498334989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SUM(D32:D45)</f>
        <v>4250259</v>
      </c>
      <c r="E31" s="32">
        <f t="shared" si="6"/>
        <v>1143754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569029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47">
        <f t="shared" si="5"/>
        <v>5963042</v>
      </c>
      <c r="O31" s="48">
        <f t="shared" si="1"/>
        <v>103.96363129173423</v>
      </c>
      <c r="P31" s="10"/>
    </row>
    <row r="32" spans="1:16">
      <c r="A32" s="12"/>
      <c r="B32" s="25">
        <v>331.2</v>
      </c>
      <c r="C32" s="20" t="s">
        <v>32</v>
      </c>
      <c r="D32" s="49">
        <v>80120</v>
      </c>
      <c r="E32" s="49">
        <v>62796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5"/>
        <v>142916</v>
      </c>
      <c r="O32" s="50">
        <f t="shared" si="1"/>
        <v>2.491692382795474</v>
      </c>
      <c r="P32" s="9"/>
    </row>
    <row r="33" spans="1:16">
      <c r="A33" s="12"/>
      <c r="B33" s="25">
        <v>331.31</v>
      </c>
      <c r="C33" s="20" t="s">
        <v>103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114258</v>
      </c>
      <c r="J33" s="49">
        <v>0</v>
      </c>
      <c r="K33" s="49">
        <v>0</v>
      </c>
      <c r="L33" s="49">
        <v>0</v>
      </c>
      <c r="M33" s="49">
        <v>0</v>
      </c>
      <c r="N33" s="49">
        <f t="shared" si="5"/>
        <v>114258</v>
      </c>
      <c r="O33" s="50">
        <f t="shared" si="1"/>
        <v>1.9920497933992363</v>
      </c>
      <c r="P33" s="9"/>
    </row>
    <row r="34" spans="1:16">
      <c r="A34" s="12"/>
      <c r="B34" s="25">
        <v>331.49</v>
      </c>
      <c r="C34" s="20" t="s">
        <v>35</v>
      </c>
      <c r="D34" s="49">
        <v>0</v>
      </c>
      <c r="E34" s="49">
        <v>754699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754699</v>
      </c>
      <c r="O34" s="50">
        <f t="shared" si="1"/>
        <v>13.157923182872187</v>
      </c>
      <c r="P34" s="9"/>
    </row>
    <row r="35" spans="1:16">
      <c r="A35" s="12"/>
      <c r="B35" s="25">
        <v>331.69</v>
      </c>
      <c r="C35" s="20" t="s">
        <v>36</v>
      </c>
      <c r="D35" s="49">
        <v>110222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110222</v>
      </c>
      <c r="O35" s="50">
        <f t="shared" si="1"/>
        <v>1.9216834911170388</v>
      </c>
      <c r="P35" s="9"/>
    </row>
    <row r="36" spans="1:16">
      <c r="A36" s="12"/>
      <c r="B36" s="25">
        <v>334.2</v>
      </c>
      <c r="C36" s="20" t="s">
        <v>34</v>
      </c>
      <c r="D36" s="49">
        <v>7531</v>
      </c>
      <c r="E36" s="49">
        <v>8693</v>
      </c>
      <c r="F36" s="49">
        <v>0</v>
      </c>
      <c r="G36" s="49">
        <v>0</v>
      </c>
      <c r="H36" s="49">
        <v>0</v>
      </c>
      <c r="I36" s="49">
        <v>10307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26531</v>
      </c>
      <c r="O36" s="50">
        <f t="shared" si="1"/>
        <v>0.46255905992293878</v>
      </c>
      <c r="P36" s="9"/>
    </row>
    <row r="37" spans="1:16">
      <c r="A37" s="12"/>
      <c r="B37" s="25">
        <v>334.31</v>
      </c>
      <c r="C37" s="20" t="s">
        <v>37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256875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256875</v>
      </c>
      <c r="O37" s="50">
        <f t="shared" ref="O37:O68" si="7">(N37/O$85)</f>
        <v>4.4785292117788584</v>
      </c>
      <c r="P37" s="9"/>
    </row>
    <row r="38" spans="1:16">
      <c r="A38" s="12"/>
      <c r="B38" s="25">
        <v>334.35</v>
      </c>
      <c r="C38" s="20" t="s">
        <v>38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185565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185565</v>
      </c>
      <c r="O38" s="50">
        <f t="shared" si="7"/>
        <v>3.2352633505936503</v>
      </c>
      <c r="P38" s="9"/>
    </row>
    <row r="39" spans="1:16">
      <c r="A39" s="12"/>
      <c r="B39" s="25">
        <v>334.36</v>
      </c>
      <c r="C39" s="20" t="s">
        <v>39</v>
      </c>
      <c r="D39" s="49">
        <v>8099</v>
      </c>
      <c r="E39" s="49">
        <v>42504</v>
      </c>
      <c r="F39" s="49">
        <v>0</v>
      </c>
      <c r="G39" s="49">
        <v>0</v>
      </c>
      <c r="H39" s="49">
        <v>0</v>
      </c>
      <c r="I39" s="49">
        <v>2024</v>
      </c>
      <c r="J39" s="49">
        <v>0</v>
      </c>
      <c r="K39" s="49">
        <v>0</v>
      </c>
      <c r="L39" s="49">
        <v>0</v>
      </c>
      <c r="M39" s="49">
        <v>0</v>
      </c>
      <c r="N39" s="49">
        <f t="shared" ref="N39:N44" si="8">SUM(D39:M39)</f>
        <v>52627</v>
      </c>
      <c r="O39" s="50">
        <f t="shared" si="7"/>
        <v>0.91753404118067539</v>
      </c>
      <c r="P39" s="9"/>
    </row>
    <row r="40" spans="1:16">
      <c r="A40" s="12"/>
      <c r="B40" s="25">
        <v>335.12</v>
      </c>
      <c r="C40" s="20" t="s">
        <v>41</v>
      </c>
      <c r="D40" s="49">
        <v>574493</v>
      </c>
      <c r="E40" s="49">
        <v>235396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809889</v>
      </c>
      <c r="O40" s="50">
        <f t="shared" si="7"/>
        <v>14.120142266854961</v>
      </c>
      <c r="P40" s="9"/>
    </row>
    <row r="41" spans="1:16">
      <c r="A41" s="12"/>
      <c r="B41" s="25">
        <v>335.14</v>
      </c>
      <c r="C41" s="20" t="s">
        <v>42</v>
      </c>
      <c r="D41" s="49">
        <v>5782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5782</v>
      </c>
      <c r="O41" s="50">
        <f t="shared" si="7"/>
        <v>0.10080722492459508</v>
      </c>
      <c r="P41" s="9"/>
    </row>
    <row r="42" spans="1:16">
      <c r="A42" s="12"/>
      <c r="B42" s="25">
        <v>335.15</v>
      </c>
      <c r="C42" s="20" t="s">
        <v>43</v>
      </c>
      <c r="D42" s="49">
        <v>11965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11965</v>
      </c>
      <c r="O42" s="50">
        <f t="shared" si="7"/>
        <v>0.20860574995205466</v>
      </c>
      <c r="P42" s="9"/>
    </row>
    <row r="43" spans="1:16">
      <c r="A43" s="12"/>
      <c r="B43" s="25">
        <v>335.18</v>
      </c>
      <c r="C43" s="20" t="s">
        <v>44</v>
      </c>
      <c r="D43" s="49">
        <v>3450586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3450586</v>
      </c>
      <c r="O43" s="50">
        <f t="shared" si="7"/>
        <v>60.159806126540786</v>
      </c>
      <c r="P43" s="9"/>
    </row>
    <row r="44" spans="1:16">
      <c r="A44" s="12"/>
      <c r="B44" s="25">
        <v>335.21</v>
      </c>
      <c r="C44" s="20" t="s">
        <v>45</v>
      </c>
      <c r="D44" s="49">
        <v>0</v>
      </c>
      <c r="E44" s="49">
        <v>39666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39666</v>
      </c>
      <c r="O44" s="50">
        <f t="shared" si="7"/>
        <v>0.69156336628484749</v>
      </c>
      <c r="P44" s="9"/>
    </row>
    <row r="45" spans="1:16">
      <c r="A45" s="12"/>
      <c r="B45" s="25">
        <v>337.2</v>
      </c>
      <c r="C45" s="20" t="s">
        <v>47</v>
      </c>
      <c r="D45" s="49">
        <v>1461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1461</v>
      </c>
      <c r="O45" s="50">
        <f t="shared" si="7"/>
        <v>2.547204351692034E-2</v>
      </c>
      <c r="P45" s="9"/>
    </row>
    <row r="46" spans="1:16" ht="15.75">
      <c r="A46" s="29" t="s">
        <v>52</v>
      </c>
      <c r="B46" s="30"/>
      <c r="C46" s="31"/>
      <c r="D46" s="32">
        <f t="shared" ref="D46:M46" si="9">SUM(D47:D65)</f>
        <v>7582290</v>
      </c>
      <c r="E46" s="32">
        <f t="shared" si="9"/>
        <v>27162126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14196935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48941351</v>
      </c>
      <c r="O46" s="48">
        <f t="shared" si="7"/>
        <v>853.27599072475891</v>
      </c>
      <c r="P46" s="10"/>
    </row>
    <row r="47" spans="1:16">
      <c r="A47" s="12"/>
      <c r="B47" s="25">
        <v>341.1</v>
      </c>
      <c r="C47" s="20" t="s">
        <v>98</v>
      </c>
      <c r="D47" s="49">
        <v>43138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>SUM(D47:M47)</f>
        <v>43138</v>
      </c>
      <c r="O47" s="50">
        <f t="shared" si="7"/>
        <v>0.75209651829767943</v>
      </c>
      <c r="P47" s="9"/>
    </row>
    <row r="48" spans="1:16">
      <c r="A48" s="12"/>
      <c r="B48" s="25">
        <v>341.2</v>
      </c>
      <c r="C48" s="20" t="s">
        <v>55</v>
      </c>
      <c r="D48" s="49">
        <v>0</v>
      </c>
      <c r="E48" s="49">
        <v>2989949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ref="N48:N65" si="10">SUM(D48:M48)</f>
        <v>2989949</v>
      </c>
      <c r="O48" s="50">
        <f t="shared" si="7"/>
        <v>52.128754990672455</v>
      </c>
      <c r="P48" s="9"/>
    </row>
    <row r="49" spans="1:16">
      <c r="A49" s="12"/>
      <c r="B49" s="25">
        <v>341.9</v>
      </c>
      <c r="C49" s="20" t="s">
        <v>56</v>
      </c>
      <c r="D49" s="49">
        <v>40397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40397</v>
      </c>
      <c r="O49" s="50">
        <f t="shared" si="7"/>
        <v>0.7043081053751068</v>
      </c>
      <c r="P49" s="9"/>
    </row>
    <row r="50" spans="1:16">
      <c r="A50" s="12"/>
      <c r="B50" s="25">
        <v>342.1</v>
      </c>
      <c r="C50" s="20" t="s">
        <v>57</v>
      </c>
      <c r="D50" s="49">
        <v>300026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300026</v>
      </c>
      <c r="O50" s="50">
        <f t="shared" si="7"/>
        <v>5.2308523807033147</v>
      </c>
      <c r="P50" s="9"/>
    </row>
    <row r="51" spans="1:16">
      <c r="A51" s="12"/>
      <c r="B51" s="25">
        <v>342.2</v>
      </c>
      <c r="C51" s="20" t="s">
        <v>58</v>
      </c>
      <c r="D51" s="49">
        <v>0</v>
      </c>
      <c r="E51" s="49">
        <v>5602267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5602267</v>
      </c>
      <c r="O51" s="50">
        <f t="shared" si="7"/>
        <v>97.673640532105935</v>
      </c>
      <c r="P51" s="9"/>
    </row>
    <row r="52" spans="1:16">
      <c r="A52" s="12"/>
      <c r="B52" s="25">
        <v>342.5</v>
      </c>
      <c r="C52" s="20" t="s">
        <v>59</v>
      </c>
      <c r="D52" s="49">
        <v>0</v>
      </c>
      <c r="E52" s="49">
        <v>53396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53396</v>
      </c>
      <c r="O52" s="50">
        <f t="shared" si="7"/>
        <v>0.93094129748766496</v>
      </c>
      <c r="P52" s="9"/>
    </row>
    <row r="53" spans="1:16">
      <c r="A53" s="12"/>
      <c r="B53" s="25">
        <v>342.6</v>
      </c>
      <c r="C53" s="20" t="s">
        <v>60</v>
      </c>
      <c r="D53" s="49">
        <v>1020714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1020714</v>
      </c>
      <c r="O53" s="50">
        <f t="shared" si="7"/>
        <v>17.795805219938281</v>
      </c>
      <c r="P53" s="9"/>
    </row>
    <row r="54" spans="1:16">
      <c r="A54" s="12"/>
      <c r="B54" s="25">
        <v>342.9</v>
      </c>
      <c r="C54" s="20" t="s">
        <v>61</v>
      </c>
      <c r="D54" s="49">
        <v>50870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50870</v>
      </c>
      <c r="O54" s="50">
        <f t="shared" si="7"/>
        <v>0.88690133723869802</v>
      </c>
      <c r="P54" s="9"/>
    </row>
    <row r="55" spans="1:16">
      <c r="A55" s="12"/>
      <c r="B55" s="25">
        <v>343.3</v>
      </c>
      <c r="C55" s="20" t="s">
        <v>62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7203539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7203539</v>
      </c>
      <c r="O55" s="50">
        <f t="shared" si="7"/>
        <v>125.59127918126819</v>
      </c>
      <c r="P55" s="9"/>
    </row>
    <row r="56" spans="1:16">
      <c r="A56" s="12"/>
      <c r="B56" s="25">
        <v>343.4</v>
      </c>
      <c r="C56" s="20" t="s">
        <v>63</v>
      </c>
      <c r="D56" s="49">
        <v>0</v>
      </c>
      <c r="E56" s="49">
        <v>7610286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7610286</v>
      </c>
      <c r="O56" s="50">
        <f t="shared" si="7"/>
        <v>132.68277629583136</v>
      </c>
      <c r="P56" s="9"/>
    </row>
    <row r="57" spans="1:16">
      <c r="A57" s="12"/>
      <c r="B57" s="25">
        <v>343.5</v>
      </c>
      <c r="C57" s="20" t="s">
        <v>64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6972763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6972763</v>
      </c>
      <c r="O57" s="50">
        <f t="shared" si="7"/>
        <v>121.56777725473788</v>
      </c>
      <c r="P57" s="9"/>
    </row>
    <row r="58" spans="1:16">
      <c r="A58" s="12"/>
      <c r="B58" s="25">
        <v>343.9</v>
      </c>
      <c r="C58" s="20" t="s">
        <v>65</v>
      </c>
      <c r="D58" s="49">
        <v>103209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103209</v>
      </c>
      <c r="O58" s="50">
        <f t="shared" si="7"/>
        <v>1.7994141953031015</v>
      </c>
      <c r="P58" s="9"/>
    </row>
    <row r="59" spans="1:16">
      <c r="A59" s="12"/>
      <c r="B59" s="25">
        <v>344.9</v>
      </c>
      <c r="C59" s="20" t="s">
        <v>66</v>
      </c>
      <c r="D59" s="49">
        <v>0</v>
      </c>
      <c r="E59" s="49">
        <v>10820654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10820654</v>
      </c>
      <c r="O59" s="50">
        <f t="shared" si="7"/>
        <v>188.65446240214794</v>
      </c>
      <c r="P59" s="9"/>
    </row>
    <row r="60" spans="1:16">
      <c r="A60" s="12"/>
      <c r="B60" s="25">
        <v>346.9</v>
      </c>
      <c r="C60" s="20" t="s">
        <v>67</v>
      </c>
      <c r="D60" s="49">
        <v>35671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35671</v>
      </c>
      <c r="O60" s="50">
        <f t="shared" si="7"/>
        <v>0.62191188521017482</v>
      </c>
      <c r="P60" s="9"/>
    </row>
    <row r="61" spans="1:16">
      <c r="A61" s="12"/>
      <c r="B61" s="25">
        <v>347.1</v>
      </c>
      <c r="C61" s="20" t="s">
        <v>68</v>
      </c>
      <c r="D61" s="49">
        <v>297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297</v>
      </c>
      <c r="O61" s="50">
        <f t="shared" si="7"/>
        <v>5.1780950886552643E-3</v>
      </c>
      <c r="P61" s="9"/>
    </row>
    <row r="62" spans="1:16">
      <c r="A62" s="12"/>
      <c r="B62" s="25">
        <v>347.2</v>
      </c>
      <c r="C62" s="20" t="s">
        <v>69</v>
      </c>
      <c r="D62" s="49">
        <v>117937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117937</v>
      </c>
      <c r="O62" s="50">
        <f t="shared" si="7"/>
        <v>2.0561919207768886</v>
      </c>
      <c r="P62" s="9"/>
    </row>
    <row r="63" spans="1:16">
      <c r="A63" s="12"/>
      <c r="B63" s="25">
        <v>347.4</v>
      </c>
      <c r="C63" s="20" t="s">
        <v>70</v>
      </c>
      <c r="D63" s="49">
        <v>8394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8394</v>
      </c>
      <c r="O63" s="50">
        <f t="shared" si="7"/>
        <v>0.14634656624300435</v>
      </c>
      <c r="P63" s="9"/>
    </row>
    <row r="64" spans="1:16">
      <c r="A64" s="12"/>
      <c r="B64" s="25">
        <v>347.5</v>
      </c>
      <c r="C64" s="20" t="s">
        <v>71</v>
      </c>
      <c r="D64" s="49">
        <v>10768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10768</v>
      </c>
      <c r="O64" s="50">
        <f t="shared" si="7"/>
        <v>0.18773645762505012</v>
      </c>
      <c r="P64" s="9"/>
    </row>
    <row r="65" spans="1:16">
      <c r="A65" s="12"/>
      <c r="B65" s="25">
        <v>349</v>
      </c>
      <c r="C65" s="20" t="s">
        <v>1</v>
      </c>
      <c r="D65" s="49">
        <v>5850869</v>
      </c>
      <c r="E65" s="49">
        <v>85574</v>
      </c>
      <c r="F65" s="49">
        <v>0</v>
      </c>
      <c r="G65" s="49">
        <v>0</v>
      </c>
      <c r="H65" s="49">
        <v>0</v>
      </c>
      <c r="I65" s="49">
        <v>20633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0"/>
        <v>5957076</v>
      </c>
      <c r="O65" s="50">
        <f t="shared" si="7"/>
        <v>103.85961608870757</v>
      </c>
      <c r="P65" s="9"/>
    </row>
    <row r="66" spans="1:16" ht="15.75">
      <c r="A66" s="29" t="s">
        <v>53</v>
      </c>
      <c r="B66" s="30"/>
      <c r="C66" s="31"/>
      <c r="D66" s="32">
        <f t="shared" ref="D66:M66" si="11">SUM(D67:D68)</f>
        <v>211396</v>
      </c>
      <c r="E66" s="32">
        <f t="shared" si="11"/>
        <v>26868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1238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>SUM(D66:M66)</f>
        <v>239502</v>
      </c>
      <c r="O66" s="48">
        <f t="shared" si="7"/>
        <v>4.175636801087923</v>
      </c>
      <c r="P66" s="10"/>
    </row>
    <row r="67" spans="1:16">
      <c r="A67" s="13"/>
      <c r="B67" s="41">
        <v>351.1</v>
      </c>
      <c r="C67" s="21" t="s">
        <v>74</v>
      </c>
      <c r="D67" s="49">
        <v>84206</v>
      </c>
      <c r="E67" s="49">
        <v>25893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>SUM(D67:M67)</f>
        <v>110099</v>
      </c>
      <c r="O67" s="50">
        <f t="shared" si="7"/>
        <v>1.9195390274944646</v>
      </c>
      <c r="P67" s="9"/>
    </row>
    <row r="68" spans="1:16">
      <c r="A68" s="13"/>
      <c r="B68" s="41">
        <v>354</v>
      </c>
      <c r="C68" s="21" t="s">
        <v>75</v>
      </c>
      <c r="D68" s="49">
        <v>127190</v>
      </c>
      <c r="E68" s="49">
        <v>975</v>
      </c>
      <c r="F68" s="49">
        <v>0</v>
      </c>
      <c r="G68" s="49">
        <v>0</v>
      </c>
      <c r="H68" s="49">
        <v>0</v>
      </c>
      <c r="I68" s="49">
        <v>1238</v>
      </c>
      <c r="J68" s="49">
        <v>0</v>
      </c>
      <c r="K68" s="49">
        <v>0</v>
      </c>
      <c r="L68" s="49">
        <v>0</v>
      </c>
      <c r="M68" s="49">
        <v>0</v>
      </c>
      <c r="N68" s="49">
        <f>SUM(D68:M68)</f>
        <v>129403</v>
      </c>
      <c r="O68" s="50">
        <f t="shared" si="7"/>
        <v>2.2560977735934586</v>
      </c>
      <c r="P68" s="9"/>
    </row>
    <row r="69" spans="1:16" ht="15.75">
      <c r="A69" s="29" t="s">
        <v>4</v>
      </c>
      <c r="B69" s="30"/>
      <c r="C69" s="31"/>
      <c r="D69" s="32">
        <f t="shared" ref="D69:M69" si="12">SUM(D70:D78)</f>
        <v>809362</v>
      </c>
      <c r="E69" s="32">
        <f t="shared" si="12"/>
        <v>1412253</v>
      </c>
      <c r="F69" s="32">
        <f t="shared" si="12"/>
        <v>0</v>
      </c>
      <c r="G69" s="32">
        <f t="shared" si="12"/>
        <v>791421</v>
      </c>
      <c r="H69" s="32">
        <f t="shared" si="12"/>
        <v>0</v>
      </c>
      <c r="I69" s="32">
        <f t="shared" si="12"/>
        <v>648351</v>
      </c>
      <c r="J69" s="32">
        <f t="shared" si="12"/>
        <v>0</v>
      </c>
      <c r="K69" s="32">
        <f t="shared" si="12"/>
        <v>7022473</v>
      </c>
      <c r="L69" s="32">
        <f t="shared" si="12"/>
        <v>0</v>
      </c>
      <c r="M69" s="32">
        <f t="shared" si="12"/>
        <v>0</v>
      </c>
      <c r="N69" s="32">
        <f>SUM(D69:M69)</f>
        <v>10683860</v>
      </c>
      <c r="O69" s="48">
        <f t="shared" ref="O69:O83" si="13">(N69/O$85)</f>
        <v>186.26950502990044</v>
      </c>
      <c r="P69" s="10"/>
    </row>
    <row r="70" spans="1:16">
      <c r="A70" s="12"/>
      <c r="B70" s="25">
        <v>361.1</v>
      </c>
      <c r="C70" s="20" t="s">
        <v>76</v>
      </c>
      <c r="D70" s="49">
        <v>464086</v>
      </c>
      <c r="E70" s="49">
        <v>1222716</v>
      </c>
      <c r="F70" s="49">
        <v>0</v>
      </c>
      <c r="G70" s="49">
        <v>791421</v>
      </c>
      <c r="H70" s="49">
        <v>0</v>
      </c>
      <c r="I70" s="49">
        <v>643482</v>
      </c>
      <c r="J70" s="49">
        <v>0</v>
      </c>
      <c r="K70" s="49">
        <v>538836</v>
      </c>
      <c r="L70" s="49">
        <v>0</v>
      </c>
      <c r="M70" s="49">
        <v>0</v>
      </c>
      <c r="N70" s="49">
        <f>SUM(D70:M70)</f>
        <v>3660541</v>
      </c>
      <c r="O70" s="50">
        <f t="shared" si="13"/>
        <v>63.820300922293704</v>
      </c>
      <c r="P70" s="9"/>
    </row>
    <row r="71" spans="1:16">
      <c r="A71" s="12"/>
      <c r="B71" s="25">
        <v>361.2</v>
      </c>
      <c r="C71" s="20" t="s">
        <v>77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305285</v>
      </c>
      <c r="L71" s="49">
        <v>0</v>
      </c>
      <c r="M71" s="49">
        <v>0</v>
      </c>
      <c r="N71" s="49">
        <f t="shared" ref="N71:N78" si="14">SUM(D71:M71)</f>
        <v>305285</v>
      </c>
      <c r="O71" s="50">
        <f t="shared" si="13"/>
        <v>5.3225412765660689</v>
      </c>
      <c r="P71" s="9"/>
    </row>
    <row r="72" spans="1:16">
      <c r="A72" s="12"/>
      <c r="B72" s="25">
        <v>361.3</v>
      </c>
      <c r="C72" s="20" t="s">
        <v>78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2279990</v>
      </c>
      <c r="L72" s="49">
        <v>0</v>
      </c>
      <c r="M72" s="49">
        <v>0</v>
      </c>
      <c r="N72" s="49">
        <f t="shared" si="14"/>
        <v>2279990</v>
      </c>
      <c r="O72" s="50">
        <f t="shared" si="13"/>
        <v>39.750858657182206</v>
      </c>
      <c r="P72" s="9"/>
    </row>
    <row r="73" spans="1:16">
      <c r="A73" s="12"/>
      <c r="B73" s="25">
        <v>362</v>
      </c>
      <c r="C73" s="20" t="s">
        <v>79</v>
      </c>
      <c r="D73" s="49">
        <v>209074</v>
      </c>
      <c r="E73" s="49">
        <v>52075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4"/>
        <v>261149</v>
      </c>
      <c r="O73" s="50">
        <f t="shared" si="13"/>
        <v>4.5530449639974195</v>
      </c>
      <c r="P73" s="9"/>
    </row>
    <row r="74" spans="1:16">
      <c r="A74" s="12"/>
      <c r="B74" s="25">
        <v>364</v>
      </c>
      <c r="C74" s="20" t="s">
        <v>80</v>
      </c>
      <c r="D74" s="49">
        <v>-1065</v>
      </c>
      <c r="E74" s="49">
        <v>15435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4"/>
        <v>14370</v>
      </c>
      <c r="O74" s="50">
        <f t="shared" si="13"/>
        <v>0.25053611590564362</v>
      </c>
      <c r="P74" s="9"/>
    </row>
    <row r="75" spans="1:16">
      <c r="A75" s="12"/>
      <c r="B75" s="25">
        <v>365</v>
      </c>
      <c r="C75" s="20" t="s">
        <v>81</v>
      </c>
      <c r="D75" s="49">
        <v>0</v>
      </c>
      <c r="E75" s="49">
        <v>1849</v>
      </c>
      <c r="F75" s="49">
        <v>0</v>
      </c>
      <c r="G75" s="49">
        <v>0</v>
      </c>
      <c r="H75" s="49">
        <v>0</v>
      </c>
      <c r="I75" s="49">
        <v>3869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4"/>
        <v>5718</v>
      </c>
      <c r="O75" s="50">
        <f t="shared" si="13"/>
        <v>9.9691406454312459E-2</v>
      </c>
      <c r="P75" s="9"/>
    </row>
    <row r="76" spans="1:16">
      <c r="A76" s="12"/>
      <c r="B76" s="25">
        <v>366</v>
      </c>
      <c r="C76" s="20" t="s">
        <v>82</v>
      </c>
      <c r="D76" s="49">
        <v>69225</v>
      </c>
      <c r="E76" s="49">
        <v>2395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4"/>
        <v>71620</v>
      </c>
      <c r="O76" s="50">
        <f t="shared" si="13"/>
        <v>1.2486706069006399</v>
      </c>
      <c r="P76" s="9"/>
    </row>
    <row r="77" spans="1:16">
      <c r="A77" s="12"/>
      <c r="B77" s="25">
        <v>368</v>
      </c>
      <c r="C77" s="20" t="s">
        <v>83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3898362</v>
      </c>
      <c r="L77" s="49">
        <v>0</v>
      </c>
      <c r="M77" s="49">
        <v>0</v>
      </c>
      <c r="N77" s="49">
        <f t="shared" si="14"/>
        <v>3898362</v>
      </c>
      <c r="O77" s="50">
        <f t="shared" si="13"/>
        <v>67.966630053873104</v>
      </c>
      <c r="P77" s="9"/>
    </row>
    <row r="78" spans="1:16">
      <c r="A78" s="12"/>
      <c r="B78" s="25">
        <v>369.9</v>
      </c>
      <c r="C78" s="20" t="s">
        <v>84</v>
      </c>
      <c r="D78" s="49">
        <v>68042</v>
      </c>
      <c r="E78" s="49">
        <v>117783</v>
      </c>
      <c r="F78" s="49">
        <v>0</v>
      </c>
      <c r="G78" s="49">
        <v>0</v>
      </c>
      <c r="H78" s="49">
        <v>0</v>
      </c>
      <c r="I78" s="49">
        <v>1000</v>
      </c>
      <c r="J78" s="49">
        <v>0</v>
      </c>
      <c r="K78" s="49">
        <v>0</v>
      </c>
      <c r="L78" s="49">
        <v>0</v>
      </c>
      <c r="M78" s="49">
        <v>0</v>
      </c>
      <c r="N78" s="49">
        <f t="shared" si="14"/>
        <v>186825</v>
      </c>
      <c r="O78" s="50">
        <f t="shared" si="13"/>
        <v>3.2572310267273394</v>
      </c>
      <c r="P78" s="9"/>
    </row>
    <row r="79" spans="1:16" ht="15.75">
      <c r="A79" s="29" t="s">
        <v>54</v>
      </c>
      <c r="B79" s="30"/>
      <c r="C79" s="31"/>
      <c r="D79" s="32">
        <f t="shared" ref="D79:M79" si="15">SUM(D80:D82)</f>
        <v>1201370</v>
      </c>
      <c r="E79" s="32">
        <f t="shared" si="15"/>
        <v>2021637</v>
      </c>
      <c r="F79" s="32">
        <f t="shared" si="15"/>
        <v>0</v>
      </c>
      <c r="G79" s="32">
        <f t="shared" si="15"/>
        <v>0</v>
      </c>
      <c r="H79" s="32">
        <f t="shared" si="15"/>
        <v>0</v>
      </c>
      <c r="I79" s="32">
        <f t="shared" si="15"/>
        <v>1047053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>SUM(D79:M79)</f>
        <v>4270060</v>
      </c>
      <c r="O79" s="48">
        <f t="shared" si="13"/>
        <v>74.447059643984176</v>
      </c>
      <c r="P79" s="9"/>
    </row>
    <row r="80" spans="1:16">
      <c r="A80" s="12"/>
      <c r="B80" s="25">
        <v>381</v>
      </c>
      <c r="C80" s="20" t="s">
        <v>85</v>
      </c>
      <c r="D80" s="49">
        <v>1201370</v>
      </c>
      <c r="E80" s="49">
        <v>916637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f>SUM(D80:M80)</f>
        <v>2118007</v>
      </c>
      <c r="O80" s="50">
        <f t="shared" si="13"/>
        <v>36.926739543560508</v>
      </c>
      <c r="P80" s="9"/>
    </row>
    <row r="81" spans="1:119">
      <c r="A81" s="12"/>
      <c r="B81" s="25">
        <v>383</v>
      </c>
      <c r="C81" s="20" t="s">
        <v>86</v>
      </c>
      <c r="D81" s="49">
        <v>0</v>
      </c>
      <c r="E81" s="49">
        <v>1105000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f>SUM(D81:M81)</f>
        <v>1105000</v>
      </c>
      <c r="O81" s="50">
        <f t="shared" si="13"/>
        <v>19.265303275973292</v>
      </c>
      <c r="P81" s="9"/>
    </row>
    <row r="82" spans="1:119" ht="15.75" thickBot="1">
      <c r="A82" s="12"/>
      <c r="B82" s="25">
        <v>389.7</v>
      </c>
      <c r="C82" s="20" t="s">
        <v>87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1047053</v>
      </c>
      <c r="J82" s="49">
        <v>0</v>
      </c>
      <c r="K82" s="49">
        <v>0</v>
      </c>
      <c r="L82" s="49">
        <v>0</v>
      </c>
      <c r="M82" s="49">
        <v>0</v>
      </c>
      <c r="N82" s="49">
        <f>SUM(D82:M82)</f>
        <v>1047053</v>
      </c>
      <c r="O82" s="50">
        <f t="shared" si="13"/>
        <v>18.255016824450372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6">SUM(D5,D16,D31,D46,D66,D69,D79)</f>
        <v>29247948</v>
      </c>
      <c r="E83" s="15">
        <f t="shared" si="16"/>
        <v>36290572</v>
      </c>
      <c r="F83" s="15">
        <f t="shared" si="16"/>
        <v>0</v>
      </c>
      <c r="G83" s="15">
        <f t="shared" si="16"/>
        <v>6345998</v>
      </c>
      <c r="H83" s="15">
        <f t="shared" si="16"/>
        <v>0</v>
      </c>
      <c r="I83" s="15">
        <f t="shared" si="16"/>
        <v>16783429</v>
      </c>
      <c r="J83" s="15">
        <f t="shared" si="16"/>
        <v>0</v>
      </c>
      <c r="K83" s="15">
        <f t="shared" si="16"/>
        <v>7701639</v>
      </c>
      <c r="L83" s="15">
        <f t="shared" si="16"/>
        <v>0</v>
      </c>
      <c r="M83" s="15">
        <f t="shared" si="16"/>
        <v>0</v>
      </c>
      <c r="N83" s="15">
        <f>SUM(D83:M83)</f>
        <v>96369586</v>
      </c>
      <c r="O83" s="40">
        <f t="shared" si="13"/>
        <v>1680.1713130045155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3"/>
      <c r="B85" s="44"/>
      <c r="C85" s="44"/>
      <c r="D85" s="45"/>
      <c r="E85" s="45"/>
      <c r="F85" s="45"/>
      <c r="G85" s="45"/>
      <c r="H85" s="45"/>
      <c r="I85" s="45"/>
      <c r="J85" s="45"/>
      <c r="K85" s="45"/>
      <c r="L85" s="121" t="s">
        <v>104</v>
      </c>
      <c r="M85" s="121"/>
      <c r="N85" s="121"/>
      <c r="O85" s="46">
        <v>57357</v>
      </c>
    </row>
    <row r="86" spans="1:119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  <row r="87" spans="1:119" ht="15.75" thickBot="1">
      <c r="A87" s="123" t="s">
        <v>105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</sheetData>
  <mergeCells count="10">
    <mergeCell ref="A87:O87"/>
    <mergeCell ref="L85:N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13975918</v>
      </c>
      <c r="E5" s="27">
        <f t="shared" si="0"/>
        <v>2397454</v>
      </c>
      <c r="F5" s="27">
        <f t="shared" si="0"/>
        <v>0</v>
      </c>
      <c r="G5" s="27">
        <f t="shared" si="0"/>
        <v>5413033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664817</v>
      </c>
      <c r="L5" s="27">
        <f t="shared" si="0"/>
        <v>0</v>
      </c>
      <c r="M5" s="27">
        <f t="shared" si="0"/>
        <v>0</v>
      </c>
      <c r="N5" s="28">
        <f>SUM(D5:M5)</f>
        <v>22451222</v>
      </c>
      <c r="O5" s="33">
        <f t="shared" ref="O5:O36" si="1">(N5/O$87)</f>
        <v>402.64750085188041</v>
      </c>
      <c r="P5" s="6"/>
    </row>
    <row r="6" spans="1:133">
      <c r="A6" s="12"/>
      <c r="B6" s="25">
        <v>311</v>
      </c>
      <c r="C6" s="20" t="s">
        <v>3</v>
      </c>
      <c r="D6" s="49">
        <v>11078235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11078235</v>
      </c>
      <c r="O6" s="50">
        <f t="shared" si="1"/>
        <v>198.68066141788771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219348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219348</v>
      </c>
      <c r="O7" s="50">
        <f t="shared" si="1"/>
        <v>3.9338582112304739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1208845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1208845</v>
      </c>
      <c r="O8" s="50">
        <f t="shared" si="1"/>
        <v>21.679818504636025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969261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969261</v>
      </c>
      <c r="O9" s="50">
        <f t="shared" si="1"/>
        <v>17.383041302749334</v>
      </c>
      <c r="P9" s="9"/>
    </row>
    <row r="10" spans="1:133">
      <c r="A10" s="12"/>
      <c r="B10" s="25">
        <v>312.51</v>
      </c>
      <c r="C10" s="20" t="s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388871</v>
      </c>
      <c r="L10" s="49">
        <v>0</v>
      </c>
      <c r="M10" s="49">
        <v>0</v>
      </c>
      <c r="N10" s="49">
        <f>SUM(D10:M10)</f>
        <v>388871</v>
      </c>
      <c r="O10" s="50">
        <f t="shared" si="1"/>
        <v>6.9741387040657115</v>
      </c>
      <c r="P10" s="9"/>
    </row>
    <row r="11" spans="1:133">
      <c r="A11" s="12"/>
      <c r="B11" s="25">
        <v>312.52</v>
      </c>
      <c r="C11" s="20" t="s">
        <v>97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275946</v>
      </c>
      <c r="L11" s="49">
        <v>0</v>
      </c>
      <c r="M11" s="49">
        <v>0</v>
      </c>
      <c r="N11" s="49">
        <f>SUM(D11:M11)</f>
        <v>275946</v>
      </c>
      <c r="O11" s="50">
        <f t="shared" si="1"/>
        <v>4.9489051094890515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5413033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5413033</v>
      </c>
      <c r="O12" s="50">
        <f t="shared" si="1"/>
        <v>97.07909037106117</v>
      </c>
      <c r="P12" s="9"/>
    </row>
    <row r="13" spans="1:133">
      <c r="A13" s="12"/>
      <c r="B13" s="25">
        <v>314.10000000000002</v>
      </c>
      <c r="C13" s="20" t="s">
        <v>15</v>
      </c>
      <c r="D13" s="49">
        <v>527522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527522</v>
      </c>
      <c r="O13" s="50">
        <f t="shared" si="1"/>
        <v>9.4607507308237242</v>
      </c>
      <c r="P13" s="9"/>
    </row>
    <row r="14" spans="1:133">
      <c r="A14" s="12"/>
      <c r="B14" s="25">
        <v>315</v>
      </c>
      <c r="C14" s="20" t="s">
        <v>16</v>
      </c>
      <c r="D14" s="49">
        <v>2234310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2234310</v>
      </c>
      <c r="O14" s="50">
        <f t="shared" si="1"/>
        <v>40.07084058178949</v>
      </c>
      <c r="P14" s="9"/>
    </row>
    <row r="15" spans="1:133">
      <c r="A15" s="12"/>
      <c r="B15" s="25">
        <v>316</v>
      </c>
      <c r="C15" s="20" t="s">
        <v>17</v>
      </c>
      <c r="D15" s="49">
        <v>135851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135851</v>
      </c>
      <c r="O15" s="50">
        <f t="shared" si="1"/>
        <v>2.4363959181477428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SUM(D17:D30)</f>
        <v>3526878</v>
      </c>
      <c r="E16" s="32">
        <f t="shared" si="3"/>
        <v>2133535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-141879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5518534</v>
      </c>
      <c r="O16" s="48">
        <f t="shared" si="1"/>
        <v>98.971179540522613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631685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631685</v>
      </c>
      <c r="O17" s="50">
        <f t="shared" si="1"/>
        <v>11.328843774099248</v>
      </c>
      <c r="P17" s="9"/>
    </row>
    <row r="18" spans="1:16">
      <c r="A18" s="12"/>
      <c r="B18" s="25">
        <v>323.10000000000002</v>
      </c>
      <c r="C18" s="20" t="s">
        <v>19</v>
      </c>
      <c r="D18" s="49">
        <v>2856743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30" si="4">SUM(D18:M18)</f>
        <v>2856743</v>
      </c>
      <c r="O18" s="50">
        <f t="shared" si="1"/>
        <v>51.2337559855808</v>
      </c>
      <c r="P18" s="9"/>
    </row>
    <row r="19" spans="1:16">
      <c r="A19" s="12"/>
      <c r="B19" s="25">
        <v>323.39999999999998</v>
      </c>
      <c r="C19" s="20" t="s">
        <v>20</v>
      </c>
      <c r="D19" s="49">
        <v>0</v>
      </c>
      <c r="E19" s="49">
        <v>37636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37636</v>
      </c>
      <c r="O19" s="50">
        <f t="shared" si="1"/>
        <v>0.67497623702003262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70385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70385</v>
      </c>
      <c r="O20" s="50">
        <f t="shared" si="1"/>
        <v>1.2623074301906418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104935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104935</v>
      </c>
      <c r="O21" s="50">
        <f t="shared" si="1"/>
        <v>1.8819383417923563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1985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1985</v>
      </c>
      <c r="O22" s="50">
        <f t="shared" si="1"/>
        <v>3.5599634139780123E-2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-196708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-196708</v>
      </c>
      <c r="O23" s="50">
        <f t="shared" si="1"/>
        <v>-3.52782510446744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428388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428388</v>
      </c>
      <c r="O24" s="50">
        <f t="shared" si="1"/>
        <v>7.6828494054771426</v>
      </c>
      <c r="P24" s="9"/>
    </row>
    <row r="25" spans="1:16">
      <c r="A25" s="12"/>
      <c r="B25" s="25">
        <v>324.32</v>
      </c>
      <c r="C25" s="20" t="s">
        <v>26</v>
      </c>
      <c r="D25" s="49">
        <v>0</v>
      </c>
      <c r="E25" s="49">
        <v>541494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541494</v>
      </c>
      <c r="O25" s="50">
        <f t="shared" si="1"/>
        <v>9.7113291127889667</v>
      </c>
      <c r="P25" s="9"/>
    </row>
    <row r="26" spans="1:16">
      <c r="A26" s="12"/>
      <c r="B26" s="25">
        <v>324.61</v>
      </c>
      <c r="C26" s="20" t="s">
        <v>27</v>
      </c>
      <c r="D26" s="49">
        <v>0</v>
      </c>
      <c r="E26" s="49">
        <v>140763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140763</v>
      </c>
      <c r="O26" s="50">
        <f t="shared" si="1"/>
        <v>2.5244893201097582</v>
      </c>
      <c r="P26" s="9"/>
    </row>
    <row r="27" spans="1:16">
      <c r="A27" s="12"/>
      <c r="B27" s="25">
        <v>324.70999999999998</v>
      </c>
      <c r="C27" s="20" t="s">
        <v>28</v>
      </c>
      <c r="D27" s="49">
        <v>0</v>
      </c>
      <c r="E27" s="49">
        <v>6391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6391</v>
      </c>
      <c r="O27" s="50">
        <f t="shared" si="1"/>
        <v>0.11461826790293944</v>
      </c>
      <c r="P27" s="9"/>
    </row>
    <row r="28" spans="1:16">
      <c r="A28" s="12"/>
      <c r="B28" s="25">
        <v>324.72000000000003</v>
      </c>
      <c r="C28" s="20" t="s">
        <v>29</v>
      </c>
      <c r="D28" s="49">
        <v>0</v>
      </c>
      <c r="E28" s="49">
        <v>16476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16476</v>
      </c>
      <c r="O28" s="50">
        <f t="shared" si="1"/>
        <v>0.29548593052242689</v>
      </c>
      <c r="P28" s="9"/>
    </row>
    <row r="29" spans="1:16">
      <c r="A29" s="12"/>
      <c r="B29" s="25">
        <v>325.10000000000002</v>
      </c>
      <c r="C29" s="20" t="s">
        <v>30</v>
      </c>
      <c r="D29" s="49">
        <v>661924</v>
      </c>
      <c r="E29" s="49">
        <v>7940</v>
      </c>
      <c r="F29" s="49">
        <v>0</v>
      </c>
      <c r="G29" s="49">
        <v>0</v>
      </c>
      <c r="H29" s="49">
        <v>0</v>
      </c>
      <c r="I29" s="49">
        <v>54829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724693</v>
      </c>
      <c r="O29" s="50">
        <f t="shared" si="1"/>
        <v>12.996879427536362</v>
      </c>
      <c r="P29" s="9"/>
    </row>
    <row r="30" spans="1:16">
      <c r="A30" s="12"/>
      <c r="B30" s="25">
        <v>329</v>
      </c>
      <c r="C30" s="20" t="s">
        <v>31</v>
      </c>
      <c r="D30" s="49">
        <v>8211</v>
      </c>
      <c r="E30" s="49">
        <v>145457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153668</v>
      </c>
      <c r="O30" s="50">
        <f t="shared" si="1"/>
        <v>2.7559317778295882</v>
      </c>
      <c r="P30" s="9"/>
    </row>
    <row r="31" spans="1:16" ht="15.75">
      <c r="A31" s="29" t="s">
        <v>33</v>
      </c>
      <c r="B31" s="30"/>
      <c r="C31" s="31"/>
      <c r="D31" s="32">
        <f t="shared" ref="D31:M31" si="5">SUM(D32:D46)</f>
        <v>4053639</v>
      </c>
      <c r="E31" s="32">
        <f t="shared" si="5"/>
        <v>1663409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932511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7">
        <f>SUM(D31:M31)</f>
        <v>6649559</v>
      </c>
      <c r="O31" s="48">
        <f t="shared" si="1"/>
        <v>119.25534891228322</v>
      </c>
      <c r="P31" s="10"/>
    </row>
    <row r="32" spans="1:16">
      <c r="A32" s="12"/>
      <c r="B32" s="25">
        <v>331.2</v>
      </c>
      <c r="C32" s="20" t="s">
        <v>32</v>
      </c>
      <c r="D32" s="49">
        <v>29331</v>
      </c>
      <c r="E32" s="49">
        <v>198359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45" si="6">SUM(D32:M32)</f>
        <v>227690</v>
      </c>
      <c r="O32" s="50">
        <f t="shared" si="1"/>
        <v>4.0834663462400691</v>
      </c>
      <c r="P32" s="9"/>
    </row>
    <row r="33" spans="1:16">
      <c r="A33" s="12"/>
      <c r="B33" s="25">
        <v>331.49</v>
      </c>
      <c r="C33" s="20" t="s">
        <v>35</v>
      </c>
      <c r="D33" s="49">
        <v>0</v>
      </c>
      <c r="E33" s="49">
        <v>624649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624649</v>
      </c>
      <c r="O33" s="50">
        <f t="shared" si="1"/>
        <v>11.202657866891444</v>
      </c>
      <c r="P33" s="9"/>
    </row>
    <row r="34" spans="1:16">
      <c r="A34" s="12"/>
      <c r="B34" s="25">
        <v>331.69</v>
      </c>
      <c r="C34" s="20" t="s">
        <v>36</v>
      </c>
      <c r="D34" s="49">
        <v>42369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42369</v>
      </c>
      <c r="O34" s="50">
        <f t="shared" si="1"/>
        <v>0.75985939489589127</v>
      </c>
      <c r="P34" s="9"/>
    </row>
    <row r="35" spans="1:16">
      <c r="A35" s="12"/>
      <c r="B35" s="25">
        <v>334.2</v>
      </c>
      <c r="C35" s="20" t="s">
        <v>34</v>
      </c>
      <c r="D35" s="49">
        <v>9094</v>
      </c>
      <c r="E35" s="49">
        <v>25720</v>
      </c>
      <c r="F35" s="49">
        <v>0</v>
      </c>
      <c r="G35" s="49">
        <v>0</v>
      </c>
      <c r="H35" s="49">
        <v>0</v>
      </c>
      <c r="I35" s="49">
        <v>10747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45561</v>
      </c>
      <c r="O35" s="50">
        <f t="shared" si="1"/>
        <v>0.81710575871159807</v>
      </c>
      <c r="P35" s="9"/>
    </row>
    <row r="36" spans="1:16">
      <c r="A36" s="12"/>
      <c r="B36" s="25">
        <v>334.31</v>
      </c>
      <c r="C36" s="20" t="s">
        <v>37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231944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231944</v>
      </c>
      <c r="O36" s="50">
        <f t="shared" si="1"/>
        <v>4.1597589626786711</v>
      </c>
      <c r="P36" s="9"/>
    </row>
    <row r="37" spans="1:16">
      <c r="A37" s="12"/>
      <c r="B37" s="25">
        <v>334.35</v>
      </c>
      <c r="C37" s="20" t="s">
        <v>38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648479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648479</v>
      </c>
      <c r="O37" s="50">
        <f t="shared" ref="O37:O68" si="7">(N37/O$87)</f>
        <v>11.630032819813842</v>
      </c>
      <c r="P37" s="9"/>
    </row>
    <row r="38" spans="1:16">
      <c r="A38" s="12"/>
      <c r="B38" s="25">
        <v>334.36</v>
      </c>
      <c r="C38" s="20" t="s">
        <v>39</v>
      </c>
      <c r="D38" s="49">
        <v>10673</v>
      </c>
      <c r="E38" s="49">
        <v>555905</v>
      </c>
      <c r="F38" s="49">
        <v>0</v>
      </c>
      <c r="G38" s="49">
        <v>0</v>
      </c>
      <c r="H38" s="49">
        <v>0</v>
      </c>
      <c r="I38" s="49">
        <v>41341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607919</v>
      </c>
      <c r="O38" s="50">
        <f t="shared" si="7"/>
        <v>10.902616617945085</v>
      </c>
      <c r="P38" s="9"/>
    </row>
    <row r="39" spans="1:16">
      <c r="A39" s="12"/>
      <c r="B39" s="25">
        <v>334.69</v>
      </c>
      <c r="C39" s="20" t="s">
        <v>40</v>
      </c>
      <c r="D39" s="49">
        <v>7500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7500</v>
      </c>
      <c r="O39" s="50">
        <f t="shared" si="7"/>
        <v>0.13450743377750676</v>
      </c>
      <c r="P39" s="9"/>
    </row>
    <row r="40" spans="1:16">
      <c r="A40" s="12"/>
      <c r="B40" s="25">
        <v>335.12</v>
      </c>
      <c r="C40" s="20" t="s">
        <v>41</v>
      </c>
      <c r="D40" s="49">
        <v>567854</v>
      </c>
      <c r="E40" s="49">
        <v>227691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795545</v>
      </c>
      <c r="O40" s="50">
        <f t="shared" si="7"/>
        <v>14.267562187270217</v>
      </c>
      <c r="P40" s="9"/>
    </row>
    <row r="41" spans="1:16">
      <c r="A41" s="12"/>
      <c r="B41" s="25">
        <v>335.14</v>
      </c>
      <c r="C41" s="20" t="s">
        <v>42</v>
      </c>
      <c r="D41" s="49">
        <v>5687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6"/>
        <v>5687</v>
      </c>
      <c r="O41" s="50">
        <f t="shared" si="7"/>
        <v>0.10199250345235747</v>
      </c>
      <c r="P41" s="9"/>
    </row>
    <row r="42" spans="1:16">
      <c r="A42" s="12"/>
      <c r="B42" s="25">
        <v>335.15</v>
      </c>
      <c r="C42" s="20" t="s">
        <v>43</v>
      </c>
      <c r="D42" s="49">
        <v>11329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6"/>
        <v>11329</v>
      </c>
      <c r="O42" s="50">
        <f t="shared" si="7"/>
        <v>0.2031779623020499</v>
      </c>
      <c r="P42" s="9"/>
    </row>
    <row r="43" spans="1:16">
      <c r="A43" s="12"/>
      <c r="B43" s="25">
        <v>335.18</v>
      </c>
      <c r="C43" s="20" t="s">
        <v>44</v>
      </c>
      <c r="D43" s="49">
        <v>3367902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6"/>
        <v>3367902</v>
      </c>
      <c r="O43" s="50">
        <f t="shared" si="7"/>
        <v>60.401047364551012</v>
      </c>
      <c r="P43" s="9"/>
    </row>
    <row r="44" spans="1:16">
      <c r="A44" s="12"/>
      <c r="B44" s="25">
        <v>335.21</v>
      </c>
      <c r="C44" s="20" t="s">
        <v>45</v>
      </c>
      <c r="D44" s="49">
        <v>0</v>
      </c>
      <c r="E44" s="49">
        <v>30798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6"/>
        <v>30798</v>
      </c>
      <c r="O44" s="50">
        <f t="shared" si="7"/>
        <v>0.55234132606395381</v>
      </c>
      <c r="P44" s="9"/>
    </row>
    <row r="45" spans="1:16">
      <c r="A45" s="12"/>
      <c r="B45" s="25">
        <v>335.49</v>
      </c>
      <c r="C45" s="20" t="s">
        <v>46</v>
      </c>
      <c r="D45" s="49">
        <v>0</v>
      </c>
      <c r="E45" s="49">
        <v>287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6"/>
        <v>287</v>
      </c>
      <c r="O45" s="50">
        <f t="shared" si="7"/>
        <v>5.1471511325525921E-3</v>
      </c>
      <c r="P45" s="9"/>
    </row>
    <row r="46" spans="1:16">
      <c r="A46" s="12"/>
      <c r="B46" s="25">
        <v>337.2</v>
      </c>
      <c r="C46" s="20" t="s">
        <v>47</v>
      </c>
      <c r="D46" s="49">
        <v>1900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>SUM(D46:M46)</f>
        <v>1900</v>
      </c>
      <c r="O46" s="50">
        <f t="shared" si="7"/>
        <v>3.407521655696838E-2</v>
      </c>
      <c r="P46" s="9"/>
    </row>
    <row r="47" spans="1:16" ht="15.75">
      <c r="A47" s="29" t="s">
        <v>52</v>
      </c>
      <c r="B47" s="30"/>
      <c r="C47" s="31"/>
      <c r="D47" s="32">
        <f t="shared" ref="D47:M47" si="8">SUM(D48:D66)</f>
        <v>7526806</v>
      </c>
      <c r="E47" s="32">
        <f t="shared" si="8"/>
        <v>29411612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13204427</v>
      </c>
      <c r="J47" s="32">
        <f t="shared" si="8"/>
        <v>0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>SUM(D47:M47)</f>
        <v>50142845</v>
      </c>
      <c r="O47" s="48">
        <f t="shared" si="7"/>
        <v>899.27805376710489</v>
      </c>
      <c r="P47" s="10"/>
    </row>
    <row r="48" spans="1:16">
      <c r="A48" s="12"/>
      <c r="B48" s="25">
        <v>341.1</v>
      </c>
      <c r="C48" s="20" t="s">
        <v>98</v>
      </c>
      <c r="D48" s="49">
        <v>46989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>SUM(D48:M48)</f>
        <v>46989</v>
      </c>
      <c r="O48" s="50">
        <f t="shared" si="7"/>
        <v>0.84271597410283539</v>
      </c>
      <c r="P48" s="9"/>
    </row>
    <row r="49" spans="1:16">
      <c r="A49" s="12"/>
      <c r="B49" s="25">
        <v>341.2</v>
      </c>
      <c r="C49" s="20" t="s">
        <v>55</v>
      </c>
      <c r="D49" s="49">
        <v>0</v>
      </c>
      <c r="E49" s="49">
        <v>3209726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>SUM(D49:M49)</f>
        <v>3209726</v>
      </c>
      <c r="O49" s="50">
        <f t="shared" si="7"/>
        <v>57.564267651858891</v>
      </c>
      <c r="P49" s="9"/>
    </row>
    <row r="50" spans="1:16">
      <c r="A50" s="12"/>
      <c r="B50" s="25">
        <v>341.9</v>
      </c>
      <c r="C50" s="20" t="s">
        <v>56</v>
      </c>
      <c r="D50" s="49">
        <v>63636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ref="N50:N65" si="9">SUM(D50:M50)</f>
        <v>63636</v>
      </c>
      <c r="O50" s="50">
        <f t="shared" si="7"/>
        <v>1.1412686741153895</v>
      </c>
      <c r="P50" s="9"/>
    </row>
    <row r="51" spans="1:16">
      <c r="A51" s="12"/>
      <c r="B51" s="25">
        <v>342.1</v>
      </c>
      <c r="C51" s="20" t="s">
        <v>57</v>
      </c>
      <c r="D51" s="49">
        <v>334153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334153</v>
      </c>
      <c r="O51" s="50">
        <f t="shared" si="7"/>
        <v>5.9928083358740292</v>
      </c>
      <c r="P51" s="9"/>
    </row>
    <row r="52" spans="1:16">
      <c r="A52" s="12"/>
      <c r="B52" s="25">
        <v>342.2</v>
      </c>
      <c r="C52" s="20" t="s">
        <v>58</v>
      </c>
      <c r="D52" s="49">
        <v>0</v>
      </c>
      <c r="E52" s="49">
        <v>5853472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5853472</v>
      </c>
      <c r="O52" s="50">
        <f t="shared" si="7"/>
        <v>104.97806632113202</v>
      </c>
      <c r="P52" s="9"/>
    </row>
    <row r="53" spans="1:16">
      <c r="A53" s="12"/>
      <c r="B53" s="25">
        <v>342.5</v>
      </c>
      <c r="C53" s="20" t="s">
        <v>59</v>
      </c>
      <c r="D53" s="49">
        <v>0</v>
      </c>
      <c r="E53" s="49">
        <v>27779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27779</v>
      </c>
      <c r="O53" s="50">
        <f t="shared" si="7"/>
        <v>0.49819760038738142</v>
      </c>
      <c r="P53" s="9"/>
    </row>
    <row r="54" spans="1:16">
      <c r="A54" s="12"/>
      <c r="B54" s="25">
        <v>342.6</v>
      </c>
      <c r="C54" s="20" t="s">
        <v>60</v>
      </c>
      <c r="D54" s="49">
        <v>978847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978847</v>
      </c>
      <c r="O54" s="50">
        <f t="shared" si="7"/>
        <v>17.554959737441489</v>
      </c>
      <c r="P54" s="9"/>
    </row>
    <row r="55" spans="1:16">
      <c r="A55" s="12"/>
      <c r="B55" s="25">
        <v>342.9</v>
      </c>
      <c r="C55" s="20" t="s">
        <v>61</v>
      </c>
      <c r="D55" s="49">
        <v>85075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85075</v>
      </c>
      <c r="O55" s="50">
        <f t="shared" si="7"/>
        <v>1.5257626571495184</v>
      </c>
      <c r="P55" s="9"/>
    </row>
    <row r="56" spans="1:16">
      <c r="A56" s="12"/>
      <c r="B56" s="25">
        <v>343.3</v>
      </c>
      <c r="C56" s="20" t="s">
        <v>62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6623156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6623156</v>
      </c>
      <c r="O56" s="50">
        <f t="shared" si="7"/>
        <v>118.78182894241289</v>
      </c>
      <c r="P56" s="9"/>
    </row>
    <row r="57" spans="1:16">
      <c r="A57" s="12"/>
      <c r="B57" s="25">
        <v>343.4</v>
      </c>
      <c r="C57" s="20" t="s">
        <v>63</v>
      </c>
      <c r="D57" s="49">
        <v>0</v>
      </c>
      <c r="E57" s="49">
        <v>7581052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7581052</v>
      </c>
      <c r="O57" s="50">
        <f t="shared" si="7"/>
        <v>135.96104664717802</v>
      </c>
      <c r="P57" s="9"/>
    </row>
    <row r="58" spans="1:16">
      <c r="A58" s="12"/>
      <c r="B58" s="25">
        <v>343.5</v>
      </c>
      <c r="C58" s="20" t="s">
        <v>64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6515069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6515069</v>
      </c>
      <c r="O58" s="50">
        <f t="shared" si="7"/>
        <v>116.84336160978496</v>
      </c>
      <c r="P58" s="9"/>
    </row>
    <row r="59" spans="1:16">
      <c r="A59" s="12"/>
      <c r="B59" s="25">
        <v>343.9</v>
      </c>
      <c r="C59" s="20" t="s">
        <v>65</v>
      </c>
      <c r="D59" s="49">
        <v>31933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31933</v>
      </c>
      <c r="O59" s="50">
        <f t="shared" si="7"/>
        <v>0.57269678437561644</v>
      </c>
      <c r="P59" s="9"/>
    </row>
    <row r="60" spans="1:16">
      <c r="A60" s="12"/>
      <c r="B60" s="25">
        <v>344.9</v>
      </c>
      <c r="C60" s="20" t="s">
        <v>66</v>
      </c>
      <c r="D60" s="49">
        <v>0</v>
      </c>
      <c r="E60" s="49">
        <v>12600770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12600770</v>
      </c>
      <c r="O60" s="50">
        <f t="shared" si="7"/>
        <v>225.9862981760792</v>
      </c>
      <c r="P60" s="9"/>
    </row>
    <row r="61" spans="1:16">
      <c r="A61" s="12"/>
      <c r="B61" s="25">
        <v>346.9</v>
      </c>
      <c r="C61" s="20" t="s">
        <v>67</v>
      </c>
      <c r="D61" s="49">
        <v>15505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9"/>
        <v>15505</v>
      </c>
      <c r="O61" s="50">
        <f t="shared" si="7"/>
        <v>0.27807170142936566</v>
      </c>
      <c r="P61" s="9"/>
    </row>
    <row r="62" spans="1:16">
      <c r="A62" s="12"/>
      <c r="B62" s="25">
        <v>347.1</v>
      </c>
      <c r="C62" s="20" t="s">
        <v>68</v>
      </c>
      <c r="D62" s="49">
        <v>523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9"/>
        <v>523</v>
      </c>
      <c r="O62" s="50">
        <f t="shared" si="7"/>
        <v>9.3796517154181389E-3</v>
      </c>
      <c r="P62" s="9"/>
    </row>
    <row r="63" spans="1:16">
      <c r="A63" s="12"/>
      <c r="B63" s="25">
        <v>347.2</v>
      </c>
      <c r="C63" s="20" t="s">
        <v>69</v>
      </c>
      <c r="D63" s="49">
        <v>112286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9"/>
        <v>112286</v>
      </c>
      <c r="O63" s="50">
        <f t="shared" si="7"/>
        <v>2.0137735612188168</v>
      </c>
      <c r="P63" s="9"/>
    </row>
    <row r="64" spans="1:16">
      <c r="A64" s="12"/>
      <c r="B64" s="25">
        <v>347.4</v>
      </c>
      <c r="C64" s="20" t="s">
        <v>70</v>
      </c>
      <c r="D64" s="49">
        <v>11801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9"/>
        <v>11801</v>
      </c>
      <c r="O64" s="50">
        <f t="shared" si="7"/>
        <v>0.211642963467781</v>
      </c>
      <c r="P64" s="9"/>
    </row>
    <row r="65" spans="1:16">
      <c r="A65" s="12"/>
      <c r="B65" s="25">
        <v>347.5</v>
      </c>
      <c r="C65" s="20" t="s">
        <v>71</v>
      </c>
      <c r="D65" s="49">
        <v>9959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9"/>
        <v>9959</v>
      </c>
      <c r="O65" s="50">
        <f t="shared" si="7"/>
        <v>0.17860793773202532</v>
      </c>
      <c r="P65" s="9"/>
    </row>
    <row r="66" spans="1:16">
      <c r="A66" s="12"/>
      <c r="B66" s="25">
        <v>349</v>
      </c>
      <c r="C66" s="20" t="s">
        <v>1</v>
      </c>
      <c r="D66" s="49">
        <v>5836099</v>
      </c>
      <c r="E66" s="49">
        <v>138813</v>
      </c>
      <c r="F66" s="49">
        <v>0</v>
      </c>
      <c r="G66" s="49">
        <v>0</v>
      </c>
      <c r="H66" s="49">
        <v>0</v>
      </c>
      <c r="I66" s="49">
        <v>66202</v>
      </c>
      <c r="J66" s="49">
        <v>0</v>
      </c>
      <c r="K66" s="49">
        <v>0</v>
      </c>
      <c r="L66" s="49">
        <v>0</v>
      </c>
      <c r="M66" s="49">
        <v>0</v>
      </c>
      <c r="N66" s="49">
        <f t="shared" ref="N66:N71" si="10">SUM(D66:M66)</f>
        <v>6041114</v>
      </c>
      <c r="O66" s="50">
        <f t="shared" si="7"/>
        <v>108.34329883964921</v>
      </c>
      <c r="P66" s="9"/>
    </row>
    <row r="67" spans="1:16" ht="15.75">
      <c r="A67" s="29" t="s">
        <v>53</v>
      </c>
      <c r="B67" s="30"/>
      <c r="C67" s="31"/>
      <c r="D67" s="32">
        <f t="shared" ref="D67:M67" si="11">SUM(D68:D69)</f>
        <v>324948</v>
      </c>
      <c r="E67" s="32">
        <f t="shared" si="11"/>
        <v>39989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12150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si="10"/>
        <v>377087</v>
      </c>
      <c r="O67" s="48">
        <f t="shared" si="7"/>
        <v>6.7628006241144929</v>
      </c>
      <c r="P67" s="10"/>
    </row>
    <row r="68" spans="1:16">
      <c r="A68" s="13"/>
      <c r="B68" s="41">
        <v>351.1</v>
      </c>
      <c r="C68" s="21" t="s">
        <v>74</v>
      </c>
      <c r="D68" s="49">
        <v>159855</v>
      </c>
      <c r="E68" s="49">
        <v>25899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0"/>
        <v>185754</v>
      </c>
      <c r="O68" s="50">
        <f t="shared" si="7"/>
        <v>3.3313725138542658</v>
      </c>
      <c r="P68" s="9"/>
    </row>
    <row r="69" spans="1:16">
      <c r="A69" s="13"/>
      <c r="B69" s="41">
        <v>354</v>
      </c>
      <c r="C69" s="21" t="s">
        <v>75</v>
      </c>
      <c r="D69" s="49">
        <v>165093</v>
      </c>
      <c r="E69" s="49">
        <v>14090</v>
      </c>
      <c r="F69" s="49">
        <v>0</v>
      </c>
      <c r="G69" s="49">
        <v>0</v>
      </c>
      <c r="H69" s="49">
        <v>0</v>
      </c>
      <c r="I69" s="49">
        <v>12150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0"/>
        <v>191333</v>
      </c>
      <c r="O69" s="50">
        <f t="shared" ref="O69:O85" si="12">(N69/O$87)</f>
        <v>3.4314281102602271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SUM(D71:D79)</f>
        <v>1085220</v>
      </c>
      <c r="E70" s="32">
        <f t="shared" si="13"/>
        <v>2427768</v>
      </c>
      <c r="F70" s="32">
        <f t="shared" si="13"/>
        <v>0</v>
      </c>
      <c r="G70" s="32">
        <f t="shared" si="13"/>
        <v>1026688</v>
      </c>
      <c r="H70" s="32">
        <f t="shared" si="13"/>
        <v>0</v>
      </c>
      <c r="I70" s="32">
        <f t="shared" si="13"/>
        <v>813856</v>
      </c>
      <c r="J70" s="32">
        <f t="shared" si="13"/>
        <v>0</v>
      </c>
      <c r="K70" s="32">
        <f t="shared" si="13"/>
        <v>3728217</v>
      </c>
      <c r="L70" s="32">
        <f t="shared" si="13"/>
        <v>0</v>
      </c>
      <c r="M70" s="32">
        <f t="shared" si="13"/>
        <v>0</v>
      </c>
      <c r="N70" s="32">
        <f t="shared" si="10"/>
        <v>9081749</v>
      </c>
      <c r="O70" s="48">
        <f t="shared" si="12"/>
        <v>162.87503362685845</v>
      </c>
      <c r="P70" s="10"/>
    </row>
    <row r="71" spans="1:16">
      <c r="A71" s="12"/>
      <c r="B71" s="25">
        <v>361.1</v>
      </c>
      <c r="C71" s="20" t="s">
        <v>76</v>
      </c>
      <c r="D71" s="49">
        <v>756789</v>
      </c>
      <c r="E71" s="49">
        <v>2354608</v>
      </c>
      <c r="F71" s="49">
        <v>0</v>
      </c>
      <c r="G71" s="49">
        <v>1026688</v>
      </c>
      <c r="H71" s="49">
        <v>0</v>
      </c>
      <c r="I71" s="49">
        <v>803261</v>
      </c>
      <c r="J71" s="49">
        <v>0</v>
      </c>
      <c r="K71" s="49">
        <v>585999</v>
      </c>
      <c r="L71" s="49">
        <v>0</v>
      </c>
      <c r="M71" s="49">
        <v>0</v>
      </c>
      <c r="N71" s="49">
        <f t="shared" si="10"/>
        <v>5527345</v>
      </c>
      <c r="O71" s="50">
        <f t="shared" si="12"/>
        <v>99.12919887372442</v>
      </c>
      <c r="P71" s="9"/>
    </row>
    <row r="72" spans="1:16">
      <c r="A72" s="12"/>
      <c r="B72" s="25">
        <v>361.2</v>
      </c>
      <c r="C72" s="20" t="s">
        <v>77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216493</v>
      </c>
      <c r="L72" s="49">
        <v>0</v>
      </c>
      <c r="M72" s="49">
        <v>0</v>
      </c>
      <c r="N72" s="49">
        <f t="shared" ref="N72:N79" si="14">SUM(D72:M72)</f>
        <v>216493</v>
      </c>
      <c r="O72" s="50">
        <f t="shared" si="12"/>
        <v>3.8826557147725032</v>
      </c>
      <c r="P72" s="9"/>
    </row>
    <row r="73" spans="1:16">
      <c r="A73" s="12"/>
      <c r="B73" s="25">
        <v>361.3</v>
      </c>
      <c r="C73" s="20" t="s">
        <v>78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-383781</v>
      </c>
      <c r="L73" s="49">
        <v>0</v>
      </c>
      <c r="M73" s="49">
        <v>0</v>
      </c>
      <c r="N73" s="49">
        <f t="shared" si="14"/>
        <v>-383781</v>
      </c>
      <c r="O73" s="50">
        <f t="shared" si="12"/>
        <v>-6.8828529923420438</v>
      </c>
      <c r="P73" s="9"/>
    </row>
    <row r="74" spans="1:16">
      <c r="A74" s="12"/>
      <c r="B74" s="25">
        <v>362</v>
      </c>
      <c r="C74" s="20" t="s">
        <v>79</v>
      </c>
      <c r="D74" s="49">
        <v>153015</v>
      </c>
      <c r="E74" s="49">
        <v>14991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4"/>
        <v>168006</v>
      </c>
      <c r="O74" s="50">
        <f t="shared" si="12"/>
        <v>3.0130741225631739</v>
      </c>
      <c r="P74" s="9"/>
    </row>
    <row r="75" spans="1:16">
      <c r="A75" s="12"/>
      <c r="B75" s="25">
        <v>364</v>
      </c>
      <c r="C75" s="20" t="s">
        <v>80</v>
      </c>
      <c r="D75" s="49">
        <v>17295</v>
      </c>
      <c r="E75" s="49">
        <v>48340</v>
      </c>
      <c r="F75" s="49">
        <v>0</v>
      </c>
      <c r="G75" s="49">
        <v>0</v>
      </c>
      <c r="H75" s="49">
        <v>0</v>
      </c>
      <c r="I75" s="49">
        <v>1760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4"/>
        <v>67395</v>
      </c>
      <c r="O75" s="50">
        <f t="shared" si="12"/>
        <v>1.2086837999246758</v>
      </c>
      <c r="P75" s="9"/>
    </row>
    <row r="76" spans="1:16">
      <c r="A76" s="12"/>
      <c r="B76" s="25">
        <v>365</v>
      </c>
      <c r="C76" s="20" t="s">
        <v>81</v>
      </c>
      <c r="D76" s="49">
        <v>0</v>
      </c>
      <c r="E76" s="49">
        <v>817</v>
      </c>
      <c r="F76" s="49">
        <v>0</v>
      </c>
      <c r="G76" s="49">
        <v>0</v>
      </c>
      <c r="H76" s="49">
        <v>0</v>
      </c>
      <c r="I76" s="49">
        <v>5618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4"/>
        <v>6435</v>
      </c>
      <c r="O76" s="50">
        <f t="shared" si="12"/>
        <v>0.11540737818110081</v>
      </c>
      <c r="P76" s="9"/>
    </row>
    <row r="77" spans="1:16">
      <c r="A77" s="12"/>
      <c r="B77" s="25">
        <v>366</v>
      </c>
      <c r="C77" s="20" t="s">
        <v>82</v>
      </c>
      <c r="D77" s="49">
        <v>136367</v>
      </c>
      <c r="E77" s="49">
        <v>180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4"/>
        <v>136547</v>
      </c>
      <c r="O77" s="50">
        <f t="shared" si="12"/>
        <v>2.4488782080022955</v>
      </c>
      <c r="P77" s="9"/>
    </row>
    <row r="78" spans="1:16">
      <c r="A78" s="12"/>
      <c r="B78" s="25">
        <v>368</v>
      </c>
      <c r="C78" s="20" t="s">
        <v>83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3309506</v>
      </c>
      <c r="L78" s="49">
        <v>0</v>
      </c>
      <c r="M78" s="49">
        <v>0</v>
      </c>
      <c r="N78" s="49">
        <f t="shared" si="14"/>
        <v>3309506</v>
      </c>
      <c r="O78" s="50">
        <f t="shared" si="12"/>
        <v>59.353754550834843</v>
      </c>
      <c r="P78" s="9"/>
    </row>
    <row r="79" spans="1:16">
      <c r="A79" s="12"/>
      <c r="B79" s="25">
        <v>369.9</v>
      </c>
      <c r="C79" s="20" t="s">
        <v>84</v>
      </c>
      <c r="D79" s="49">
        <v>21754</v>
      </c>
      <c r="E79" s="49">
        <v>8832</v>
      </c>
      <c r="F79" s="49">
        <v>0</v>
      </c>
      <c r="G79" s="49">
        <v>0</v>
      </c>
      <c r="H79" s="49">
        <v>0</v>
      </c>
      <c r="I79" s="49">
        <v>3217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4"/>
        <v>33803</v>
      </c>
      <c r="O79" s="50">
        <f t="shared" si="12"/>
        <v>0.6062339711974748</v>
      </c>
      <c r="P79" s="9"/>
    </row>
    <row r="80" spans="1:16" ht="15.75">
      <c r="A80" s="29" t="s">
        <v>54</v>
      </c>
      <c r="B80" s="30"/>
      <c r="C80" s="31"/>
      <c r="D80" s="32">
        <f t="shared" ref="D80:M80" si="15">SUM(D81:D84)</f>
        <v>1204370</v>
      </c>
      <c r="E80" s="32">
        <f t="shared" si="15"/>
        <v>3417684</v>
      </c>
      <c r="F80" s="32">
        <f t="shared" si="15"/>
        <v>0</v>
      </c>
      <c r="G80" s="32">
        <f t="shared" si="15"/>
        <v>1600000</v>
      </c>
      <c r="H80" s="32">
        <f t="shared" si="15"/>
        <v>0</v>
      </c>
      <c r="I80" s="32">
        <f t="shared" si="15"/>
        <v>2340004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ref="N80:N85" si="16">SUM(D80:M80)</f>
        <v>8562058</v>
      </c>
      <c r="O80" s="48">
        <f t="shared" si="12"/>
        <v>153.55472659122293</v>
      </c>
      <c r="P80" s="9"/>
    </row>
    <row r="81" spans="1:119">
      <c r="A81" s="12"/>
      <c r="B81" s="25">
        <v>381</v>
      </c>
      <c r="C81" s="20" t="s">
        <v>85</v>
      </c>
      <c r="D81" s="49">
        <v>1204370</v>
      </c>
      <c r="E81" s="49">
        <v>2192134</v>
      </c>
      <c r="F81" s="49">
        <v>0</v>
      </c>
      <c r="G81" s="49">
        <v>1600000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f t="shared" si="16"/>
        <v>4996504</v>
      </c>
      <c r="O81" s="50">
        <f t="shared" si="12"/>
        <v>89.608924119873024</v>
      </c>
      <c r="P81" s="9"/>
    </row>
    <row r="82" spans="1:119">
      <c r="A82" s="12"/>
      <c r="B82" s="25">
        <v>383</v>
      </c>
      <c r="C82" s="20" t="s">
        <v>86</v>
      </c>
      <c r="D82" s="49">
        <v>0</v>
      </c>
      <c r="E82" s="49">
        <v>1197500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f t="shared" si="16"/>
        <v>1197500</v>
      </c>
      <c r="O82" s="50">
        <f t="shared" si="12"/>
        <v>21.476353593141916</v>
      </c>
      <c r="P82" s="9"/>
    </row>
    <row r="83" spans="1:119">
      <c r="A83" s="12"/>
      <c r="B83" s="25">
        <v>389.7</v>
      </c>
      <c r="C83" s="20" t="s">
        <v>87</v>
      </c>
      <c r="D83" s="49">
        <v>0</v>
      </c>
      <c r="E83" s="49">
        <v>0</v>
      </c>
      <c r="F83" s="49">
        <v>0</v>
      </c>
      <c r="G83" s="49">
        <v>0</v>
      </c>
      <c r="H83" s="49">
        <v>0</v>
      </c>
      <c r="I83" s="49">
        <v>2340004</v>
      </c>
      <c r="J83" s="49">
        <v>0</v>
      </c>
      <c r="K83" s="49">
        <v>0</v>
      </c>
      <c r="L83" s="49">
        <v>0</v>
      </c>
      <c r="M83" s="49">
        <v>0</v>
      </c>
      <c r="N83" s="49">
        <f t="shared" si="16"/>
        <v>2340004</v>
      </c>
      <c r="O83" s="50">
        <f t="shared" si="12"/>
        <v>41.966391075880125</v>
      </c>
      <c r="P83" s="9"/>
    </row>
    <row r="84" spans="1:119" ht="15.75" thickBot="1">
      <c r="A84" s="38"/>
      <c r="B84" s="42">
        <v>393</v>
      </c>
      <c r="C84" s="39" t="s">
        <v>88</v>
      </c>
      <c r="D84" s="49">
        <v>0</v>
      </c>
      <c r="E84" s="49">
        <v>28050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f t="shared" si="16"/>
        <v>28050</v>
      </c>
      <c r="O84" s="50">
        <f t="shared" si="12"/>
        <v>0.50305780232787534</v>
      </c>
      <c r="P84" s="9"/>
    </row>
    <row r="85" spans="1:119" ht="16.5" thickBot="1">
      <c r="A85" s="14" t="s">
        <v>72</v>
      </c>
      <c r="B85" s="23"/>
      <c r="C85" s="22"/>
      <c r="D85" s="15">
        <f t="shared" ref="D85:M85" si="17">SUM(D5,D16,D31,D47,D67,D70,D80)</f>
        <v>31697779</v>
      </c>
      <c r="E85" s="15">
        <f t="shared" si="17"/>
        <v>41491451</v>
      </c>
      <c r="F85" s="15">
        <f t="shared" si="17"/>
        <v>0</v>
      </c>
      <c r="G85" s="15">
        <f t="shared" si="17"/>
        <v>8039721</v>
      </c>
      <c r="H85" s="15">
        <f t="shared" si="17"/>
        <v>0</v>
      </c>
      <c r="I85" s="15">
        <f t="shared" si="17"/>
        <v>17161069</v>
      </c>
      <c r="J85" s="15">
        <f t="shared" si="17"/>
        <v>0</v>
      </c>
      <c r="K85" s="15">
        <f t="shared" si="17"/>
        <v>4393034</v>
      </c>
      <c r="L85" s="15">
        <f t="shared" si="17"/>
        <v>0</v>
      </c>
      <c r="M85" s="15">
        <f t="shared" si="17"/>
        <v>0</v>
      </c>
      <c r="N85" s="15">
        <f t="shared" si="16"/>
        <v>102783054</v>
      </c>
      <c r="O85" s="40">
        <f t="shared" si="12"/>
        <v>1843.3446439139871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3"/>
      <c r="B87" s="44"/>
      <c r="C87" s="44"/>
      <c r="D87" s="45"/>
      <c r="E87" s="45"/>
      <c r="F87" s="45"/>
      <c r="G87" s="45"/>
      <c r="H87" s="45"/>
      <c r="I87" s="45"/>
      <c r="J87" s="45"/>
      <c r="K87" s="45"/>
      <c r="L87" s="121" t="s">
        <v>95</v>
      </c>
      <c r="M87" s="121"/>
      <c r="N87" s="121"/>
      <c r="O87" s="46">
        <v>55759</v>
      </c>
    </row>
    <row r="88" spans="1:119">
      <c r="A88" s="122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  <row r="89" spans="1:119" ht="15.75" thickBot="1">
      <c r="A89" s="123" t="s">
        <v>105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</row>
  </sheetData>
  <mergeCells count="10">
    <mergeCell ref="A89:O89"/>
    <mergeCell ref="A88:O88"/>
    <mergeCell ref="L87:N8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18917525</v>
      </c>
      <c r="E5" s="27">
        <f t="shared" si="0"/>
        <v>2245709</v>
      </c>
      <c r="F5" s="27">
        <f t="shared" si="0"/>
        <v>0</v>
      </c>
      <c r="G5" s="27">
        <f t="shared" si="0"/>
        <v>5553659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659817</v>
      </c>
      <c r="L5" s="27">
        <f t="shared" si="0"/>
        <v>0</v>
      </c>
      <c r="M5" s="27">
        <f t="shared" si="0"/>
        <v>0</v>
      </c>
      <c r="N5" s="28">
        <f>SUM(D5:M5)</f>
        <v>27376710</v>
      </c>
      <c r="O5" s="33">
        <f t="shared" ref="O5:O36" si="1">(N5/O$78)</f>
        <v>486.12667803111015</v>
      </c>
      <c r="P5" s="6"/>
    </row>
    <row r="6" spans="1:133">
      <c r="A6" s="12"/>
      <c r="B6" s="25">
        <v>311</v>
      </c>
      <c r="C6" s="20" t="s">
        <v>3</v>
      </c>
      <c r="D6" s="49">
        <v>16216448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16216448</v>
      </c>
      <c r="O6" s="50">
        <f t="shared" si="1"/>
        <v>287.95454222601035</v>
      </c>
      <c r="P6" s="9"/>
    </row>
    <row r="7" spans="1:133">
      <c r="A7" s="12"/>
      <c r="B7" s="25">
        <v>312.2</v>
      </c>
      <c r="C7" s="20" t="s">
        <v>119</v>
      </c>
      <c r="D7" s="49">
        <v>0</v>
      </c>
      <c r="E7" s="49">
        <v>211019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>SUM(D7:M7)</f>
        <v>211019</v>
      </c>
      <c r="O7" s="50">
        <f t="shared" si="1"/>
        <v>3.7470523474678599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1159845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ref="N8:N15" si="2">SUM(D8:M8)</f>
        <v>1159845</v>
      </c>
      <c r="O8" s="50">
        <f t="shared" si="1"/>
        <v>20.595301512891542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874845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874845</v>
      </c>
      <c r="O9" s="50">
        <f t="shared" si="1"/>
        <v>15.53457276795227</v>
      </c>
      <c r="P9" s="9"/>
    </row>
    <row r="10" spans="1:133">
      <c r="A10" s="12"/>
      <c r="B10" s="25">
        <v>312.51</v>
      </c>
      <c r="C10" s="20" t="s">
        <v>96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438154</v>
      </c>
      <c r="L10" s="49">
        <v>0</v>
      </c>
      <c r="M10" s="49">
        <v>0</v>
      </c>
      <c r="N10" s="49">
        <f>SUM(D10:M10)</f>
        <v>438154</v>
      </c>
      <c r="O10" s="50">
        <f t="shared" si="1"/>
        <v>7.7802755877548124</v>
      </c>
      <c r="P10" s="9"/>
    </row>
    <row r="11" spans="1:133">
      <c r="A11" s="12"/>
      <c r="B11" s="25">
        <v>312.52</v>
      </c>
      <c r="C11" s="20" t="s">
        <v>97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221663</v>
      </c>
      <c r="L11" s="49">
        <v>0</v>
      </c>
      <c r="M11" s="49">
        <v>0</v>
      </c>
      <c r="N11" s="49">
        <f>SUM(D11:M11)</f>
        <v>221663</v>
      </c>
      <c r="O11" s="50">
        <f t="shared" si="1"/>
        <v>3.9360572483841181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5553659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5553659</v>
      </c>
      <c r="O12" s="50">
        <f t="shared" si="1"/>
        <v>98.616006108388376</v>
      </c>
      <c r="P12" s="9"/>
    </row>
    <row r="13" spans="1:133">
      <c r="A13" s="12"/>
      <c r="B13" s="25">
        <v>314.10000000000002</v>
      </c>
      <c r="C13" s="20" t="s">
        <v>15</v>
      </c>
      <c r="D13" s="49">
        <v>510880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510880</v>
      </c>
      <c r="O13" s="50">
        <f t="shared" si="1"/>
        <v>9.071667021805526</v>
      </c>
      <c r="P13" s="9"/>
    </row>
    <row r="14" spans="1:133">
      <c r="A14" s="12"/>
      <c r="B14" s="25">
        <v>315</v>
      </c>
      <c r="C14" s="20" t="s">
        <v>16</v>
      </c>
      <c r="D14" s="49">
        <v>2002167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2002167</v>
      </c>
      <c r="O14" s="50">
        <f t="shared" si="1"/>
        <v>35.552365224802898</v>
      </c>
      <c r="P14" s="9"/>
    </row>
    <row r="15" spans="1:133">
      <c r="A15" s="12"/>
      <c r="B15" s="25">
        <v>316</v>
      </c>
      <c r="C15" s="20" t="s">
        <v>17</v>
      </c>
      <c r="D15" s="49">
        <v>188030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188030</v>
      </c>
      <c r="O15" s="50">
        <f t="shared" si="1"/>
        <v>3.3388379856523902</v>
      </c>
      <c r="P15" s="9"/>
    </row>
    <row r="16" spans="1:133" ht="15.75">
      <c r="A16" s="29" t="s">
        <v>120</v>
      </c>
      <c r="B16" s="30"/>
      <c r="C16" s="31"/>
      <c r="D16" s="32">
        <f t="shared" ref="D16:M16" si="3">SUM(D17:D20)</f>
        <v>2869350</v>
      </c>
      <c r="E16" s="32">
        <f t="shared" si="3"/>
        <v>1407822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 t="shared" ref="N16:N21" si="4">SUM(D16:M16)</f>
        <v>4277172</v>
      </c>
      <c r="O16" s="48">
        <f t="shared" si="1"/>
        <v>75.949499254208391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1104513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1104513</v>
      </c>
      <c r="O17" s="50">
        <f t="shared" si="1"/>
        <v>19.612774344768805</v>
      </c>
      <c r="P17" s="9"/>
    </row>
    <row r="18" spans="1:16">
      <c r="A18" s="12"/>
      <c r="B18" s="25">
        <v>323.10000000000002</v>
      </c>
      <c r="C18" s="20" t="s">
        <v>19</v>
      </c>
      <c r="D18" s="49">
        <v>2746028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2746028</v>
      </c>
      <c r="O18" s="50">
        <f t="shared" si="1"/>
        <v>48.761062575467008</v>
      </c>
      <c r="P18" s="9"/>
    </row>
    <row r="19" spans="1:16">
      <c r="A19" s="12"/>
      <c r="B19" s="25">
        <v>323.39999999999998</v>
      </c>
      <c r="C19" s="20" t="s">
        <v>20</v>
      </c>
      <c r="D19" s="49">
        <v>0</v>
      </c>
      <c r="E19" s="49">
        <v>32290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32290</v>
      </c>
      <c r="O19" s="50">
        <f t="shared" si="1"/>
        <v>0.57337168833013707</v>
      </c>
      <c r="P19" s="9"/>
    </row>
    <row r="20" spans="1:16">
      <c r="A20" s="12"/>
      <c r="B20" s="25">
        <v>329</v>
      </c>
      <c r="C20" s="20" t="s">
        <v>121</v>
      </c>
      <c r="D20" s="49">
        <v>123322</v>
      </c>
      <c r="E20" s="49">
        <v>271019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394341</v>
      </c>
      <c r="O20" s="50">
        <f t="shared" si="1"/>
        <v>7.0022906456424465</v>
      </c>
      <c r="P20" s="9"/>
    </row>
    <row r="21" spans="1:16" ht="15.75">
      <c r="A21" s="29" t="s">
        <v>33</v>
      </c>
      <c r="B21" s="30"/>
      <c r="C21" s="31"/>
      <c r="D21" s="32">
        <f t="shared" ref="D21:M21" si="5">SUM(D22:D34)</f>
        <v>4508470</v>
      </c>
      <c r="E21" s="32">
        <f t="shared" si="5"/>
        <v>4830182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132075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7">
        <f t="shared" si="4"/>
        <v>9470727</v>
      </c>
      <c r="O21" s="48">
        <f t="shared" si="1"/>
        <v>168.17115917323673</v>
      </c>
      <c r="P21" s="10"/>
    </row>
    <row r="22" spans="1:16">
      <c r="A22" s="12"/>
      <c r="B22" s="25">
        <v>331.2</v>
      </c>
      <c r="C22" s="20" t="s">
        <v>32</v>
      </c>
      <c r="D22" s="49">
        <v>8275</v>
      </c>
      <c r="E22" s="49">
        <v>149338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ref="N22:N34" si="6">SUM(D22:M22)</f>
        <v>157613</v>
      </c>
      <c r="O22" s="50">
        <f t="shared" si="1"/>
        <v>2.7987250514951345</v>
      </c>
      <c r="P22" s="9"/>
    </row>
    <row r="23" spans="1:16">
      <c r="A23" s="12"/>
      <c r="B23" s="25">
        <v>331.69</v>
      </c>
      <c r="C23" s="20" t="s">
        <v>36</v>
      </c>
      <c r="D23" s="49">
        <v>213826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213826</v>
      </c>
      <c r="O23" s="50">
        <f t="shared" si="1"/>
        <v>3.7968960863697707</v>
      </c>
      <c r="P23" s="9"/>
    </row>
    <row r="24" spans="1:16">
      <c r="A24" s="12"/>
      <c r="B24" s="25">
        <v>334.1</v>
      </c>
      <c r="C24" s="20" t="s">
        <v>122</v>
      </c>
      <c r="D24" s="49">
        <v>3780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3780</v>
      </c>
      <c r="O24" s="50">
        <f t="shared" si="1"/>
        <v>6.712124440656296E-2</v>
      </c>
      <c r="P24" s="9"/>
    </row>
    <row r="25" spans="1:16">
      <c r="A25" s="12"/>
      <c r="B25" s="25">
        <v>334.2</v>
      </c>
      <c r="C25" s="20" t="s">
        <v>34</v>
      </c>
      <c r="D25" s="49">
        <v>12938</v>
      </c>
      <c r="E25" s="49">
        <v>1942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14880</v>
      </c>
      <c r="O25" s="50">
        <f t="shared" si="1"/>
        <v>0.26422331131472404</v>
      </c>
      <c r="P25" s="9"/>
    </row>
    <row r="26" spans="1:16">
      <c r="A26" s="12"/>
      <c r="B26" s="25">
        <v>334.31</v>
      </c>
      <c r="C26" s="20" t="s">
        <v>37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132075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132075</v>
      </c>
      <c r="O26" s="50">
        <f t="shared" si="1"/>
        <v>2.3452482420626466</v>
      </c>
      <c r="P26" s="9"/>
    </row>
    <row r="27" spans="1:16">
      <c r="A27" s="12"/>
      <c r="B27" s="25">
        <v>334.36</v>
      </c>
      <c r="C27" s="20" t="s">
        <v>39</v>
      </c>
      <c r="D27" s="49">
        <v>101262</v>
      </c>
      <c r="E27" s="49">
        <v>839954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941216</v>
      </c>
      <c r="O27" s="50">
        <f t="shared" si="1"/>
        <v>16.713118829462321</v>
      </c>
      <c r="P27" s="9"/>
    </row>
    <row r="28" spans="1:16">
      <c r="A28" s="12"/>
      <c r="B28" s="25">
        <v>334.49</v>
      </c>
      <c r="C28" s="20" t="s">
        <v>123</v>
      </c>
      <c r="D28" s="49">
        <v>0</v>
      </c>
      <c r="E28" s="49">
        <v>3580503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3580503</v>
      </c>
      <c r="O28" s="50">
        <f t="shared" si="1"/>
        <v>63.578787555934369</v>
      </c>
      <c r="P28" s="9"/>
    </row>
    <row r="29" spans="1:16">
      <c r="A29" s="12"/>
      <c r="B29" s="25">
        <v>335.12</v>
      </c>
      <c r="C29" s="20" t="s">
        <v>41</v>
      </c>
      <c r="D29" s="49">
        <v>604181</v>
      </c>
      <c r="E29" s="49">
        <v>225861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830042</v>
      </c>
      <c r="O29" s="50">
        <f t="shared" si="1"/>
        <v>14.739008452304851</v>
      </c>
      <c r="P29" s="9"/>
    </row>
    <row r="30" spans="1:16">
      <c r="A30" s="12"/>
      <c r="B30" s="25">
        <v>335.14</v>
      </c>
      <c r="C30" s="20" t="s">
        <v>42</v>
      </c>
      <c r="D30" s="49">
        <v>5347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5347</v>
      </c>
      <c r="O30" s="50">
        <f t="shared" si="1"/>
        <v>9.4946374032246608E-2</v>
      </c>
      <c r="P30" s="9"/>
    </row>
    <row r="31" spans="1:16">
      <c r="A31" s="12"/>
      <c r="B31" s="25">
        <v>335.15</v>
      </c>
      <c r="C31" s="20" t="s">
        <v>43</v>
      </c>
      <c r="D31" s="49">
        <v>15840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15840</v>
      </c>
      <c r="O31" s="50">
        <f t="shared" si="1"/>
        <v>0.2812699765608353</v>
      </c>
      <c r="P31" s="9"/>
    </row>
    <row r="32" spans="1:16">
      <c r="A32" s="12"/>
      <c r="B32" s="25">
        <v>335.18</v>
      </c>
      <c r="C32" s="20" t="s">
        <v>44</v>
      </c>
      <c r="D32" s="49">
        <v>3543021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3543021</v>
      </c>
      <c r="O32" s="50">
        <f t="shared" si="1"/>
        <v>62.913221819731518</v>
      </c>
      <c r="P32" s="9"/>
    </row>
    <row r="33" spans="1:16">
      <c r="A33" s="12"/>
      <c r="B33" s="25">
        <v>335.21</v>
      </c>
      <c r="C33" s="20" t="s">
        <v>45</v>
      </c>
      <c r="D33" s="49">
        <v>0</v>
      </c>
      <c r="E33" s="49">
        <v>32120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32120</v>
      </c>
      <c r="O33" s="50">
        <f t="shared" si="1"/>
        <v>0.5703530080261382</v>
      </c>
      <c r="P33" s="9"/>
    </row>
    <row r="34" spans="1:16">
      <c r="A34" s="12"/>
      <c r="B34" s="25">
        <v>335.49</v>
      </c>
      <c r="C34" s="20" t="s">
        <v>46</v>
      </c>
      <c r="D34" s="49">
        <v>0</v>
      </c>
      <c r="E34" s="49">
        <v>464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464</v>
      </c>
      <c r="O34" s="50">
        <f t="shared" si="1"/>
        <v>8.2392215356204279E-3</v>
      </c>
      <c r="P34" s="9"/>
    </row>
    <row r="35" spans="1:16" ht="15.75">
      <c r="A35" s="29" t="s">
        <v>52</v>
      </c>
      <c r="B35" s="30"/>
      <c r="C35" s="31"/>
      <c r="D35" s="32">
        <f t="shared" ref="D35:M35" si="7">SUM(D36:D50)</f>
        <v>7458510</v>
      </c>
      <c r="E35" s="32">
        <f t="shared" si="7"/>
        <v>26489394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14389384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48337288</v>
      </c>
      <c r="O35" s="48">
        <f t="shared" si="1"/>
        <v>858.32246608423895</v>
      </c>
      <c r="P35" s="10"/>
    </row>
    <row r="36" spans="1:16">
      <c r="A36" s="12"/>
      <c r="B36" s="25">
        <v>341.1</v>
      </c>
      <c r="C36" s="20" t="s">
        <v>98</v>
      </c>
      <c r="D36" s="49">
        <v>33638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>SUM(D36:M36)</f>
        <v>33638</v>
      </c>
      <c r="O36" s="50">
        <f t="shared" si="1"/>
        <v>0.59730804744655164</v>
      </c>
      <c r="P36" s="9"/>
    </row>
    <row r="37" spans="1:16">
      <c r="A37" s="12"/>
      <c r="B37" s="25">
        <v>341.2</v>
      </c>
      <c r="C37" s="20" t="s">
        <v>55</v>
      </c>
      <c r="D37" s="49">
        <v>0</v>
      </c>
      <c r="E37" s="49">
        <v>2280780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>SUM(D37:M37)</f>
        <v>2280780</v>
      </c>
      <c r="O37" s="50">
        <f t="shared" ref="O37:O68" si="8">(N37/O$78)</f>
        <v>40.499680375026635</v>
      </c>
      <c r="P37" s="9"/>
    </row>
    <row r="38" spans="1:16">
      <c r="A38" s="12"/>
      <c r="B38" s="25">
        <v>341.9</v>
      </c>
      <c r="C38" s="20" t="s">
        <v>56</v>
      </c>
      <c r="D38" s="49">
        <v>298615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ref="N38:N52" si="9">SUM(D38:M38)</f>
        <v>298615</v>
      </c>
      <c r="O38" s="50">
        <f t="shared" si="8"/>
        <v>5.3024895234036507</v>
      </c>
      <c r="P38" s="9"/>
    </row>
    <row r="39" spans="1:16">
      <c r="A39" s="12"/>
      <c r="B39" s="25">
        <v>342.1</v>
      </c>
      <c r="C39" s="20" t="s">
        <v>57</v>
      </c>
      <c r="D39" s="49">
        <v>246384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9"/>
        <v>246384</v>
      </c>
      <c r="O39" s="50">
        <f t="shared" si="8"/>
        <v>4.3750266354144474</v>
      </c>
      <c r="P39" s="9"/>
    </row>
    <row r="40" spans="1:16">
      <c r="A40" s="12"/>
      <c r="B40" s="25">
        <v>342.2</v>
      </c>
      <c r="C40" s="20" t="s">
        <v>58</v>
      </c>
      <c r="D40" s="49">
        <v>847065</v>
      </c>
      <c r="E40" s="49">
        <v>6283061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9"/>
        <v>7130126</v>
      </c>
      <c r="O40" s="50">
        <f t="shared" si="8"/>
        <v>126.60924071311882</v>
      </c>
      <c r="P40" s="9"/>
    </row>
    <row r="41" spans="1:16">
      <c r="A41" s="12"/>
      <c r="B41" s="25">
        <v>342.9</v>
      </c>
      <c r="C41" s="20" t="s">
        <v>61</v>
      </c>
      <c r="D41" s="49">
        <v>127728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127728</v>
      </c>
      <c r="O41" s="50">
        <f t="shared" si="8"/>
        <v>2.268058810995099</v>
      </c>
      <c r="P41" s="9"/>
    </row>
    <row r="42" spans="1:16">
      <c r="A42" s="12"/>
      <c r="B42" s="25">
        <v>343.3</v>
      </c>
      <c r="C42" s="20" t="s">
        <v>62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7422060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7422060</v>
      </c>
      <c r="O42" s="50">
        <f t="shared" si="8"/>
        <v>131.79309610057533</v>
      </c>
      <c r="P42" s="9"/>
    </row>
    <row r="43" spans="1:16">
      <c r="A43" s="12"/>
      <c r="B43" s="25">
        <v>343.4</v>
      </c>
      <c r="C43" s="20" t="s">
        <v>63</v>
      </c>
      <c r="D43" s="49">
        <v>0</v>
      </c>
      <c r="E43" s="49">
        <v>7449881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7449881</v>
      </c>
      <c r="O43" s="50">
        <f t="shared" si="8"/>
        <v>132.28711201079622</v>
      </c>
      <c r="P43" s="9"/>
    </row>
    <row r="44" spans="1:16">
      <c r="A44" s="12"/>
      <c r="B44" s="25">
        <v>343.5</v>
      </c>
      <c r="C44" s="20" t="s">
        <v>64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6731575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6731575</v>
      </c>
      <c r="O44" s="50">
        <f t="shared" si="8"/>
        <v>119.532193337595</v>
      </c>
      <c r="P44" s="9"/>
    </row>
    <row r="45" spans="1:16">
      <c r="A45" s="12"/>
      <c r="B45" s="25">
        <v>343.9</v>
      </c>
      <c r="C45" s="20" t="s">
        <v>65</v>
      </c>
      <c r="D45" s="49">
        <v>36501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36501</v>
      </c>
      <c r="O45" s="50">
        <f t="shared" si="8"/>
        <v>0.64814617515448536</v>
      </c>
      <c r="P45" s="9"/>
    </row>
    <row r="46" spans="1:16">
      <c r="A46" s="12"/>
      <c r="B46" s="25">
        <v>344.9</v>
      </c>
      <c r="C46" s="20" t="s">
        <v>66</v>
      </c>
      <c r="D46" s="49">
        <v>0</v>
      </c>
      <c r="E46" s="49">
        <v>10331592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10331592</v>
      </c>
      <c r="O46" s="50">
        <f t="shared" si="8"/>
        <v>183.4574898785425</v>
      </c>
      <c r="P46" s="9"/>
    </row>
    <row r="47" spans="1:16">
      <c r="A47" s="12"/>
      <c r="B47" s="25">
        <v>347.1</v>
      </c>
      <c r="C47" s="20" t="s">
        <v>68</v>
      </c>
      <c r="D47" s="49">
        <v>11191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11191</v>
      </c>
      <c r="O47" s="50">
        <f t="shared" si="8"/>
        <v>0.19871794871794871</v>
      </c>
      <c r="P47" s="9"/>
    </row>
    <row r="48" spans="1:16">
      <c r="A48" s="12"/>
      <c r="B48" s="25">
        <v>347.4</v>
      </c>
      <c r="C48" s="20" t="s">
        <v>70</v>
      </c>
      <c r="D48" s="49">
        <v>113765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113765</v>
      </c>
      <c r="O48" s="50">
        <f t="shared" si="8"/>
        <v>2.0201186163790044</v>
      </c>
      <c r="P48" s="9"/>
    </row>
    <row r="49" spans="1:16">
      <c r="A49" s="12"/>
      <c r="B49" s="25">
        <v>347.5</v>
      </c>
      <c r="C49" s="20" t="s">
        <v>71</v>
      </c>
      <c r="D49" s="49">
        <v>7575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7575</v>
      </c>
      <c r="O49" s="50">
        <f t="shared" si="8"/>
        <v>0.13450884295759641</v>
      </c>
      <c r="P49" s="9"/>
    </row>
    <row r="50" spans="1:16">
      <c r="A50" s="12"/>
      <c r="B50" s="25">
        <v>349</v>
      </c>
      <c r="C50" s="20" t="s">
        <v>1</v>
      </c>
      <c r="D50" s="49">
        <v>5736048</v>
      </c>
      <c r="E50" s="49">
        <v>144080</v>
      </c>
      <c r="F50" s="49">
        <v>0</v>
      </c>
      <c r="G50" s="49">
        <v>0</v>
      </c>
      <c r="H50" s="49">
        <v>0</v>
      </c>
      <c r="I50" s="49">
        <v>235749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6115877</v>
      </c>
      <c r="O50" s="50">
        <f t="shared" si="8"/>
        <v>108.59927906811564</v>
      </c>
      <c r="P50" s="9"/>
    </row>
    <row r="51" spans="1:16" ht="15.75">
      <c r="A51" s="29" t="s">
        <v>53</v>
      </c>
      <c r="B51" s="30"/>
      <c r="C51" s="31"/>
      <c r="D51" s="32">
        <f t="shared" ref="D51:M51" si="10">SUM(D52:D53)</f>
        <v>385531</v>
      </c>
      <c r="E51" s="32">
        <f t="shared" si="10"/>
        <v>48555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10006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9"/>
        <v>444092</v>
      </c>
      <c r="O51" s="48">
        <f t="shared" si="8"/>
        <v>7.885716315079196</v>
      </c>
      <c r="P51" s="10"/>
    </row>
    <row r="52" spans="1:16">
      <c r="A52" s="13"/>
      <c r="B52" s="41">
        <v>351.1</v>
      </c>
      <c r="C52" s="21" t="s">
        <v>74</v>
      </c>
      <c r="D52" s="49">
        <v>264080</v>
      </c>
      <c r="E52" s="49">
        <v>32972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297052</v>
      </c>
      <c r="O52" s="50">
        <f t="shared" si="8"/>
        <v>5.2747354215498259</v>
      </c>
      <c r="P52" s="9"/>
    </row>
    <row r="53" spans="1:16">
      <c r="A53" s="13"/>
      <c r="B53" s="41">
        <v>354</v>
      </c>
      <c r="C53" s="21" t="s">
        <v>75</v>
      </c>
      <c r="D53" s="49">
        <v>121451</v>
      </c>
      <c r="E53" s="49">
        <v>15583</v>
      </c>
      <c r="F53" s="49">
        <v>0</v>
      </c>
      <c r="G53" s="49">
        <v>0</v>
      </c>
      <c r="H53" s="49">
        <v>0</v>
      </c>
      <c r="I53" s="49">
        <v>10006</v>
      </c>
      <c r="J53" s="49">
        <v>0</v>
      </c>
      <c r="K53" s="49">
        <v>0</v>
      </c>
      <c r="L53" s="49">
        <v>0</v>
      </c>
      <c r="M53" s="49">
        <v>0</v>
      </c>
      <c r="N53" s="49">
        <f>SUM(D53:M53)</f>
        <v>147040</v>
      </c>
      <c r="O53" s="50">
        <f t="shared" si="8"/>
        <v>2.6109808935293701</v>
      </c>
      <c r="P53" s="9"/>
    </row>
    <row r="54" spans="1:16" ht="15.75">
      <c r="A54" s="29" t="s">
        <v>4</v>
      </c>
      <c r="B54" s="30"/>
      <c r="C54" s="31"/>
      <c r="D54" s="32">
        <f t="shared" ref="D54:M54" si="11">SUM(D55:D70)</f>
        <v>1383856</v>
      </c>
      <c r="E54" s="32">
        <f t="shared" si="11"/>
        <v>8078398</v>
      </c>
      <c r="F54" s="32">
        <f t="shared" si="11"/>
        <v>0</v>
      </c>
      <c r="G54" s="32">
        <f t="shared" si="11"/>
        <v>686254</v>
      </c>
      <c r="H54" s="32">
        <f t="shared" si="11"/>
        <v>0</v>
      </c>
      <c r="I54" s="32">
        <f t="shared" si="11"/>
        <v>2138090</v>
      </c>
      <c r="J54" s="32">
        <f t="shared" si="11"/>
        <v>0</v>
      </c>
      <c r="K54" s="32">
        <f t="shared" si="11"/>
        <v>-1032720</v>
      </c>
      <c r="L54" s="32">
        <f t="shared" si="11"/>
        <v>0</v>
      </c>
      <c r="M54" s="32">
        <f t="shared" si="11"/>
        <v>0</v>
      </c>
      <c r="N54" s="32">
        <f>SUM(D54:M54)</f>
        <v>11253878</v>
      </c>
      <c r="O54" s="48">
        <f t="shared" si="8"/>
        <v>199.83446977768307</v>
      </c>
      <c r="P54" s="10"/>
    </row>
    <row r="55" spans="1:16">
      <c r="A55" s="12"/>
      <c r="B55" s="25">
        <v>361.1</v>
      </c>
      <c r="C55" s="20" t="s">
        <v>76</v>
      </c>
      <c r="D55" s="49">
        <v>781632</v>
      </c>
      <c r="E55" s="49">
        <v>2644034</v>
      </c>
      <c r="F55" s="49">
        <v>0</v>
      </c>
      <c r="G55" s="49">
        <v>686254</v>
      </c>
      <c r="H55" s="49">
        <v>0</v>
      </c>
      <c r="I55" s="49">
        <v>1090774</v>
      </c>
      <c r="J55" s="49">
        <v>0</v>
      </c>
      <c r="K55" s="49">
        <v>602553</v>
      </c>
      <c r="L55" s="49">
        <v>0</v>
      </c>
      <c r="M55" s="49">
        <v>0</v>
      </c>
      <c r="N55" s="49">
        <f>SUM(D55:M55)</f>
        <v>5805247</v>
      </c>
      <c r="O55" s="50">
        <f t="shared" si="8"/>
        <v>103.08343987499111</v>
      </c>
      <c r="P55" s="9"/>
    </row>
    <row r="56" spans="1:16">
      <c r="A56" s="12"/>
      <c r="B56" s="25">
        <v>361.2</v>
      </c>
      <c r="C56" s="20" t="s">
        <v>77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243241</v>
      </c>
      <c r="L56" s="49">
        <v>0</v>
      </c>
      <c r="M56" s="49">
        <v>0</v>
      </c>
      <c r="N56" s="49">
        <f t="shared" ref="N56:N70" si="12">SUM(D56:M56)</f>
        <v>243241</v>
      </c>
      <c r="O56" s="50">
        <f t="shared" si="8"/>
        <v>4.3192165636763971</v>
      </c>
      <c r="P56" s="9"/>
    </row>
    <row r="57" spans="1:16">
      <c r="A57" s="12"/>
      <c r="B57" s="25">
        <v>361.3</v>
      </c>
      <c r="C57" s="20" t="s">
        <v>78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-4858821</v>
      </c>
      <c r="L57" s="49">
        <v>0</v>
      </c>
      <c r="M57" s="49">
        <v>0</v>
      </c>
      <c r="N57" s="49">
        <f t="shared" si="12"/>
        <v>-4858821</v>
      </c>
      <c r="O57" s="50">
        <f t="shared" si="8"/>
        <v>-86.277807372682716</v>
      </c>
      <c r="P57" s="9"/>
    </row>
    <row r="58" spans="1:16">
      <c r="A58" s="12"/>
      <c r="B58" s="25">
        <v>362</v>
      </c>
      <c r="C58" s="20" t="s">
        <v>79</v>
      </c>
      <c r="D58" s="49">
        <v>78231</v>
      </c>
      <c r="E58" s="49">
        <v>13374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2"/>
        <v>91605</v>
      </c>
      <c r="O58" s="50">
        <f t="shared" si="8"/>
        <v>1.62662476028127</v>
      </c>
      <c r="P58" s="9"/>
    </row>
    <row r="59" spans="1:16">
      <c r="A59" s="12"/>
      <c r="B59" s="25">
        <v>363.11</v>
      </c>
      <c r="C59" s="20" t="s">
        <v>30</v>
      </c>
      <c r="D59" s="49">
        <v>10000</v>
      </c>
      <c r="E59" s="49">
        <v>0</v>
      </c>
      <c r="F59" s="49">
        <v>0</v>
      </c>
      <c r="G59" s="49">
        <v>0</v>
      </c>
      <c r="H59" s="49">
        <v>0</v>
      </c>
      <c r="I59" s="49">
        <v>25503</v>
      </c>
      <c r="J59" s="49">
        <v>0</v>
      </c>
      <c r="K59" s="49">
        <v>0</v>
      </c>
      <c r="L59" s="49">
        <v>0</v>
      </c>
      <c r="M59" s="49">
        <v>0</v>
      </c>
      <c r="N59" s="49">
        <f t="shared" ref="N59:N65" si="13">SUM(D59:M59)</f>
        <v>35503</v>
      </c>
      <c r="O59" s="50">
        <f t="shared" si="8"/>
        <v>0.63042474607571564</v>
      </c>
      <c r="P59" s="9"/>
    </row>
    <row r="60" spans="1:16">
      <c r="A60" s="12"/>
      <c r="B60" s="25">
        <v>363.12</v>
      </c>
      <c r="C60" s="20" t="s">
        <v>124</v>
      </c>
      <c r="D60" s="49">
        <v>0</v>
      </c>
      <c r="E60" s="49">
        <v>217692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3"/>
        <v>217692</v>
      </c>
      <c r="O60" s="50">
        <f t="shared" si="8"/>
        <v>3.8655444278712978</v>
      </c>
      <c r="P60" s="9"/>
    </row>
    <row r="61" spans="1:16">
      <c r="A61" s="12"/>
      <c r="B61" s="25">
        <v>363.22</v>
      </c>
      <c r="C61" s="20" t="s">
        <v>125</v>
      </c>
      <c r="D61" s="49">
        <v>0</v>
      </c>
      <c r="E61" s="49">
        <v>598346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3"/>
        <v>598346</v>
      </c>
      <c r="O61" s="50">
        <f t="shared" si="8"/>
        <v>10.624795795155906</v>
      </c>
      <c r="P61" s="9"/>
    </row>
    <row r="62" spans="1:16">
      <c r="A62" s="12"/>
      <c r="B62" s="25">
        <v>363.23</v>
      </c>
      <c r="C62" s="20" t="s">
        <v>126</v>
      </c>
      <c r="D62" s="49">
        <v>0</v>
      </c>
      <c r="E62" s="49">
        <v>4655</v>
      </c>
      <c r="F62" s="49">
        <v>0</v>
      </c>
      <c r="G62" s="49">
        <v>0</v>
      </c>
      <c r="H62" s="49">
        <v>0</v>
      </c>
      <c r="I62" s="49">
        <v>1312260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3"/>
        <v>1316915</v>
      </c>
      <c r="O62" s="50">
        <f t="shared" si="8"/>
        <v>23.384384544356845</v>
      </c>
      <c r="P62" s="9"/>
    </row>
    <row r="63" spans="1:16">
      <c r="A63" s="12"/>
      <c r="B63" s="25">
        <v>363.24</v>
      </c>
      <c r="C63" s="20" t="s">
        <v>127</v>
      </c>
      <c r="D63" s="49">
        <v>0</v>
      </c>
      <c r="E63" s="49">
        <v>4163505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3"/>
        <v>4163505</v>
      </c>
      <c r="O63" s="50">
        <f t="shared" si="8"/>
        <v>73.931120818239933</v>
      </c>
      <c r="P63" s="9"/>
    </row>
    <row r="64" spans="1:16">
      <c r="A64" s="12"/>
      <c r="B64" s="25">
        <v>363.27</v>
      </c>
      <c r="C64" s="20" t="s">
        <v>128</v>
      </c>
      <c r="D64" s="49">
        <v>0</v>
      </c>
      <c r="E64" s="49">
        <v>277253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3"/>
        <v>277253</v>
      </c>
      <c r="O64" s="50">
        <f t="shared" si="8"/>
        <v>4.923165707791747</v>
      </c>
      <c r="P64" s="9"/>
    </row>
    <row r="65" spans="1:119">
      <c r="A65" s="12"/>
      <c r="B65" s="25">
        <v>363.29</v>
      </c>
      <c r="C65" s="20" t="s">
        <v>129</v>
      </c>
      <c r="D65" s="49">
        <v>0</v>
      </c>
      <c r="E65" s="49">
        <v>77336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3"/>
        <v>77336</v>
      </c>
      <c r="O65" s="50">
        <f t="shared" si="8"/>
        <v>1.3732509411179772</v>
      </c>
      <c r="P65" s="9"/>
    </row>
    <row r="66" spans="1:119">
      <c r="A66" s="12"/>
      <c r="B66" s="25">
        <v>364</v>
      </c>
      <c r="C66" s="20" t="s">
        <v>80</v>
      </c>
      <c r="D66" s="49">
        <v>42598</v>
      </c>
      <c r="E66" s="49">
        <v>72280</v>
      </c>
      <c r="F66" s="49">
        <v>0</v>
      </c>
      <c r="G66" s="49">
        <v>0</v>
      </c>
      <c r="H66" s="49">
        <v>0</v>
      </c>
      <c r="I66" s="49">
        <v>-292378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2"/>
        <v>-177500</v>
      </c>
      <c r="O66" s="50">
        <f t="shared" si="8"/>
        <v>-3.1518573762341076</v>
      </c>
      <c r="P66" s="9"/>
    </row>
    <row r="67" spans="1:119">
      <c r="A67" s="12"/>
      <c r="B67" s="25">
        <v>365</v>
      </c>
      <c r="C67" s="20" t="s">
        <v>81</v>
      </c>
      <c r="D67" s="49">
        <v>0</v>
      </c>
      <c r="E67" s="49">
        <v>562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2"/>
        <v>562</v>
      </c>
      <c r="O67" s="50">
        <f t="shared" si="8"/>
        <v>9.9794019461609488E-3</v>
      </c>
      <c r="P67" s="9"/>
    </row>
    <row r="68" spans="1:119">
      <c r="A68" s="12"/>
      <c r="B68" s="25">
        <v>366</v>
      </c>
      <c r="C68" s="20" t="s">
        <v>82</v>
      </c>
      <c r="D68" s="49">
        <v>448184</v>
      </c>
      <c r="E68" s="49">
        <v>5505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2"/>
        <v>453689</v>
      </c>
      <c r="O68" s="50">
        <f t="shared" si="8"/>
        <v>8.0561296967114142</v>
      </c>
      <c r="P68" s="9"/>
    </row>
    <row r="69" spans="1:119">
      <c r="A69" s="12"/>
      <c r="B69" s="25">
        <v>368</v>
      </c>
      <c r="C69" s="20" t="s">
        <v>83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2980307</v>
      </c>
      <c r="L69" s="49">
        <v>0</v>
      </c>
      <c r="M69" s="49">
        <v>0</v>
      </c>
      <c r="N69" s="49">
        <f t="shared" si="12"/>
        <v>2980307</v>
      </c>
      <c r="O69" s="50">
        <f t="shared" ref="O69:O76" si="14">(N69/O$78)</f>
        <v>52.921141416293771</v>
      </c>
      <c r="P69" s="9"/>
    </row>
    <row r="70" spans="1:119">
      <c r="A70" s="12"/>
      <c r="B70" s="25">
        <v>369.9</v>
      </c>
      <c r="C70" s="20" t="s">
        <v>84</v>
      </c>
      <c r="D70" s="49">
        <v>23211</v>
      </c>
      <c r="E70" s="49">
        <v>3856</v>
      </c>
      <c r="F70" s="49">
        <v>0</v>
      </c>
      <c r="G70" s="49">
        <v>0</v>
      </c>
      <c r="H70" s="49">
        <v>0</v>
      </c>
      <c r="I70" s="49">
        <v>1931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2"/>
        <v>28998</v>
      </c>
      <c r="O70" s="50">
        <f t="shared" si="14"/>
        <v>0.5149158320903473</v>
      </c>
      <c r="P70" s="9"/>
    </row>
    <row r="71" spans="1:119" ht="15.75">
      <c r="A71" s="29" t="s">
        <v>54</v>
      </c>
      <c r="B71" s="30"/>
      <c r="C71" s="31"/>
      <c r="D71" s="32">
        <f t="shared" ref="D71:M71" si="15">SUM(D72:D75)</f>
        <v>1301370</v>
      </c>
      <c r="E71" s="32">
        <f t="shared" si="15"/>
        <v>2241366</v>
      </c>
      <c r="F71" s="32">
        <f t="shared" si="15"/>
        <v>0</v>
      </c>
      <c r="G71" s="32">
        <f t="shared" si="15"/>
        <v>5000000</v>
      </c>
      <c r="H71" s="32">
        <f t="shared" si="15"/>
        <v>0</v>
      </c>
      <c r="I71" s="32">
        <f t="shared" si="15"/>
        <v>5118237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 t="shared" ref="N71:N76" si="16">SUM(D71:M71)</f>
        <v>13660973</v>
      </c>
      <c r="O71" s="48">
        <f t="shared" si="14"/>
        <v>242.57711840329569</v>
      </c>
      <c r="P71" s="9"/>
    </row>
    <row r="72" spans="1:119">
      <c r="A72" s="12"/>
      <c r="B72" s="25">
        <v>381</v>
      </c>
      <c r="C72" s="20" t="s">
        <v>85</v>
      </c>
      <c r="D72" s="49">
        <v>1301370</v>
      </c>
      <c r="E72" s="49">
        <v>1230844</v>
      </c>
      <c r="F72" s="49">
        <v>0</v>
      </c>
      <c r="G72" s="49">
        <v>5000000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6"/>
        <v>7532214</v>
      </c>
      <c r="O72" s="50">
        <f t="shared" si="14"/>
        <v>133.7490943959088</v>
      </c>
      <c r="P72" s="9"/>
    </row>
    <row r="73" spans="1:119">
      <c r="A73" s="12"/>
      <c r="B73" s="25">
        <v>383</v>
      </c>
      <c r="C73" s="20" t="s">
        <v>86</v>
      </c>
      <c r="D73" s="49">
        <v>0</v>
      </c>
      <c r="E73" s="49">
        <v>875951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6"/>
        <v>875951</v>
      </c>
      <c r="O73" s="50">
        <f t="shared" si="14"/>
        <v>15.554211946871227</v>
      </c>
      <c r="P73" s="9"/>
    </row>
    <row r="74" spans="1:119">
      <c r="A74" s="12"/>
      <c r="B74" s="25">
        <v>389.7</v>
      </c>
      <c r="C74" s="20" t="s">
        <v>87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5118237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6"/>
        <v>5118237</v>
      </c>
      <c r="O74" s="50">
        <f t="shared" si="14"/>
        <v>90.884242488813129</v>
      </c>
      <c r="P74" s="9"/>
    </row>
    <row r="75" spans="1:119" ht="15.75" thickBot="1">
      <c r="A75" s="38"/>
      <c r="B75" s="42">
        <v>393</v>
      </c>
      <c r="C75" s="39" t="s">
        <v>88</v>
      </c>
      <c r="D75" s="49">
        <v>0</v>
      </c>
      <c r="E75" s="49">
        <v>134571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6"/>
        <v>134571</v>
      </c>
      <c r="O75" s="50">
        <f t="shared" si="14"/>
        <v>2.3895695717025358</v>
      </c>
      <c r="P75" s="9"/>
    </row>
    <row r="76" spans="1:119" ht="16.5" thickBot="1">
      <c r="A76" s="14" t="s">
        <v>72</v>
      </c>
      <c r="B76" s="23"/>
      <c r="C76" s="22"/>
      <c r="D76" s="15">
        <f t="shared" ref="D76:M76" si="17">SUM(D5,D16,D21,D35,D51,D54,D71)</f>
        <v>36824612</v>
      </c>
      <c r="E76" s="15">
        <f t="shared" si="17"/>
        <v>45341426</v>
      </c>
      <c r="F76" s="15">
        <f t="shared" si="17"/>
        <v>0</v>
      </c>
      <c r="G76" s="15">
        <f t="shared" si="17"/>
        <v>11239913</v>
      </c>
      <c r="H76" s="15">
        <f t="shared" si="17"/>
        <v>0</v>
      </c>
      <c r="I76" s="15">
        <f t="shared" si="17"/>
        <v>21787792</v>
      </c>
      <c r="J76" s="15">
        <f t="shared" si="17"/>
        <v>0</v>
      </c>
      <c r="K76" s="15">
        <f t="shared" si="17"/>
        <v>-372903</v>
      </c>
      <c r="L76" s="15">
        <f t="shared" si="17"/>
        <v>0</v>
      </c>
      <c r="M76" s="15">
        <f t="shared" si="17"/>
        <v>0</v>
      </c>
      <c r="N76" s="15">
        <f t="shared" si="16"/>
        <v>114820840</v>
      </c>
      <c r="O76" s="40">
        <f t="shared" si="14"/>
        <v>2038.8671070388523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3"/>
      <c r="B78" s="44"/>
      <c r="C78" s="44"/>
      <c r="D78" s="45"/>
      <c r="E78" s="45"/>
      <c r="F78" s="45"/>
      <c r="G78" s="45"/>
      <c r="H78" s="45"/>
      <c r="I78" s="45"/>
      <c r="J78" s="45"/>
      <c r="K78" s="45"/>
      <c r="L78" s="121" t="s">
        <v>130</v>
      </c>
      <c r="M78" s="121"/>
      <c r="N78" s="121"/>
      <c r="O78" s="46">
        <v>56316</v>
      </c>
    </row>
    <row r="79" spans="1:119">
      <c r="A79" s="122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  <row r="80" spans="1:119" ht="15.75" customHeight="1" thickBot="1">
      <c r="A80" s="123" t="s">
        <v>105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3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192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2"/>
      <c r="M3" s="133"/>
      <c r="N3" s="36"/>
      <c r="O3" s="37"/>
      <c r="P3" s="134" t="s">
        <v>178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179</v>
      </c>
      <c r="N4" s="35" t="s">
        <v>10</v>
      </c>
      <c r="O4" s="35" t="s">
        <v>180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181</v>
      </c>
      <c r="B5" s="26"/>
      <c r="C5" s="26"/>
      <c r="D5" s="27">
        <f t="shared" ref="D5:N5" si="0">SUM(D6:D15)</f>
        <v>26252489</v>
      </c>
      <c r="E5" s="27">
        <f t="shared" si="0"/>
        <v>3772151</v>
      </c>
      <c r="F5" s="27">
        <f t="shared" si="0"/>
        <v>0</v>
      </c>
      <c r="G5" s="27">
        <f t="shared" si="0"/>
        <v>16341885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46366525</v>
      </c>
      <c r="P5" s="33">
        <f t="shared" ref="P5:P36" si="1">(O5/P$83)</f>
        <v>566.66860173789769</v>
      </c>
      <c r="Q5" s="6"/>
    </row>
    <row r="6" spans="1:134">
      <c r="A6" s="12"/>
      <c r="B6" s="25">
        <v>311</v>
      </c>
      <c r="C6" s="20" t="s">
        <v>3</v>
      </c>
      <c r="D6" s="49">
        <v>21016140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21016140</v>
      </c>
      <c r="P6" s="50">
        <f t="shared" si="1"/>
        <v>256.84880779243002</v>
      </c>
      <c r="Q6" s="9"/>
    </row>
    <row r="7" spans="1:134">
      <c r="A7" s="12"/>
      <c r="B7" s="25">
        <v>312.3</v>
      </c>
      <c r="C7" s="20" t="s">
        <v>11</v>
      </c>
      <c r="D7" s="49">
        <v>0</v>
      </c>
      <c r="E7" s="49">
        <v>338367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5" si="2">SUM(D7:N7)</f>
        <v>338367</v>
      </c>
      <c r="P7" s="50">
        <f t="shared" si="1"/>
        <v>4.1353531403150701</v>
      </c>
      <c r="Q7" s="9"/>
    </row>
    <row r="8" spans="1:134">
      <c r="A8" s="12"/>
      <c r="B8" s="25">
        <v>312.41000000000003</v>
      </c>
      <c r="C8" s="20" t="s">
        <v>182</v>
      </c>
      <c r="D8" s="49">
        <v>0</v>
      </c>
      <c r="E8" s="49">
        <v>1888862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1888862</v>
      </c>
      <c r="P8" s="50">
        <f t="shared" si="1"/>
        <v>23.084731676912359</v>
      </c>
      <c r="Q8" s="9"/>
    </row>
    <row r="9" spans="1:134">
      <c r="A9" s="12"/>
      <c r="B9" s="25">
        <v>312.43</v>
      </c>
      <c r="C9" s="20" t="s">
        <v>183</v>
      </c>
      <c r="D9" s="49">
        <v>0</v>
      </c>
      <c r="E9" s="49">
        <v>1374545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1374545</v>
      </c>
      <c r="P9" s="50">
        <f t="shared" si="1"/>
        <v>16.799005169695562</v>
      </c>
      <c r="Q9" s="9"/>
    </row>
    <row r="10" spans="1:134">
      <c r="A10" s="12"/>
      <c r="B10" s="25">
        <v>312.51</v>
      </c>
      <c r="C10" s="20" t="s">
        <v>96</v>
      </c>
      <c r="D10" s="49">
        <v>170377</v>
      </c>
      <c r="E10" s="49">
        <v>170377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340754</v>
      </c>
      <c r="P10" s="50">
        <f t="shared" si="1"/>
        <v>4.1645258668100658</v>
      </c>
      <c r="Q10" s="9"/>
    </row>
    <row r="11" spans="1:134">
      <c r="A11" s="12"/>
      <c r="B11" s="25">
        <v>312.52</v>
      </c>
      <c r="C11" s="20" t="s">
        <v>132</v>
      </c>
      <c r="D11" s="49">
        <v>615040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615040</v>
      </c>
      <c r="P11" s="50">
        <f t="shared" si="1"/>
        <v>7.5167129046845016</v>
      </c>
      <c r="Q11" s="9"/>
    </row>
    <row r="12" spans="1:134">
      <c r="A12" s="12"/>
      <c r="B12" s="25">
        <v>312.63</v>
      </c>
      <c r="C12" s="20" t="s">
        <v>184</v>
      </c>
      <c r="D12" s="49">
        <v>0</v>
      </c>
      <c r="E12" s="49">
        <v>0</v>
      </c>
      <c r="F12" s="49">
        <v>0</v>
      </c>
      <c r="G12" s="49">
        <v>16341885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16341885</v>
      </c>
      <c r="P12" s="50">
        <f t="shared" si="1"/>
        <v>199.72238857045085</v>
      </c>
      <c r="Q12" s="9"/>
    </row>
    <row r="13" spans="1:134">
      <c r="A13" s="12"/>
      <c r="B13" s="25">
        <v>314.10000000000002</v>
      </c>
      <c r="C13" s="20" t="s">
        <v>15</v>
      </c>
      <c r="D13" s="49">
        <v>2248071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2248071</v>
      </c>
      <c r="P13" s="50">
        <f t="shared" si="1"/>
        <v>27.474805372572504</v>
      </c>
      <c r="Q13" s="9"/>
    </row>
    <row r="14" spans="1:134">
      <c r="A14" s="12"/>
      <c r="B14" s="25">
        <v>315.2</v>
      </c>
      <c r="C14" s="20" t="s">
        <v>185</v>
      </c>
      <c r="D14" s="49">
        <v>2066189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2"/>
        <v>2066189</v>
      </c>
      <c r="P14" s="50">
        <f t="shared" si="1"/>
        <v>25.251934052772448</v>
      </c>
      <c r="Q14" s="9"/>
    </row>
    <row r="15" spans="1:134">
      <c r="A15" s="12"/>
      <c r="B15" s="25">
        <v>316</v>
      </c>
      <c r="C15" s="20" t="s">
        <v>134</v>
      </c>
      <c r="D15" s="49">
        <v>136672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2"/>
        <v>136672</v>
      </c>
      <c r="P15" s="50">
        <f t="shared" si="1"/>
        <v>1.6703371912542928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SUM(D17:D32)</f>
        <v>5206301</v>
      </c>
      <c r="E16" s="32">
        <f t="shared" si="3"/>
        <v>6340770</v>
      </c>
      <c r="F16" s="32">
        <f t="shared" si="3"/>
        <v>3109455</v>
      </c>
      <c r="G16" s="32">
        <f t="shared" si="3"/>
        <v>8249435</v>
      </c>
      <c r="H16" s="32">
        <f t="shared" si="3"/>
        <v>0</v>
      </c>
      <c r="I16" s="32">
        <f t="shared" si="3"/>
        <v>3151166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7">
        <f>SUM(D16:N16)</f>
        <v>26057127</v>
      </c>
      <c r="P16" s="48">
        <f t="shared" si="1"/>
        <v>318.45724307346347</v>
      </c>
      <c r="Q16" s="10"/>
    </row>
    <row r="17" spans="1:17">
      <c r="A17" s="12"/>
      <c r="B17" s="25">
        <v>322</v>
      </c>
      <c r="C17" s="20" t="s">
        <v>186</v>
      </c>
      <c r="D17" s="49">
        <v>0</v>
      </c>
      <c r="E17" s="49">
        <v>5707351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>SUM(D17:N17)</f>
        <v>5707351</v>
      </c>
      <c r="P17" s="50">
        <f t="shared" si="1"/>
        <v>69.752404580619142</v>
      </c>
      <c r="Q17" s="9"/>
    </row>
    <row r="18" spans="1:17">
      <c r="A18" s="12"/>
      <c r="B18" s="25">
        <v>323.10000000000002</v>
      </c>
      <c r="C18" s="20" t="s">
        <v>19</v>
      </c>
      <c r="D18" s="49">
        <v>4526627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ref="O18:O32" si="4">SUM(D18:N18)</f>
        <v>4526627</v>
      </c>
      <c r="P18" s="50">
        <f t="shared" si="1"/>
        <v>55.322183249208656</v>
      </c>
      <c r="Q18" s="9"/>
    </row>
    <row r="19" spans="1:17">
      <c r="A19" s="12"/>
      <c r="B19" s="25">
        <v>323.39999999999998</v>
      </c>
      <c r="C19" s="20" t="s">
        <v>20</v>
      </c>
      <c r="D19" s="49">
        <v>45203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45203</v>
      </c>
      <c r="P19" s="50">
        <f t="shared" si="1"/>
        <v>0.55244857802818281</v>
      </c>
      <c r="Q19" s="9"/>
    </row>
    <row r="20" spans="1:17">
      <c r="A20" s="12"/>
      <c r="B20" s="25">
        <v>324.11</v>
      </c>
      <c r="C20" s="20" t="s">
        <v>21</v>
      </c>
      <c r="D20" s="49">
        <v>0</v>
      </c>
      <c r="E20" s="49">
        <v>0</v>
      </c>
      <c r="F20" s="49">
        <v>0</v>
      </c>
      <c r="G20" s="49">
        <v>883709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883709</v>
      </c>
      <c r="P20" s="50">
        <f t="shared" si="1"/>
        <v>10.800251762951737</v>
      </c>
      <c r="Q20" s="9"/>
    </row>
    <row r="21" spans="1:17">
      <c r="A21" s="12"/>
      <c r="B21" s="25">
        <v>324.12</v>
      </c>
      <c r="C21" s="20" t="s">
        <v>22</v>
      </c>
      <c r="D21" s="49">
        <v>0</v>
      </c>
      <c r="E21" s="49">
        <v>0</v>
      </c>
      <c r="F21" s="49">
        <v>0</v>
      </c>
      <c r="G21" s="49">
        <v>67790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67790</v>
      </c>
      <c r="P21" s="50">
        <f t="shared" si="1"/>
        <v>0.82849565525585711</v>
      </c>
      <c r="Q21" s="9"/>
    </row>
    <row r="22" spans="1:17">
      <c r="A22" s="12"/>
      <c r="B22" s="25">
        <v>324.20999999999998</v>
      </c>
      <c r="C22" s="20" t="s">
        <v>23</v>
      </c>
      <c r="D22" s="49">
        <v>0</v>
      </c>
      <c r="E22" s="49">
        <v>0</v>
      </c>
      <c r="F22" s="49">
        <v>0</v>
      </c>
      <c r="G22" s="49">
        <v>302637</v>
      </c>
      <c r="H22" s="49">
        <v>0</v>
      </c>
      <c r="I22" s="49">
        <v>2693653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2996290</v>
      </c>
      <c r="P22" s="50">
        <f t="shared" si="1"/>
        <v>36.619165760238566</v>
      </c>
      <c r="Q22" s="9"/>
    </row>
    <row r="23" spans="1:17">
      <c r="A23" s="12"/>
      <c r="B23" s="25">
        <v>324.22000000000003</v>
      </c>
      <c r="C23" s="20" t="s">
        <v>24</v>
      </c>
      <c r="D23" s="49">
        <v>0</v>
      </c>
      <c r="E23" s="49">
        <v>0</v>
      </c>
      <c r="F23" s="49">
        <v>0</v>
      </c>
      <c r="G23" s="49">
        <v>38566</v>
      </c>
      <c r="H23" s="49">
        <v>0</v>
      </c>
      <c r="I23" s="49">
        <v>457513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4"/>
        <v>496079</v>
      </c>
      <c r="P23" s="50">
        <f t="shared" si="1"/>
        <v>6.062830744411718</v>
      </c>
      <c r="Q23" s="9"/>
    </row>
    <row r="24" spans="1:17">
      <c r="A24" s="12"/>
      <c r="B24" s="25">
        <v>324.31</v>
      </c>
      <c r="C24" s="20" t="s">
        <v>25</v>
      </c>
      <c r="D24" s="49">
        <v>0</v>
      </c>
      <c r="E24" s="49">
        <v>0</v>
      </c>
      <c r="F24" s="49">
        <v>0</v>
      </c>
      <c r="G24" s="49">
        <v>4582823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4"/>
        <v>4582823</v>
      </c>
      <c r="P24" s="50">
        <f t="shared" si="1"/>
        <v>56.008982804345969</v>
      </c>
      <c r="Q24" s="9"/>
    </row>
    <row r="25" spans="1:17">
      <c r="A25" s="12"/>
      <c r="B25" s="25">
        <v>324.32</v>
      </c>
      <c r="C25" s="20" t="s">
        <v>26</v>
      </c>
      <c r="D25" s="49">
        <v>0</v>
      </c>
      <c r="E25" s="49">
        <v>0</v>
      </c>
      <c r="F25" s="49">
        <v>0</v>
      </c>
      <c r="G25" s="49">
        <v>526279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4"/>
        <v>526279</v>
      </c>
      <c r="P25" s="50">
        <f t="shared" si="1"/>
        <v>6.4319201202595844</v>
      </c>
      <c r="Q25" s="9"/>
    </row>
    <row r="26" spans="1:17">
      <c r="A26" s="12"/>
      <c r="B26" s="25">
        <v>324.61</v>
      </c>
      <c r="C26" s="20" t="s">
        <v>27</v>
      </c>
      <c r="D26" s="49">
        <v>0</v>
      </c>
      <c r="E26" s="49">
        <v>0</v>
      </c>
      <c r="F26" s="49">
        <v>0</v>
      </c>
      <c r="G26" s="49">
        <v>1330310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4"/>
        <v>1330310</v>
      </c>
      <c r="P26" s="50">
        <f t="shared" si="1"/>
        <v>16.25838700609853</v>
      </c>
      <c r="Q26" s="9"/>
    </row>
    <row r="27" spans="1:17">
      <c r="A27" s="12"/>
      <c r="B27" s="25">
        <v>324.62</v>
      </c>
      <c r="C27" s="20" t="s">
        <v>110</v>
      </c>
      <c r="D27" s="49">
        <v>10911</v>
      </c>
      <c r="E27" s="49">
        <v>0</v>
      </c>
      <c r="F27" s="49">
        <v>0</v>
      </c>
      <c r="G27" s="49">
        <v>37224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4"/>
        <v>48135</v>
      </c>
      <c r="P27" s="50">
        <f t="shared" si="1"/>
        <v>0.58828202339195579</v>
      </c>
      <c r="Q27" s="9"/>
    </row>
    <row r="28" spans="1:17">
      <c r="A28" s="12"/>
      <c r="B28" s="25">
        <v>324.91000000000003</v>
      </c>
      <c r="C28" s="20" t="s">
        <v>28</v>
      </c>
      <c r="D28" s="49">
        <v>0</v>
      </c>
      <c r="E28" s="49">
        <v>0</v>
      </c>
      <c r="F28" s="49">
        <v>0</v>
      </c>
      <c r="G28" s="49">
        <v>445865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4"/>
        <v>445865</v>
      </c>
      <c r="P28" s="50">
        <f t="shared" si="1"/>
        <v>5.4491402172983143</v>
      </c>
      <c r="Q28" s="9"/>
    </row>
    <row r="29" spans="1:17">
      <c r="A29" s="12"/>
      <c r="B29" s="25">
        <v>324.92</v>
      </c>
      <c r="C29" s="20" t="s">
        <v>29</v>
      </c>
      <c r="D29" s="49">
        <v>0</v>
      </c>
      <c r="E29" s="49">
        <v>0</v>
      </c>
      <c r="F29" s="49">
        <v>0</v>
      </c>
      <c r="G29" s="49">
        <v>34232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4"/>
        <v>34232</v>
      </c>
      <c r="P29" s="50">
        <f t="shared" si="1"/>
        <v>0.41836647397431043</v>
      </c>
      <c r="Q29" s="9"/>
    </row>
    <row r="30" spans="1:17">
      <c r="A30" s="12"/>
      <c r="B30" s="25">
        <v>325.10000000000002</v>
      </c>
      <c r="C30" s="20" t="s">
        <v>30</v>
      </c>
      <c r="D30" s="49">
        <v>620935</v>
      </c>
      <c r="E30" s="49">
        <v>382821</v>
      </c>
      <c r="F30" s="49">
        <v>3109455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4"/>
        <v>4113211</v>
      </c>
      <c r="P30" s="50">
        <f t="shared" si="1"/>
        <v>50.269618566906615</v>
      </c>
      <c r="Q30" s="9"/>
    </row>
    <row r="31" spans="1:17">
      <c r="A31" s="12"/>
      <c r="B31" s="25">
        <v>329.1</v>
      </c>
      <c r="C31" s="20" t="s">
        <v>193</v>
      </c>
      <c r="D31" s="49">
        <v>0</v>
      </c>
      <c r="E31" s="49">
        <v>54148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4"/>
        <v>54148</v>
      </c>
      <c r="P31" s="50">
        <f t="shared" si="1"/>
        <v>0.66176991799371809</v>
      </c>
      <c r="Q31" s="9"/>
    </row>
    <row r="32" spans="1:17">
      <c r="A32" s="12"/>
      <c r="B32" s="25">
        <v>329.5</v>
      </c>
      <c r="C32" s="20" t="s">
        <v>194</v>
      </c>
      <c r="D32" s="49">
        <v>2625</v>
      </c>
      <c r="E32" s="49">
        <v>196450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4"/>
        <v>199075</v>
      </c>
      <c r="P32" s="50">
        <f t="shared" si="1"/>
        <v>2.4329956124805983</v>
      </c>
      <c r="Q32" s="9"/>
    </row>
    <row r="33" spans="1:17" ht="15.75">
      <c r="A33" s="29" t="s">
        <v>188</v>
      </c>
      <c r="B33" s="30"/>
      <c r="C33" s="31"/>
      <c r="D33" s="32">
        <f t="shared" ref="D33:N33" si="5">SUM(D34:D44)</f>
        <v>13184886</v>
      </c>
      <c r="E33" s="32">
        <f t="shared" si="5"/>
        <v>1214279</v>
      </c>
      <c r="F33" s="32">
        <f t="shared" si="5"/>
        <v>0</v>
      </c>
      <c r="G33" s="32">
        <f t="shared" si="5"/>
        <v>0</v>
      </c>
      <c r="H33" s="32">
        <f t="shared" si="5"/>
        <v>0</v>
      </c>
      <c r="I33" s="32">
        <f t="shared" si="5"/>
        <v>0</v>
      </c>
      <c r="J33" s="32">
        <f t="shared" si="5"/>
        <v>0</v>
      </c>
      <c r="K33" s="32">
        <f t="shared" si="5"/>
        <v>0</v>
      </c>
      <c r="L33" s="32">
        <f t="shared" si="5"/>
        <v>0</v>
      </c>
      <c r="M33" s="32">
        <f t="shared" si="5"/>
        <v>0</v>
      </c>
      <c r="N33" s="32">
        <f t="shared" si="5"/>
        <v>0</v>
      </c>
      <c r="O33" s="47">
        <f>SUM(D33:N33)</f>
        <v>14399165</v>
      </c>
      <c r="P33" s="48">
        <f t="shared" si="1"/>
        <v>175.97943121127312</v>
      </c>
      <c r="Q33" s="10"/>
    </row>
    <row r="34" spans="1:17">
      <c r="A34" s="12"/>
      <c r="B34" s="25">
        <v>331.2</v>
      </c>
      <c r="C34" s="20" t="s">
        <v>32</v>
      </c>
      <c r="D34" s="49">
        <v>190294</v>
      </c>
      <c r="E34" s="49">
        <v>118208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>SUM(D34:N34)</f>
        <v>308502</v>
      </c>
      <c r="P34" s="50">
        <f t="shared" si="1"/>
        <v>3.7703579678085624</v>
      </c>
      <c r="Q34" s="9"/>
    </row>
    <row r="35" spans="1:17">
      <c r="A35" s="12"/>
      <c r="B35" s="25">
        <v>331.5</v>
      </c>
      <c r="C35" s="20" t="s">
        <v>162</v>
      </c>
      <c r="D35" s="49">
        <v>160232</v>
      </c>
      <c r="E35" s="49">
        <v>101163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ref="O35:O42" si="6">SUM(D35:N35)</f>
        <v>261395</v>
      </c>
      <c r="P35" s="50">
        <f t="shared" si="1"/>
        <v>3.1946396489984479</v>
      </c>
      <c r="Q35" s="9"/>
    </row>
    <row r="36" spans="1:17">
      <c r="A36" s="12"/>
      <c r="B36" s="25">
        <v>332</v>
      </c>
      <c r="C36" s="20" t="s">
        <v>195</v>
      </c>
      <c r="D36" s="49">
        <v>153971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6"/>
        <v>153971</v>
      </c>
      <c r="P36" s="50">
        <f t="shared" si="1"/>
        <v>1.881756963201056</v>
      </c>
      <c r="Q36" s="9"/>
    </row>
    <row r="37" spans="1:17">
      <c r="A37" s="12"/>
      <c r="B37" s="25">
        <v>334.2</v>
      </c>
      <c r="C37" s="20" t="s">
        <v>34</v>
      </c>
      <c r="D37" s="49">
        <v>4479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6"/>
        <v>4479</v>
      </c>
      <c r="P37" s="50">
        <f t="shared" ref="P37:P68" si="7">(O37/P$83)</f>
        <v>5.4740109749092554E-2</v>
      </c>
      <c r="Q37" s="9"/>
    </row>
    <row r="38" spans="1:17">
      <c r="A38" s="12"/>
      <c r="B38" s="25">
        <v>335.125</v>
      </c>
      <c r="C38" s="20" t="s">
        <v>189</v>
      </c>
      <c r="D38" s="49">
        <v>3368998</v>
      </c>
      <c r="E38" s="49">
        <v>852146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6"/>
        <v>4221144</v>
      </c>
      <c r="P38" s="50">
        <f t="shared" si="7"/>
        <v>51.588721997482374</v>
      </c>
      <c r="Q38" s="9"/>
    </row>
    <row r="39" spans="1:17">
      <c r="A39" s="12"/>
      <c r="B39" s="25">
        <v>335.14</v>
      </c>
      <c r="C39" s="20" t="s">
        <v>136</v>
      </c>
      <c r="D39" s="49">
        <v>2096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6"/>
        <v>2096</v>
      </c>
      <c r="P39" s="50">
        <f t="shared" si="7"/>
        <v>2.5616269264143333E-2</v>
      </c>
      <c r="Q39" s="9"/>
    </row>
    <row r="40" spans="1:17">
      <c r="A40" s="12"/>
      <c r="B40" s="25">
        <v>335.15</v>
      </c>
      <c r="C40" s="20" t="s">
        <v>137</v>
      </c>
      <c r="D40" s="49">
        <v>14519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6"/>
        <v>14519</v>
      </c>
      <c r="P40" s="50">
        <f t="shared" si="7"/>
        <v>0.17744399496474098</v>
      </c>
      <c r="Q40" s="9"/>
    </row>
    <row r="41" spans="1:17">
      <c r="A41" s="12"/>
      <c r="B41" s="25">
        <v>335.18</v>
      </c>
      <c r="C41" s="20" t="s">
        <v>190</v>
      </c>
      <c r="D41" s="49">
        <v>9272585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6"/>
        <v>9272585</v>
      </c>
      <c r="P41" s="50">
        <f t="shared" si="7"/>
        <v>113.32492086577123</v>
      </c>
      <c r="Q41" s="9"/>
    </row>
    <row r="42" spans="1:17">
      <c r="A42" s="12"/>
      <c r="B42" s="25">
        <v>335.21</v>
      </c>
      <c r="C42" s="20" t="s">
        <v>45</v>
      </c>
      <c r="D42" s="49">
        <v>0</v>
      </c>
      <c r="E42" s="49">
        <v>41460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6"/>
        <v>41460</v>
      </c>
      <c r="P42" s="50">
        <f t="shared" si="7"/>
        <v>0.50670349412756799</v>
      </c>
      <c r="Q42" s="9"/>
    </row>
    <row r="43" spans="1:17">
      <c r="A43" s="12"/>
      <c r="B43" s="25">
        <v>337.2</v>
      </c>
      <c r="C43" s="20" t="s">
        <v>47</v>
      </c>
      <c r="D43" s="49">
        <v>17712</v>
      </c>
      <c r="E43" s="49">
        <v>13814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ref="O43:O44" si="8">SUM(D43:N43)</f>
        <v>31526</v>
      </c>
      <c r="P43" s="50">
        <f t="shared" si="7"/>
        <v>0.38529508817814062</v>
      </c>
      <c r="Q43" s="9"/>
    </row>
    <row r="44" spans="1:17">
      <c r="A44" s="12"/>
      <c r="B44" s="25">
        <v>337.4</v>
      </c>
      <c r="C44" s="20" t="s">
        <v>107</v>
      </c>
      <c r="D44" s="49">
        <v>0</v>
      </c>
      <c r="E44" s="49">
        <v>87488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8"/>
        <v>87488</v>
      </c>
      <c r="P44" s="50">
        <f t="shared" si="7"/>
        <v>1.0692348117277539</v>
      </c>
      <c r="Q44" s="9"/>
    </row>
    <row r="45" spans="1:17" ht="15.75">
      <c r="A45" s="29" t="s">
        <v>52</v>
      </c>
      <c r="B45" s="30"/>
      <c r="C45" s="31"/>
      <c r="D45" s="32">
        <f t="shared" ref="D45:N45" si="9">SUM(D46:D62)</f>
        <v>12570763</v>
      </c>
      <c r="E45" s="32">
        <f t="shared" si="9"/>
        <v>51155559</v>
      </c>
      <c r="F45" s="32">
        <f t="shared" si="9"/>
        <v>0</v>
      </c>
      <c r="G45" s="32">
        <f t="shared" si="9"/>
        <v>78089</v>
      </c>
      <c r="H45" s="32">
        <f t="shared" si="9"/>
        <v>0</v>
      </c>
      <c r="I45" s="32">
        <f t="shared" si="9"/>
        <v>30480816</v>
      </c>
      <c r="J45" s="32">
        <f t="shared" si="9"/>
        <v>12143558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106428785</v>
      </c>
      <c r="P45" s="48">
        <f t="shared" si="7"/>
        <v>1300.7196631753907</v>
      </c>
      <c r="Q45" s="10"/>
    </row>
    <row r="46" spans="1:17">
      <c r="A46" s="12"/>
      <c r="B46" s="25">
        <v>341.1</v>
      </c>
      <c r="C46" s="20" t="s">
        <v>140</v>
      </c>
      <c r="D46" s="49">
        <v>157947</v>
      </c>
      <c r="E46" s="49">
        <v>19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>SUM(D46:N46)</f>
        <v>157966</v>
      </c>
      <c r="P46" s="50">
        <f t="shared" si="7"/>
        <v>1.9305818657345735</v>
      </c>
      <c r="Q46" s="9"/>
    </row>
    <row r="47" spans="1:17">
      <c r="A47" s="12"/>
      <c r="B47" s="25">
        <v>341.2</v>
      </c>
      <c r="C47" s="20" t="s">
        <v>150</v>
      </c>
      <c r="D47" s="49">
        <v>0</v>
      </c>
      <c r="E47" s="49">
        <v>6299693</v>
      </c>
      <c r="F47" s="49">
        <v>0</v>
      </c>
      <c r="G47" s="49">
        <v>0</v>
      </c>
      <c r="H47" s="49">
        <v>0</v>
      </c>
      <c r="I47" s="49">
        <v>0</v>
      </c>
      <c r="J47" s="49">
        <v>12143558</v>
      </c>
      <c r="K47" s="49">
        <v>0</v>
      </c>
      <c r="L47" s="49">
        <v>0</v>
      </c>
      <c r="M47" s="49">
        <v>0</v>
      </c>
      <c r="N47" s="49">
        <v>0</v>
      </c>
      <c r="O47" s="49">
        <f t="shared" ref="O47:O61" si="10">SUM(D47:N47)</f>
        <v>18443251</v>
      </c>
      <c r="P47" s="50">
        <f t="shared" si="7"/>
        <v>225.40423841707099</v>
      </c>
      <c r="Q47" s="9"/>
    </row>
    <row r="48" spans="1:17">
      <c r="A48" s="12"/>
      <c r="B48" s="25">
        <v>341.9</v>
      </c>
      <c r="C48" s="20" t="s">
        <v>142</v>
      </c>
      <c r="D48" s="49">
        <v>150637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10"/>
        <v>150637</v>
      </c>
      <c r="P48" s="50">
        <f t="shared" si="7"/>
        <v>1.8410104738276523</v>
      </c>
      <c r="Q48" s="9"/>
    </row>
    <row r="49" spans="1:17">
      <c r="A49" s="12"/>
      <c r="B49" s="25">
        <v>342.1</v>
      </c>
      <c r="C49" s="20" t="s">
        <v>57</v>
      </c>
      <c r="D49" s="49">
        <v>150197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10"/>
        <v>150197</v>
      </c>
      <c r="P49" s="50">
        <f t="shared" si="7"/>
        <v>1.8356330127225842</v>
      </c>
      <c r="Q49" s="9"/>
    </row>
    <row r="50" spans="1:17">
      <c r="A50" s="12"/>
      <c r="B50" s="25">
        <v>342.2</v>
      </c>
      <c r="C50" s="20" t="s">
        <v>58</v>
      </c>
      <c r="D50" s="49">
        <v>3008362</v>
      </c>
      <c r="E50" s="49">
        <v>13927326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si="10"/>
        <v>16935688</v>
      </c>
      <c r="P50" s="50">
        <f t="shared" si="7"/>
        <v>206.97955342629822</v>
      </c>
      <c r="Q50" s="9"/>
    </row>
    <row r="51" spans="1:17">
      <c r="A51" s="12"/>
      <c r="B51" s="25">
        <v>342.9</v>
      </c>
      <c r="C51" s="20" t="s">
        <v>61</v>
      </c>
      <c r="D51" s="49">
        <v>278880</v>
      </c>
      <c r="E51" s="49">
        <v>52040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 t="shared" si="10"/>
        <v>330920</v>
      </c>
      <c r="P51" s="50">
        <f t="shared" si="7"/>
        <v>4.0443396111117904</v>
      </c>
      <c r="Q51" s="9"/>
    </row>
    <row r="52" spans="1:17">
      <c r="A52" s="12"/>
      <c r="B52" s="25">
        <v>343.3</v>
      </c>
      <c r="C52" s="20" t="s">
        <v>62</v>
      </c>
      <c r="D52" s="49">
        <v>0</v>
      </c>
      <c r="E52" s="49">
        <v>0</v>
      </c>
      <c r="F52" s="49">
        <v>0</v>
      </c>
      <c r="G52" s="49">
        <v>78089</v>
      </c>
      <c r="H52" s="49">
        <v>0</v>
      </c>
      <c r="I52" s="49">
        <v>15106855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si="10"/>
        <v>15184944</v>
      </c>
      <c r="P52" s="50">
        <f t="shared" si="7"/>
        <v>185.58283123327183</v>
      </c>
      <c r="Q52" s="9"/>
    </row>
    <row r="53" spans="1:17">
      <c r="A53" s="12"/>
      <c r="B53" s="25">
        <v>343.4</v>
      </c>
      <c r="C53" s="20" t="s">
        <v>63</v>
      </c>
      <c r="D53" s="49">
        <v>0</v>
      </c>
      <c r="E53" s="49">
        <v>11648118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10"/>
        <v>11648118</v>
      </c>
      <c r="P53" s="50">
        <f t="shared" si="7"/>
        <v>142.35750339146693</v>
      </c>
      <c r="Q53" s="9"/>
    </row>
    <row r="54" spans="1:17">
      <c r="A54" s="12"/>
      <c r="B54" s="25">
        <v>343.5</v>
      </c>
      <c r="C54" s="20" t="s">
        <v>64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13640018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10"/>
        <v>13640018</v>
      </c>
      <c r="P54" s="50">
        <f t="shared" si="7"/>
        <v>166.70151424416119</v>
      </c>
      <c r="Q54" s="9"/>
    </row>
    <row r="55" spans="1:17">
      <c r="A55" s="12"/>
      <c r="B55" s="25">
        <v>343.6</v>
      </c>
      <c r="C55" s="20" t="s">
        <v>176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153713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f t="shared" si="10"/>
        <v>153713</v>
      </c>
      <c r="P55" s="50">
        <f t="shared" si="7"/>
        <v>1.8786038155530842</v>
      </c>
      <c r="Q55" s="9"/>
    </row>
    <row r="56" spans="1:17">
      <c r="A56" s="12"/>
      <c r="B56" s="25">
        <v>343.9</v>
      </c>
      <c r="C56" s="20" t="s">
        <v>65</v>
      </c>
      <c r="D56" s="49">
        <v>104889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f t="shared" si="10"/>
        <v>104889</v>
      </c>
      <c r="P56" s="50">
        <f t="shared" si="7"/>
        <v>1.2819011769306918</v>
      </c>
      <c r="Q56" s="9"/>
    </row>
    <row r="57" spans="1:17">
      <c r="A57" s="12"/>
      <c r="B57" s="25">
        <v>344.9</v>
      </c>
      <c r="C57" s="20" t="s">
        <v>143</v>
      </c>
      <c r="D57" s="49">
        <v>0</v>
      </c>
      <c r="E57" s="49">
        <v>16303823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f t="shared" si="10"/>
        <v>16303823</v>
      </c>
      <c r="P57" s="50">
        <f t="shared" si="7"/>
        <v>199.25721374185741</v>
      </c>
      <c r="Q57" s="9"/>
    </row>
    <row r="58" spans="1:17">
      <c r="A58" s="12"/>
      <c r="B58" s="25">
        <v>347.2</v>
      </c>
      <c r="C58" s="20" t="s">
        <v>69</v>
      </c>
      <c r="D58" s="49">
        <v>1238673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f t="shared" si="10"/>
        <v>1238673</v>
      </c>
      <c r="P58" s="50">
        <f t="shared" si="7"/>
        <v>15.138445180450484</v>
      </c>
      <c r="Q58" s="9"/>
    </row>
    <row r="59" spans="1:17">
      <c r="A59" s="12"/>
      <c r="B59" s="25">
        <v>347.4</v>
      </c>
      <c r="C59" s="20" t="s">
        <v>70</v>
      </c>
      <c r="D59" s="49">
        <v>23677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si="10"/>
        <v>23677</v>
      </c>
      <c r="P59" s="50">
        <f t="shared" si="7"/>
        <v>0.28936851496522981</v>
      </c>
      <c r="Q59" s="9"/>
    </row>
    <row r="60" spans="1:17">
      <c r="A60" s="12"/>
      <c r="B60" s="25">
        <v>347.5</v>
      </c>
      <c r="C60" s="20" t="s">
        <v>71</v>
      </c>
      <c r="D60" s="49">
        <v>226078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 t="shared" si="10"/>
        <v>226078</v>
      </c>
      <c r="P60" s="50">
        <f t="shared" si="7"/>
        <v>2.7630128447991398</v>
      </c>
      <c r="Q60" s="9"/>
    </row>
    <row r="61" spans="1:17">
      <c r="A61" s="12"/>
      <c r="B61" s="25">
        <v>347.9</v>
      </c>
      <c r="C61" s="20" t="s">
        <v>151</v>
      </c>
      <c r="D61" s="49">
        <v>0</v>
      </c>
      <c r="E61" s="49">
        <v>1947050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10"/>
        <v>1947050</v>
      </c>
      <c r="P61" s="50">
        <f t="shared" si="7"/>
        <v>23.795876465052615</v>
      </c>
      <c r="Q61" s="9"/>
    </row>
    <row r="62" spans="1:17">
      <c r="A62" s="12"/>
      <c r="B62" s="25">
        <v>349</v>
      </c>
      <c r="C62" s="20" t="s">
        <v>191</v>
      </c>
      <c r="D62" s="49">
        <v>7231423</v>
      </c>
      <c r="E62" s="49">
        <v>977490</v>
      </c>
      <c r="F62" s="49">
        <v>0</v>
      </c>
      <c r="G62" s="49">
        <v>0</v>
      </c>
      <c r="H62" s="49">
        <v>0</v>
      </c>
      <c r="I62" s="49">
        <v>1580230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f>SUM(D62:N62)</f>
        <v>9789143</v>
      </c>
      <c r="P62" s="50">
        <f t="shared" si="7"/>
        <v>119.63803576011635</v>
      </c>
      <c r="Q62" s="9"/>
    </row>
    <row r="63" spans="1:17" ht="15.75">
      <c r="A63" s="29" t="s">
        <v>53</v>
      </c>
      <c r="B63" s="30"/>
      <c r="C63" s="31"/>
      <c r="D63" s="32">
        <f t="shared" ref="D63:N63" si="11">SUM(D64:D66)</f>
        <v>252375</v>
      </c>
      <c r="E63" s="32">
        <f t="shared" si="11"/>
        <v>84136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si="11"/>
        <v>0</v>
      </c>
      <c r="O63" s="32">
        <f>SUM(D63:N63)</f>
        <v>336511</v>
      </c>
      <c r="P63" s="48">
        <f t="shared" si="7"/>
        <v>4.1126700316536917</v>
      </c>
      <c r="Q63" s="10"/>
    </row>
    <row r="64" spans="1:17">
      <c r="A64" s="13"/>
      <c r="B64" s="41">
        <v>351.1</v>
      </c>
      <c r="C64" s="21" t="s">
        <v>74</v>
      </c>
      <c r="D64" s="49">
        <v>143050</v>
      </c>
      <c r="E64" s="49">
        <v>23296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f>SUM(D64:N64)</f>
        <v>166346</v>
      </c>
      <c r="P64" s="50">
        <f t="shared" si="7"/>
        <v>2.0329980567811008</v>
      </c>
      <c r="Q64" s="9"/>
    </row>
    <row r="65" spans="1:17">
      <c r="A65" s="13"/>
      <c r="B65" s="41">
        <v>354</v>
      </c>
      <c r="C65" s="21" t="s">
        <v>75</v>
      </c>
      <c r="D65" s="49">
        <v>107988</v>
      </c>
      <c r="E65" s="49">
        <v>60840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f t="shared" ref="O65" si="12">SUM(D65:N65)</f>
        <v>168828</v>
      </c>
      <c r="P65" s="50">
        <f t="shared" si="7"/>
        <v>2.0633318260146902</v>
      </c>
      <c r="Q65" s="9"/>
    </row>
    <row r="66" spans="1:17">
      <c r="A66" s="13"/>
      <c r="B66" s="41">
        <v>358.2</v>
      </c>
      <c r="C66" s="21" t="s">
        <v>156</v>
      </c>
      <c r="D66" s="49">
        <v>1337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f>SUM(D66:N66)</f>
        <v>1337</v>
      </c>
      <c r="P66" s="50">
        <f t="shared" si="7"/>
        <v>1.634014885790059E-2</v>
      </c>
      <c r="Q66" s="9"/>
    </row>
    <row r="67" spans="1:17" ht="15.75">
      <c r="A67" s="29" t="s">
        <v>4</v>
      </c>
      <c r="B67" s="30"/>
      <c r="C67" s="31"/>
      <c r="D67" s="32">
        <f t="shared" ref="D67:N67" si="13">SUM(D68:D76)</f>
        <v>-45112</v>
      </c>
      <c r="E67" s="32">
        <f t="shared" si="13"/>
        <v>-1069879</v>
      </c>
      <c r="F67" s="32">
        <f t="shared" si="13"/>
        <v>-60101</v>
      </c>
      <c r="G67" s="32">
        <f t="shared" si="13"/>
        <v>-1583482</v>
      </c>
      <c r="H67" s="32">
        <f t="shared" si="13"/>
        <v>0</v>
      </c>
      <c r="I67" s="32">
        <f t="shared" si="13"/>
        <v>-1381439</v>
      </c>
      <c r="J67" s="32">
        <f t="shared" si="13"/>
        <v>269547</v>
      </c>
      <c r="K67" s="32">
        <f t="shared" si="13"/>
        <v>-13853944</v>
      </c>
      <c r="L67" s="32">
        <f t="shared" si="13"/>
        <v>0</v>
      </c>
      <c r="M67" s="32">
        <f t="shared" si="13"/>
        <v>4535616</v>
      </c>
      <c r="N67" s="32">
        <f t="shared" si="13"/>
        <v>0</v>
      </c>
      <c r="O67" s="32">
        <f>SUM(D67:N67)</f>
        <v>-13188794</v>
      </c>
      <c r="P67" s="48">
        <f t="shared" si="7"/>
        <v>-161.18687899490362</v>
      </c>
      <c r="Q67" s="10"/>
    </row>
    <row r="68" spans="1:17">
      <c r="A68" s="12"/>
      <c r="B68" s="25">
        <v>361.1</v>
      </c>
      <c r="C68" s="20" t="s">
        <v>76</v>
      </c>
      <c r="D68" s="49">
        <v>35241</v>
      </c>
      <c r="E68" s="49">
        <v>19168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4003619</v>
      </c>
      <c r="L68" s="49">
        <v>0</v>
      </c>
      <c r="M68" s="49">
        <v>0</v>
      </c>
      <c r="N68" s="49">
        <v>0</v>
      </c>
      <c r="O68" s="49">
        <f>SUM(D68:N68)</f>
        <v>4058028</v>
      </c>
      <c r="P68" s="50">
        <f t="shared" si="7"/>
        <v>49.595199393813473</v>
      </c>
      <c r="Q68" s="9"/>
    </row>
    <row r="69" spans="1:17">
      <c r="A69" s="12"/>
      <c r="B69" s="25">
        <v>361.3</v>
      </c>
      <c r="C69" s="20" t="s">
        <v>78</v>
      </c>
      <c r="D69" s="49">
        <v>-723949</v>
      </c>
      <c r="E69" s="49">
        <v>-1497861</v>
      </c>
      <c r="F69" s="49">
        <v>-60101</v>
      </c>
      <c r="G69" s="49">
        <v>-1682278</v>
      </c>
      <c r="H69" s="49">
        <v>0</v>
      </c>
      <c r="I69" s="49">
        <v>-1415752</v>
      </c>
      <c r="J69" s="49">
        <v>-103903</v>
      </c>
      <c r="K69" s="49">
        <v>-21997234</v>
      </c>
      <c r="L69" s="49">
        <v>0</v>
      </c>
      <c r="M69" s="49">
        <v>0</v>
      </c>
      <c r="N69" s="49">
        <v>0</v>
      </c>
      <c r="O69" s="49">
        <f t="shared" ref="O69:O80" si="14">SUM(D69:N69)</f>
        <v>-27481078</v>
      </c>
      <c r="P69" s="50">
        <f t="shared" ref="P69:P81" si="15">(O69/P$83)</f>
        <v>-335.86006379624308</v>
      </c>
      <c r="Q69" s="9"/>
    </row>
    <row r="70" spans="1:17">
      <c r="A70" s="12"/>
      <c r="B70" s="25">
        <v>362</v>
      </c>
      <c r="C70" s="20" t="s">
        <v>79</v>
      </c>
      <c r="D70" s="49">
        <v>238475</v>
      </c>
      <c r="E70" s="49">
        <v>96713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f t="shared" si="14"/>
        <v>335188</v>
      </c>
      <c r="P70" s="50">
        <f t="shared" si="15"/>
        <v>4.0965009838309525</v>
      </c>
      <c r="Q70" s="9"/>
    </row>
    <row r="71" spans="1:17">
      <c r="A71" s="12"/>
      <c r="B71" s="25">
        <v>364</v>
      </c>
      <c r="C71" s="20" t="s">
        <v>144</v>
      </c>
      <c r="D71" s="49">
        <v>5200</v>
      </c>
      <c r="E71" s="49">
        <v>296704</v>
      </c>
      <c r="F71" s="49">
        <v>0</v>
      </c>
      <c r="G71" s="49">
        <v>98796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f t="shared" si="14"/>
        <v>400700</v>
      </c>
      <c r="P71" s="50">
        <f t="shared" si="15"/>
        <v>4.8971560563655698</v>
      </c>
      <c r="Q71" s="9"/>
    </row>
    <row r="72" spans="1:17">
      <c r="A72" s="12"/>
      <c r="B72" s="25">
        <v>365</v>
      </c>
      <c r="C72" s="20" t="s">
        <v>145</v>
      </c>
      <c r="D72" s="49">
        <v>7993</v>
      </c>
      <c r="E72" s="49">
        <v>2914</v>
      </c>
      <c r="F72" s="49">
        <v>0</v>
      </c>
      <c r="G72" s="49">
        <v>0</v>
      </c>
      <c r="H72" s="49">
        <v>0</v>
      </c>
      <c r="I72" s="49">
        <v>5462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f t="shared" si="14"/>
        <v>16369</v>
      </c>
      <c r="P72" s="50">
        <f t="shared" si="15"/>
        <v>0.20005377461105067</v>
      </c>
      <c r="Q72" s="9"/>
    </row>
    <row r="73" spans="1:17">
      <c r="A73" s="12"/>
      <c r="B73" s="25">
        <v>366</v>
      </c>
      <c r="C73" s="20" t="s">
        <v>82</v>
      </c>
      <c r="D73" s="49">
        <v>135896</v>
      </c>
      <c r="E73" s="49">
        <v>398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f t="shared" si="14"/>
        <v>136294</v>
      </c>
      <c r="P73" s="50">
        <f t="shared" si="15"/>
        <v>1.6657174633049388</v>
      </c>
      <c r="Q73" s="9"/>
    </row>
    <row r="74" spans="1:17">
      <c r="A74" s="12"/>
      <c r="B74" s="25">
        <v>368</v>
      </c>
      <c r="C74" s="20" t="s">
        <v>83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4139671</v>
      </c>
      <c r="L74" s="49">
        <v>0</v>
      </c>
      <c r="M74" s="49">
        <v>0</v>
      </c>
      <c r="N74" s="49">
        <v>0</v>
      </c>
      <c r="O74" s="49">
        <f t="shared" si="14"/>
        <v>4139671</v>
      </c>
      <c r="P74" s="50">
        <f t="shared" si="15"/>
        <v>50.592999523361399</v>
      </c>
      <c r="Q74" s="9"/>
    </row>
    <row r="75" spans="1:17">
      <c r="A75" s="12"/>
      <c r="B75" s="25">
        <v>369.3</v>
      </c>
      <c r="C75" s="20" t="s">
        <v>169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5251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f>SUM(D75:N75)</f>
        <v>5251</v>
      </c>
      <c r="P75" s="50">
        <f t="shared" si="15"/>
        <v>6.4175109687985038E-2</v>
      </c>
      <c r="Q75" s="9"/>
    </row>
    <row r="76" spans="1:17">
      <c r="A76" s="12"/>
      <c r="B76" s="25">
        <v>369.9</v>
      </c>
      <c r="C76" s="20" t="s">
        <v>84</v>
      </c>
      <c r="D76" s="49">
        <v>256032</v>
      </c>
      <c r="E76" s="49">
        <v>12085</v>
      </c>
      <c r="F76" s="49">
        <v>0</v>
      </c>
      <c r="G76" s="49">
        <v>0</v>
      </c>
      <c r="H76" s="49">
        <v>0</v>
      </c>
      <c r="I76" s="49">
        <v>23600</v>
      </c>
      <c r="J76" s="49">
        <v>373450</v>
      </c>
      <c r="K76" s="49">
        <v>0</v>
      </c>
      <c r="L76" s="49">
        <v>0</v>
      </c>
      <c r="M76" s="49">
        <v>4535616</v>
      </c>
      <c r="N76" s="49">
        <v>0</v>
      </c>
      <c r="O76" s="49">
        <f t="shared" si="14"/>
        <v>5200783</v>
      </c>
      <c r="P76" s="50">
        <f t="shared" si="15"/>
        <v>63.561382496364104</v>
      </c>
      <c r="Q76" s="9"/>
    </row>
    <row r="77" spans="1:17" ht="15.75">
      <c r="A77" s="29" t="s">
        <v>54</v>
      </c>
      <c r="B77" s="30"/>
      <c r="C77" s="31"/>
      <c r="D77" s="32">
        <f t="shared" ref="D77:N77" si="16">SUM(D78:D80)</f>
        <v>668227</v>
      </c>
      <c r="E77" s="32">
        <f t="shared" si="16"/>
        <v>62480</v>
      </c>
      <c r="F77" s="32">
        <f t="shared" si="16"/>
        <v>0</v>
      </c>
      <c r="G77" s="32">
        <f t="shared" si="16"/>
        <v>7006750</v>
      </c>
      <c r="H77" s="32">
        <f t="shared" si="16"/>
        <v>0</v>
      </c>
      <c r="I77" s="32">
        <f t="shared" si="16"/>
        <v>5151549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si="16"/>
        <v>0</v>
      </c>
      <c r="O77" s="32">
        <f t="shared" si="14"/>
        <v>12889006</v>
      </c>
      <c r="P77" s="48">
        <f t="shared" si="15"/>
        <v>157.52301919998044</v>
      </c>
      <c r="Q77" s="9"/>
    </row>
    <row r="78" spans="1:17">
      <c r="A78" s="12"/>
      <c r="B78" s="25">
        <v>381</v>
      </c>
      <c r="C78" s="20" t="s">
        <v>85</v>
      </c>
      <c r="D78" s="49">
        <v>625800</v>
      </c>
      <c r="E78" s="49">
        <v>0</v>
      </c>
      <c r="F78" s="49">
        <v>0</v>
      </c>
      <c r="G78" s="49">
        <v>6881130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f t="shared" si="14"/>
        <v>7506930</v>
      </c>
      <c r="P78" s="50">
        <f t="shared" si="15"/>
        <v>91.745963848795569</v>
      </c>
      <c r="Q78" s="9"/>
    </row>
    <row r="79" spans="1:17">
      <c r="A79" s="12"/>
      <c r="B79" s="25">
        <v>388.2</v>
      </c>
      <c r="C79" s="20" t="s">
        <v>116</v>
      </c>
      <c r="D79" s="49">
        <v>42427</v>
      </c>
      <c r="E79" s="49">
        <v>62480</v>
      </c>
      <c r="F79" s="49">
        <v>0</v>
      </c>
      <c r="G79" s="49">
        <v>125620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f t="shared" si="14"/>
        <v>230527</v>
      </c>
      <c r="P79" s="50">
        <f t="shared" si="15"/>
        <v>2.8173863094728868</v>
      </c>
      <c r="Q79" s="9"/>
    </row>
    <row r="80" spans="1:17" ht="15.75" thickBot="1">
      <c r="A80" s="12"/>
      <c r="B80" s="25">
        <v>389.7</v>
      </c>
      <c r="C80" s="20" t="s">
        <v>87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5151549</v>
      </c>
      <c r="J80" s="49">
        <v>0</v>
      </c>
      <c r="K80" s="49">
        <v>0</v>
      </c>
      <c r="L80" s="49">
        <v>0</v>
      </c>
      <c r="M80" s="49">
        <v>0</v>
      </c>
      <c r="N80" s="49">
        <v>0</v>
      </c>
      <c r="O80" s="49">
        <f t="shared" si="14"/>
        <v>5151549</v>
      </c>
      <c r="P80" s="50">
        <f t="shared" si="15"/>
        <v>62.95966904171199</v>
      </c>
      <c r="Q80" s="9"/>
    </row>
    <row r="81" spans="1:120" ht="16.5" thickBot="1">
      <c r="A81" s="14" t="s">
        <v>72</v>
      </c>
      <c r="B81" s="23"/>
      <c r="C81" s="22"/>
      <c r="D81" s="15">
        <f t="shared" ref="D81:N81" si="17">SUM(D5,D16,D33,D45,D63,D67,D77)</f>
        <v>58089929</v>
      </c>
      <c r="E81" s="15">
        <f t="shared" si="17"/>
        <v>61559496</v>
      </c>
      <c r="F81" s="15">
        <f t="shared" si="17"/>
        <v>3049354</v>
      </c>
      <c r="G81" s="15">
        <f t="shared" si="17"/>
        <v>30092677</v>
      </c>
      <c r="H81" s="15">
        <f t="shared" si="17"/>
        <v>0</v>
      </c>
      <c r="I81" s="15">
        <f t="shared" si="17"/>
        <v>37402092</v>
      </c>
      <c r="J81" s="15">
        <f t="shared" si="17"/>
        <v>12413105</v>
      </c>
      <c r="K81" s="15">
        <f t="shared" si="17"/>
        <v>-13853944</v>
      </c>
      <c r="L81" s="15">
        <f t="shared" si="17"/>
        <v>0</v>
      </c>
      <c r="M81" s="15">
        <f t="shared" si="17"/>
        <v>4535616</v>
      </c>
      <c r="N81" s="15">
        <f t="shared" si="17"/>
        <v>0</v>
      </c>
      <c r="O81" s="15">
        <f>SUM(D81:N81)</f>
        <v>193288325</v>
      </c>
      <c r="P81" s="40">
        <f t="shared" si="15"/>
        <v>2362.2737494347557</v>
      </c>
      <c r="Q81" s="6"/>
      <c r="R81" s="2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</row>
    <row r="82" spans="1:120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9"/>
    </row>
    <row r="83" spans="1:120">
      <c r="A83" s="43"/>
      <c r="B83" s="44"/>
      <c r="C83" s="44"/>
      <c r="D83" s="45"/>
      <c r="E83" s="45"/>
      <c r="F83" s="45"/>
      <c r="G83" s="45"/>
      <c r="H83" s="45"/>
      <c r="I83" s="45"/>
      <c r="J83" s="45"/>
      <c r="K83" s="45"/>
      <c r="L83" s="45"/>
      <c r="M83" s="121" t="s">
        <v>196</v>
      </c>
      <c r="N83" s="121"/>
      <c r="O83" s="121"/>
      <c r="P83" s="46">
        <v>81823</v>
      </c>
    </row>
    <row r="84" spans="1:120">
      <c r="A84" s="122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100"/>
    </row>
    <row r="85" spans="1:120" ht="15.75" customHeight="1" thickBot="1">
      <c r="A85" s="123" t="s">
        <v>105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3"/>
    </row>
  </sheetData>
  <mergeCells count="10">
    <mergeCell ref="M83:O83"/>
    <mergeCell ref="A84:P84"/>
    <mergeCell ref="A85:P8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175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2"/>
      <c r="M3" s="133"/>
      <c r="N3" s="36"/>
      <c r="O3" s="37"/>
      <c r="P3" s="134" t="s">
        <v>178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179</v>
      </c>
      <c r="N4" s="35" t="s">
        <v>10</v>
      </c>
      <c r="O4" s="35" t="s">
        <v>180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181</v>
      </c>
      <c r="B5" s="26"/>
      <c r="C5" s="26"/>
      <c r="D5" s="27">
        <f t="shared" ref="D5:N5" si="0">SUM(D6:D15)</f>
        <v>22538531</v>
      </c>
      <c r="E5" s="27">
        <f t="shared" si="0"/>
        <v>3722802</v>
      </c>
      <c r="F5" s="27">
        <f t="shared" si="0"/>
        <v>0</v>
      </c>
      <c r="G5" s="27">
        <f t="shared" si="0"/>
        <v>13137051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1035056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40433440</v>
      </c>
      <c r="P5" s="33">
        <f t="shared" ref="P5:P36" si="1">(O5/P$85)</f>
        <v>517.52153489741329</v>
      </c>
      <c r="Q5" s="6"/>
    </row>
    <row r="6" spans="1:134">
      <c r="A6" s="12"/>
      <c r="B6" s="25">
        <v>311</v>
      </c>
      <c r="C6" s="20" t="s">
        <v>3</v>
      </c>
      <c r="D6" s="49">
        <v>18584874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18584874</v>
      </c>
      <c r="P6" s="50">
        <f t="shared" si="1"/>
        <v>237.87420804054833</v>
      </c>
      <c r="Q6" s="9"/>
    </row>
    <row r="7" spans="1:134">
      <c r="A7" s="12"/>
      <c r="B7" s="25">
        <v>312.3</v>
      </c>
      <c r="C7" s="20" t="s">
        <v>11</v>
      </c>
      <c r="D7" s="49">
        <v>0</v>
      </c>
      <c r="E7" s="49">
        <v>319614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5" si="2">SUM(D7:N7)</f>
        <v>319614</v>
      </c>
      <c r="P7" s="50">
        <f t="shared" si="1"/>
        <v>4.090849748492877</v>
      </c>
      <c r="Q7" s="9"/>
    </row>
    <row r="8" spans="1:134">
      <c r="A8" s="12"/>
      <c r="B8" s="25">
        <v>312.41000000000003</v>
      </c>
      <c r="C8" s="20" t="s">
        <v>182</v>
      </c>
      <c r="D8" s="49">
        <v>0</v>
      </c>
      <c r="E8" s="49">
        <v>1822703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1822703</v>
      </c>
      <c r="P8" s="50">
        <f t="shared" si="1"/>
        <v>23.329403934518552</v>
      </c>
      <c r="Q8" s="9"/>
    </row>
    <row r="9" spans="1:134">
      <c r="A9" s="12"/>
      <c r="B9" s="25">
        <v>312.43</v>
      </c>
      <c r="C9" s="20" t="s">
        <v>183</v>
      </c>
      <c r="D9" s="49">
        <v>0</v>
      </c>
      <c r="E9" s="49">
        <v>1333337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1333337</v>
      </c>
      <c r="P9" s="50">
        <f t="shared" si="1"/>
        <v>17.065839829000755</v>
      </c>
      <c r="Q9" s="9"/>
    </row>
    <row r="10" spans="1:134">
      <c r="A10" s="12"/>
      <c r="B10" s="25">
        <v>312.51</v>
      </c>
      <c r="C10" s="20" t="s">
        <v>96</v>
      </c>
      <c r="D10" s="49">
        <v>247148</v>
      </c>
      <c r="E10" s="49">
        <v>247148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494296</v>
      </c>
      <c r="L10" s="49">
        <v>0</v>
      </c>
      <c r="M10" s="49">
        <v>0</v>
      </c>
      <c r="N10" s="49">
        <v>0</v>
      </c>
      <c r="O10" s="49">
        <f t="shared" si="2"/>
        <v>988592</v>
      </c>
      <c r="P10" s="50">
        <f t="shared" si="1"/>
        <v>12.653329749516825</v>
      </c>
      <c r="Q10" s="9"/>
    </row>
    <row r="11" spans="1:134">
      <c r="A11" s="12"/>
      <c r="B11" s="25">
        <v>312.52</v>
      </c>
      <c r="C11" s="20" t="s">
        <v>132</v>
      </c>
      <c r="D11" s="49">
        <v>540760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540760</v>
      </c>
      <c r="L11" s="49">
        <v>0</v>
      </c>
      <c r="M11" s="49">
        <v>0</v>
      </c>
      <c r="N11" s="49">
        <v>0</v>
      </c>
      <c r="O11" s="49">
        <f t="shared" si="2"/>
        <v>1081520</v>
      </c>
      <c r="P11" s="50">
        <f t="shared" si="1"/>
        <v>13.842747251340731</v>
      </c>
      <c r="Q11" s="9"/>
    </row>
    <row r="12" spans="1:134">
      <c r="A12" s="12"/>
      <c r="B12" s="25">
        <v>312.63</v>
      </c>
      <c r="C12" s="20" t="s">
        <v>184</v>
      </c>
      <c r="D12" s="49">
        <v>0</v>
      </c>
      <c r="E12" s="49">
        <v>0</v>
      </c>
      <c r="F12" s="49">
        <v>0</v>
      </c>
      <c r="G12" s="49">
        <v>13137051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13137051</v>
      </c>
      <c r="P12" s="50">
        <f t="shared" si="1"/>
        <v>168.14564374304035</v>
      </c>
      <c r="Q12" s="9"/>
    </row>
    <row r="13" spans="1:134">
      <c r="A13" s="12"/>
      <c r="B13" s="25">
        <v>314.10000000000002</v>
      </c>
      <c r="C13" s="20" t="s">
        <v>15</v>
      </c>
      <c r="D13" s="49">
        <v>1062393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1062393</v>
      </c>
      <c r="P13" s="50">
        <f t="shared" si="1"/>
        <v>13.597934185769688</v>
      </c>
      <c r="Q13" s="9"/>
    </row>
    <row r="14" spans="1:134">
      <c r="A14" s="12"/>
      <c r="B14" s="25">
        <v>315.2</v>
      </c>
      <c r="C14" s="20" t="s">
        <v>185</v>
      </c>
      <c r="D14" s="49">
        <v>1955564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2"/>
        <v>1955564</v>
      </c>
      <c r="P14" s="50">
        <f t="shared" si="1"/>
        <v>25.02993766719144</v>
      </c>
      <c r="Q14" s="9"/>
    </row>
    <row r="15" spans="1:134">
      <c r="A15" s="12"/>
      <c r="B15" s="25">
        <v>316</v>
      </c>
      <c r="C15" s="20" t="s">
        <v>134</v>
      </c>
      <c r="D15" s="49">
        <v>147792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2"/>
        <v>147792</v>
      </c>
      <c r="P15" s="50">
        <f t="shared" si="1"/>
        <v>1.8916407479937027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SUM(D17:D31)</f>
        <v>4328856</v>
      </c>
      <c r="E16" s="32">
        <f t="shared" si="3"/>
        <v>4576389</v>
      </c>
      <c r="F16" s="32">
        <f t="shared" si="3"/>
        <v>3068349</v>
      </c>
      <c r="G16" s="32">
        <f t="shared" si="3"/>
        <v>9431823</v>
      </c>
      <c r="H16" s="32">
        <f t="shared" si="3"/>
        <v>0</v>
      </c>
      <c r="I16" s="32">
        <f t="shared" si="3"/>
        <v>2461904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7">
        <f>SUM(D16:N16)</f>
        <v>23867321</v>
      </c>
      <c r="P16" s="48">
        <f t="shared" si="1"/>
        <v>305.48606791332281</v>
      </c>
      <c r="Q16" s="10"/>
    </row>
    <row r="17" spans="1:17">
      <c r="A17" s="12"/>
      <c r="B17" s="25">
        <v>322</v>
      </c>
      <c r="C17" s="20" t="s">
        <v>186</v>
      </c>
      <c r="D17" s="49">
        <v>0</v>
      </c>
      <c r="E17" s="49">
        <v>4122729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>SUM(D17:N17)</f>
        <v>4122729</v>
      </c>
      <c r="P17" s="50">
        <f t="shared" si="1"/>
        <v>52.768229466651306</v>
      </c>
      <c r="Q17" s="9"/>
    </row>
    <row r="18" spans="1:17">
      <c r="A18" s="12"/>
      <c r="B18" s="25">
        <v>322.89999999999998</v>
      </c>
      <c r="C18" s="20" t="s">
        <v>187</v>
      </c>
      <c r="D18" s="49">
        <v>1275</v>
      </c>
      <c r="E18" s="49">
        <v>112880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ref="O18:O31" si="4">SUM(D18:N18)</f>
        <v>114155</v>
      </c>
      <c r="P18" s="50">
        <f t="shared" si="1"/>
        <v>1.4611091912094101</v>
      </c>
      <c r="Q18" s="9"/>
    </row>
    <row r="19" spans="1:17">
      <c r="A19" s="12"/>
      <c r="B19" s="25">
        <v>323.10000000000002</v>
      </c>
      <c r="C19" s="20" t="s">
        <v>19</v>
      </c>
      <c r="D19" s="49">
        <v>3764730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3764730</v>
      </c>
      <c r="P19" s="50">
        <f t="shared" si="1"/>
        <v>48.186076872864106</v>
      </c>
      <c r="Q19" s="9"/>
    </row>
    <row r="20" spans="1:17">
      <c r="A20" s="12"/>
      <c r="B20" s="25">
        <v>323.39999999999998</v>
      </c>
      <c r="C20" s="20" t="s">
        <v>20</v>
      </c>
      <c r="D20" s="49">
        <v>38336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38336</v>
      </c>
      <c r="P20" s="50">
        <f t="shared" si="1"/>
        <v>0.49067567740531687</v>
      </c>
      <c r="Q20" s="9"/>
    </row>
    <row r="21" spans="1:17">
      <c r="A21" s="12"/>
      <c r="B21" s="25">
        <v>324.11</v>
      </c>
      <c r="C21" s="20" t="s">
        <v>21</v>
      </c>
      <c r="D21" s="49">
        <v>0</v>
      </c>
      <c r="E21" s="49">
        <v>0</v>
      </c>
      <c r="F21" s="49">
        <v>0</v>
      </c>
      <c r="G21" s="49">
        <v>891500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891500</v>
      </c>
      <c r="P21" s="50">
        <f t="shared" si="1"/>
        <v>11.410615776472245</v>
      </c>
      <c r="Q21" s="9"/>
    </row>
    <row r="22" spans="1:17">
      <c r="A22" s="12"/>
      <c r="B22" s="25">
        <v>324.12</v>
      </c>
      <c r="C22" s="20" t="s">
        <v>22</v>
      </c>
      <c r="D22" s="49">
        <v>0</v>
      </c>
      <c r="E22" s="49">
        <v>0</v>
      </c>
      <c r="F22" s="49">
        <v>0</v>
      </c>
      <c r="G22" s="49">
        <v>210380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210380</v>
      </c>
      <c r="P22" s="50">
        <f t="shared" si="1"/>
        <v>2.69272613242202</v>
      </c>
      <c r="Q22" s="9"/>
    </row>
    <row r="23" spans="1:17">
      <c r="A23" s="12"/>
      <c r="B23" s="25">
        <v>324.20999999999998</v>
      </c>
      <c r="C23" s="20" t="s">
        <v>23</v>
      </c>
      <c r="D23" s="49">
        <v>0</v>
      </c>
      <c r="E23" s="49">
        <v>0</v>
      </c>
      <c r="F23" s="49">
        <v>0</v>
      </c>
      <c r="G23" s="49">
        <v>305600</v>
      </c>
      <c r="H23" s="49">
        <v>0</v>
      </c>
      <c r="I23" s="49">
        <v>2019886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4"/>
        <v>2325486</v>
      </c>
      <c r="P23" s="50">
        <f t="shared" si="1"/>
        <v>29.764696847521407</v>
      </c>
      <c r="Q23" s="9"/>
    </row>
    <row r="24" spans="1:17">
      <c r="A24" s="12"/>
      <c r="B24" s="25">
        <v>324.22000000000003</v>
      </c>
      <c r="C24" s="20" t="s">
        <v>24</v>
      </c>
      <c r="D24" s="49">
        <v>0</v>
      </c>
      <c r="E24" s="49">
        <v>0</v>
      </c>
      <c r="F24" s="49">
        <v>0</v>
      </c>
      <c r="G24" s="49">
        <v>72540</v>
      </c>
      <c r="H24" s="49">
        <v>0</v>
      </c>
      <c r="I24" s="49">
        <v>442436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4"/>
        <v>514976</v>
      </c>
      <c r="P24" s="50">
        <f t="shared" si="1"/>
        <v>6.5913553226074821</v>
      </c>
      <c r="Q24" s="9"/>
    </row>
    <row r="25" spans="1:17">
      <c r="A25" s="12"/>
      <c r="B25" s="25">
        <v>324.31</v>
      </c>
      <c r="C25" s="20" t="s">
        <v>25</v>
      </c>
      <c r="D25" s="49">
        <v>0</v>
      </c>
      <c r="E25" s="49">
        <v>0</v>
      </c>
      <c r="F25" s="49">
        <v>0</v>
      </c>
      <c r="G25" s="49">
        <v>4621045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4"/>
        <v>4621045</v>
      </c>
      <c r="P25" s="50">
        <f t="shared" si="1"/>
        <v>59.146347706997403</v>
      </c>
      <c r="Q25" s="9"/>
    </row>
    <row r="26" spans="1:17">
      <c r="A26" s="12"/>
      <c r="B26" s="25">
        <v>324.32</v>
      </c>
      <c r="C26" s="20" t="s">
        <v>26</v>
      </c>
      <c r="D26" s="49">
        <v>0</v>
      </c>
      <c r="E26" s="49">
        <v>0</v>
      </c>
      <c r="F26" s="49">
        <v>0</v>
      </c>
      <c r="G26" s="49">
        <v>1313072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4"/>
        <v>1313072</v>
      </c>
      <c r="P26" s="50">
        <f t="shared" si="1"/>
        <v>16.806461109191208</v>
      </c>
      <c r="Q26" s="9"/>
    </row>
    <row r="27" spans="1:17">
      <c r="A27" s="12"/>
      <c r="B27" s="25">
        <v>324.61</v>
      </c>
      <c r="C27" s="20" t="s">
        <v>27</v>
      </c>
      <c r="D27" s="49">
        <v>0</v>
      </c>
      <c r="E27" s="49">
        <v>0</v>
      </c>
      <c r="F27" s="49">
        <v>0</v>
      </c>
      <c r="G27" s="49">
        <v>1338878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4"/>
        <v>1338878</v>
      </c>
      <c r="P27" s="50">
        <f t="shared" si="1"/>
        <v>17.136760997836912</v>
      </c>
      <c r="Q27" s="9"/>
    </row>
    <row r="28" spans="1:17">
      <c r="A28" s="12"/>
      <c r="B28" s="25">
        <v>324.62</v>
      </c>
      <c r="C28" s="20" t="s">
        <v>110</v>
      </c>
      <c r="D28" s="49">
        <v>12893</v>
      </c>
      <c r="E28" s="49">
        <v>0</v>
      </c>
      <c r="F28" s="49">
        <v>0</v>
      </c>
      <c r="G28" s="49">
        <v>136015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4"/>
        <v>148908</v>
      </c>
      <c r="P28" s="50">
        <f t="shared" si="1"/>
        <v>1.9059248166493876</v>
      </c>
      <c r="Q28" s="9"/>
    </row>
    <row r="29" spans="1:17">
      <c r="A29" s="12"/>
      <c r="B29" s="25">
        <v>324.91000000000003</v>
      </c>
      <c r="C29" s="20" t="s">
        <v>28</v>
      </c>
      <c r="D29" s="49">
        <v>0</v>
      </c>
      <c r="E29" s="49">
        <v>0</v>
      </c>
      <c r="F29" s="49">
        <v>0</v>
      </c>
      <c r="G29" s="49">
        <v>448434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4"/>
        <v>448434</v>
      </c>
      <c r="P29" s="50">
        <f t="shared" si="1"/>
        <v>5.7396613293399374</v>
      </c>
      <c r="Q29" s="9"/>
    </row>
    <row r="30" spans="1:17">
      <c r="A30" s="12"/>
      <c r="B30" s="25">
        <v>324.92</v>
      </c>
      <c r="C30" s="20" t="s">
        <v>29</v>
      </c>
      <c r="D30" s="49">
        <v>0</v>
      </c>
      <c r="E30" s="49">
        <v>0</v>
      </c>
      <c r="F30" s="49">
        <v>0</v>
      </c>
      <c r="G30" s="49">
        <v>94359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4"/>
        <v>94359</v>
      </c>
      <c r="P30" s="50">
        <f t="shared" si="1"/>
        <v>1.2077333640517605</v>
      </c>
      <c r="Q30" s="9"/>
    </row>
    <row r="31" spans="1:17">
      <c r="A31" s="12"/>
      <c r="B31" s="25">
        <v>325.10000000000002</v>
      </c>
      <c r="C31" s="20" t="s">
        <v>30</v>
      </c>
      <c r="D31" s="49">
        <v>511622</v>
      </c>
      <c r="E31" s="49">
        <v>340780</v>
      </c>
      <c r="F31" s="49">
        <v>3068349</v>
      </c>
      <c r="G31" s="49">
        <v>0</v>
      </c>
      <c r="H31" s="49">
        <v>0</v>
      </c>
      <c r="I31" s="49">
        <v>-418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4"/>
        <v>3920333</v>
      </c>
      <c r="P31" s="50">
        <f t="shared" si="1"/>
        <v>50.177693302102931</v>
      </c>
      <c r="Q31" s="9"/>
    </row>
    <row r="32" spans="1:17" ht="15.75">
      <c r="A32" s="29" t="s">
        <v>188</v>
      </c>
      <c r="B32" s="30"/>
      <c r="C32" s="31"/>
      <c r="D32" s="32">
        <f t="shared" ref="D32:N32" si="5">SUM(D33:D45)</f>
        <v>12841521</v>
      </c>
      <c r="E32" s="32">
        <f t="shared" si="5"/>
        <v>2284182</v>
      </c>
      <c r="F32" s="32">
        <f t="shared" si="5"/>
        <v>0</v>
      </c>
      <c r="G32" s="32">
        <f t="shared" si="5"/>
        <v>50833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7">
        <f>SUM(D32:N32)</f>
        <v>15176536</v>
      </c>
      <c r="P32" s="48">
        <f t="shared" si="1"/>
        <v>194.24971521458102</v>
      </c>
      <c r="Q32" s="10"/>
    </row>
    <row r="33" spans="1:17">
      <c r="A33" s="12"/>
      <c r="B33" s="25">
        <v>331.2</v>
      </c>
      <c r="C33" s="20" t="s">
        <v>32</v>
      </c>
      <c r="D33" s="49">
        <v>2376685</v>
      </c>
      <c r="E33" s="49">
        <v>675928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>SUM(D33:N33)</f>
        <v>3052613</v>
      </c>
      <c r="P33" s="50">
        <f t="shared" si="1"/>
        <v>39.071445941967774</v>
      </c>
      <c r="Q33" s="9"/>
    </row>
    <row r="34" spans="1:17">
      <c r="A34" s="12"/>
      <c r="B34" s="25">
        <v>331.49</v>
      </c>
      <c r="C34" s="20" t="s">
        <v>35</v>
      </c>
      <c r="D34" s="49">
        <v>0</v>
      </c>
      <c r="E34" s="49">
        <v>709598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ref="O34:O44" si="6">SUM(D34:N34)</f>
        <v>709598</v>
      </c>
      <c r="P34" s="50">
        <f t="shared" si="1"/>
        <v>9.0823893816636581</v>
      </c>
      <c r="Q34" s="9"/>
    </row>
    <row r="35" spans="1:17">
      <c r="A35" s="12"/>
      <c r="B35" s="25">
        <v>331.5</v>
      </c>
      <c r="C35" s="20" t="s">
        <v>162</v>
      </c>
      <c r="D35" s="49">
        <v>192619</v>
      </c>
      <c r="E35" s="49">
        <v>104484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6"/>
        <v>297103</v>
      </c>
      <c r="P35" s="50">
        <f t="shared" si="1"/>
        <v>3.8027237005465322</v>
      </c>
      <c r="Q35" s="9"/>
    </row>
    <row r="36" spans="1:17">
      <c r="A36" s="12"/>
      <c r="B36" s="25">
        <v>331.69</v>
      </c>
      <c r="C36" s="20" t="s">
        <v>36</v>
      </c>
      <c r="D36" s="49">
        <v>2618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6"/>
        <v>2618</v>
      </c>
      <c r="P36" s="50">
        <f t="shared" si="1"/>
        <v>3.3508684355361008E-2</v>
      </c>
      <c r="Q36" s="9"/>
    </row>
    <row r="37" spans="1:17">
      <c r="A37" s="12"/>
      <c r="B37" s="25">
        <v>331.7</v>
      </c>
      <c r="C37" s="20" t="s">
        <v>155</v>
      </c>
      <c r="D37" s="49">
        <v>0</v>
      </c>
      <c r="E37" s="49">
        <v>0</v>
      </c>
      <c r="F37" s="49">
        <v>0</v>
      </c>
      <c r="G37" s="49">
        <v>50833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6"/>
        <v>50833</v>
      </c>
      <c r="P37" s="50">
        <f t="shared" ref="P37:P68" si="7">(O37/P$85)</f>
        <v>0.65062908779070516</v>
      </c>
      <c r="Q37" s="9"/>
    </row>
    <row r="38" spans="1:17">
      <c r="A38" s="12"/>
      <c r="B38" s="25">
        <v>334.1</v>
      </c>
      <c r="C38" s="20" t="s">
        <v>122</v>
      </c>
      <c r="D38" s="49">
        <v>24845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6"/>
        <v>24845</v>
      </c>
      <c r="P38" s="50">
        <f t="shared" si="7"/>
        <v>0.31799971841441721</v>
      </c>
      <c r="Q38" s="9"/>
    </row>
    <row r="39" spans="1:17">
      <c r="A39" s="12"/>
      <c r="B39" s="25">
        <v>334.5</v>
      </c>
      <c r="C39" s="20" t="s">
        <v>172</v>
      </c>
      <c r="D39" s="49">
        <v>796</v>
      </c>
      <c r="E39" s="49">
        <v>2717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6"/>
        <v>3513</v>
      </c>
      <c r="P39" s="50">
        <f t="shared" si="7"/>
        <v>4.4964097838190685E-2</v>
      </c>
      <c r="Q39" s="9"/>
    </row>
    <row r="40" spans="1:17">
      <c r="A40" s="12"/>
      <c r="B40" s="25">
        <v>335.125</v>
      </c>
      <c r="C40" s="20" t="s">
        <v>189</v>
      </c>
      <c r="D40" s="49">
        <v>2464557</v>
      </c>
      <c r="E40" s="49">
        <v>685944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6"/>
        <v>3150501</v>
      </c>
      <c r="P40" s="50">
        <f t="shared" si="7"/>
        <v>40.324348193372501</v>
      </c>
      <c r="Q40" s="9"/>
    </row>
    <row r="41" spans="1:17">
      <c r="A41" s="12"/>
      <c r="B41" s="25">
        <v>335.14</v>
      </c>
      <c r="C41" s="20" t="s">
        <v>136</v>
      </c>
      <c r="D41" s="49">
        <v>2201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6"/>
        <v>2201</v>
      </c>
      <c r="P41" s="50">
        <f t="shared" si="7"/>
        <v>2.8171357626489524E-2</v>
      </c>
      <c r="Q41" s="9"/>
    </row>
    <row r="42" spans="1:17">
      <c r="A42" s="12"/>
      <c r="B42" s="25">
        <v>335.15</v>
      </c>
      <c r="C42" s="20" t="s">
        <v>137</v>
      </c>
      <c r="D42" s="49">
        <v>14484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6"/>
        <v>14484</v>
      </c>
      <c r="P42" s="50">
        <f t="shared" si="7"/>
        <v>0.1853857082517375</v>
      </c>
      <c r="Q42" s="9"/>
    </row>
    <row r="43" spans="1:17">
      <c r="A43" s="12"/>
      <c r="B43" s="25">
        <v>335.18</v>
      </c>
      <c r="C43" s="20" t="s">
        <v>190</v>
      </c>
      <c r="D43" s="49">
        <v>7762716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si="6"/>
        <v>7762716</v>
      </c>
      <c r="P43" s="50">
        <f t="shared" si="7"/>
        <v>99.357677686902434</v>
      </c>
      <c r="Q43" s="9"/>
    </row>
    <row r="44" spans="1:17">
      <c r="A44" s="12"/>
      <c r="B44" s="25">
        <v>335.21</v>
      </c>
      <c r="C44" s="20" t="s">
        <v>45</v>
      </c>
      <c r="D44" s="49">
        <v>0</v>
      </c>
      <c r="E44" s="49">
        <v>34314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6"/>
        <v>34314</v>
      </c>
      <c r="P44" s="50">
        <f t="shared" si="7"/>
        <v>0.43919671312828784</v>
      </c>
      <c r="Q44" s="9"/>
    </row>
    <row r="45" spans="1:17">
      <c r="A45" s="12"/>
      <c r="B45" s="25">
        <v>337.4</v>
      </c>
      <c r="C45" s="20" t="s">
        <v>107</v>
      </c>
      <c r="D45" s="49">
        <v>0</v>
      </c>
      <c r="E45" s="49">
        <v>71197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>SUM(D45:N45)</f>
        <v>71197</v>
      </c>
      <c r="P45" s="50">
        <f t="shared" si="7"/>
        <v>0.91127494272293263</v>
      </c>
      <c r="Q45" s="9"/>
    </row>
    <row r="46" spans="1:17" ht="15.75">
      <c r="A46" s="29" t="s">
        <v>52</v>
      </c>
      <c r="B46" s="30"/>
      <c r="C46" s="31"/>
      <c r="D46" s="32">
        <f t="shared" ref="D46:N46" si="8">SUM(D47:D64)</f>
        <v>11765541</v>
      </c>
      <c r="E46" s="32">
        <f t="shared" si="8"/>
        <v>47030792</v>
      </c>
      <c r="F46" s="32">
        <f t="shared" si="8"/>
        <v>0</v>
      </c>
      <c r="G46" s="32">
        <f t="shared" si="8"/>
        <v>86844</v>
      </c>
      <c r="H46" s="32">
        <f t="shared" si="8"/>
        <v>0</v>
      </c>
      <c r="I46" s="32">
        <f t="shared" si="8"/>
        <v>28040212</v>
      </c>
      <c r="J46" s="32">
        <f t="shared" si="8"/>
        <v>11525530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 t="shared" si="8"/>
        <v>0</v>
      </c>
      <c r="O46" s="32">
        <f>SUM(D46:N46)</f>
        <v>98448919</v>
      </c>
      <c r="P46" s="48">
        <f t="shared" si="7"/>
        <v>1260.0816470196726</v>
      </c>
      <c r="Q46" s="10"/>
    </row>
    <row r="47" spans="1:17">
      <c r="A47" s="12"/>
      <c r="B47" s="25">
        <v>341.1</v>
      </c>
      <c r="C47" s="20" t="s">
        <v>140</v>
      </c>
      <c r="D47" s="49">
        <v>190301</v>
      </c>
      <c r="E47" s="49">
        <v>10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>SUM(D47:N47)</f>
        <v>190311</v>
      </c>
      <c r="P47" s="50">
        <f t="shared" si="7"/>
        <v>2.4358560841684906</v>
      </c>
      <c r="Q47" s="9"/>
    </row>
    <row r="48" spans="1:17">
      <c r="A48" s="12"/>
      <c r="B48" s="25">
        <v>341.2</v>
      </c>
      <c r="C48" s="20" t="s">
        <v>150</v>
      </c>
      <c r="D48" s="49">
        <v>0</v>
      </c>
      <c r="E48" s="49">
        <v>5491449</v>
      </c>
      <c r="F48" s="49">
        <v>0</v>
      </c>
      <c r="G48" s="49">
        <v>0</v>
      </c>
      <c r="H48" s="49">
        <v>0</v>
      </c>
      <c r="I48" s="49">
        <v>0</v>
      </c>
      <c r="J48" s="49">
        <v>11525530</v>
      </c>
      <c r="K48" s="49">
        <v>0</v>
      </c>
      <c r="L48" s="49">
        <v>0</v>
      </c>
      <c r="M48" s="49">
        <v>0</v>
      </c>
      <c r="N48" s="49">
        <v>0</v>
      </c>
      <c r="O48" s="49">
        <f t="shared" ref="O48:O64" si="9">SUM(D48:N48)</f>
        <v>17016979</v>
      </c>
      <c r="P48" s="50">
        <f t="shared" si="7"/>
        <v>217.80617952360839</v>
      </c>
      <c r="Q48" s="9"/>
    </row>
    <row r="49" spans="1:17">
      <c r="A49" s="12"/>
      <c r="B49" s="25">
        <v>341.9</v>
      </c>
      <c r="C49" s="20" t="s">
        <v>142</v>
      </c>
      <c r="D49" s="49">
        <v>169332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9"/>
        <v>169332</v>
      </c>
      <c r="P49" s="50">
        <f t="shared" si="7"/>
        <v>2.1673386322620281</v>
      </c>
      <c r="Q49" s="9"/>
    </row>
    <row r="50" spans="1:17">
      <c r="A50" s="12"/>
      <c r="B50" s="25">
        <v>342.1</v>
      </c>
      <c r="C50" s="20" t="s">
        <v>57</v>
      </c>
      <c r="D50" s="49">
        <v>148564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si="9"/>
        <v>148564</v>
      </c>
      <c r="P50" s="50">
        <f t="shared" si="7"/>
        <v>1.9015218420816855</v>
      </c>
      <c r="Q50" s="9"/>
    </row>
    <row r="51" spans="1:17">
      <c r="A51" s="12"/>
      <c r="B51" s="25">
        <v>342.2</v>
      </c>
      <c r="C51" s="20" t="s">
        <v>58</v>
      </c>
      <c r="D51" s="49">
        <v>0</v>
      </c>
      <c r="E51" s="49">
        <v>12429207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 t="shared" si="9"/>
        <v>12429207</v>
      </c>
      <c r="P51" s="50">
        <f t="shared" si="7"/>
        <v>159.0857044119341</v>
      </c>
      <c r="Q51" s="9"/>
    </row>
    <row r="52" spans="1:17">
      <c r="A52" s="12"/>
      <c r="B52" s="25">
        <v>342.6</v>
      </c>
      <c r="C52" s="20" t="s">
        <v>60</v>
      </c>
      <c r="D52" s="49">
        <v>2305527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si="9"/>
        <v>2305527</v>
      </c>
      <c r="P52" s="50">
        <f t="shared" si="7"/>
        <v>29.509234727181969</v>
      </c>
      <c r="Q52" s="9"/>
    </row>
    <row r="53" spans="1:17">
      <c r="A53" s="12"/>
      <c r="B53" s="25">
        <v>342.9</v>
      </c>
      <c r="C53" s="20" t="s">
        <v>61</v>
      </c>
      <c r="D53" s="49">
        <v>301768</v>
      </c>
      <c r="E53" s="49">
        <v>17272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9"/>
        <v>319040</v>
      </c>
      <c r="P53" s="50">
        <f t="shared" si="7"/>
        <v>4.0835029246502579</v>
      </c>
      <c r="Q53" s="9"/>
    </row>
    <row r="54" spans="1:17">
      <c r="A54" s="12"/>
      <c r="B54" s="25">
        <v>343.3</v>
      </c>
      <c r="C54" s="20" t="s">
        <v>62</v>
      </c>
      <c r="D54" s="49">
        <v>0</v>
      </c>
      <c r="E54" s="49">
        <v>0</v>
      </c>
      <c r="F54" s="49">
        <v>0</v>
      </c>
      <c r="G54" s="49">
        <v>86844</v>
      </c>
      <c r="H54" s="49">
        <v>0</v>
      </c>
      <c r="I54" s="49">
        <v>13754736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9"/>
        <v>13841580</v>
      </c>
      <c r="P54" s="50">
        <f t="shared" si="7"/>
        <v>177.16315324655378</v>
      </c>
      <c r="Q54" s="9"/>
    </row>
    <row r="55" spans="1:17">
      <c r="A55" s="12"/>
      <c r="B55" s="25">
        <v>343.4</v>
      </c>
      <c r="C55" s="20" t="s">
        <v>63</v>
      </c>
      <c r="D55" s="49">
        <v>0</v>
      </c>
      <c r="E55" s="49">
        <v>10660822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f t="shared" si="9"/>
        <v>10660822</v>
      </c>
      <c r="P55" s="50">
        <f t="shared" si="7"/>
        <v>136.4515352813936</v>
      </c>
      <c r="Q55" s="9"/>
    </row>
    <row r="56" spans="1:17">
      <c r="A56" s="12"/>
      <c r="B56" s="25">
        <v>343.5</v>
      </c>
      <c r="C56" s="20" t="s">
        <v>64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12963680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f t="shared" si="9"/>
        <v>12963680</v>
      </c>
      <c r="P56" s="50">
        <f t="shared" si="7"/>
        <v>165.92660855764186</v>
      </c>
      <c r="Q56" s="9"/>
    </row>
    <row r="57" spans="1:17">
      <c r="A57" s="12"/>
      <c r="B57" s="25">
        <v>343.6</v>
      </c>
      <c r="C57" s="20" t="s">
        <v>176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673652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f t="shared" si="9"/>
        <v>673652</v>
      </c>
      <c r="P57" s="50">
        <f t="shared" si="7"/>
        <v>8.6223041380281327</v>
      </c>
      <c r="Q57" s="9"/>
    </row>
    <row r="58" spans="1:17">
      <c r="A58" s="12"/>
      <c r="B58" s="25">
        <v>343.9</v>
      </c>
      <c r="C58" s="20" t="s">
        <v>65</v>
      </c>
      <c r="D58" s="49">
        <v>165002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f t="shared" si="9"/>
        <v>165002</v>
      </c>
      <c r="P58" s="50">
        <f t="shared" si="7"/>
        <v>2.1119174698255447</v>
      </c>
      <c r="Q58" s="9"/>
    </row>
    <row r="59" spans="1:17">
      <c r="A59" s="12"/>
      <c r="B59" s="25">
        <v>344.9</v>
      </c>
      <c r="C59" s="20" t="s">
        <v>143</v>
      </c>
      <c r="D59" s="49">
        <v>0</v>
      </c>
      <c r="E59" s="49">
        <v>15775911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si="9"/>
        <v>15775911</v>
      </c>
      <c r="P59" s="50">
        <f t="shared" si="7"/>
        <v>201.92132242829166</v>
      </c>
      <c r="Q59" s="9"/>
    </row>
    <row r="60" spans="1:17">
      <c r="A60" s="12"/>
      <c r="B60" s="25">
        <v>347.2</v>
      </c>
      <c r="C60" s="20" t="s">
        <v>69</v>
      </c>
      <c r="D60" s="49">
        <v>985108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 t="shared" si="9"/>
        <v>985108</v>
      </c>
      <c r="P60" s="50">
        <f t="shared" si="7"/>
        <v>12.608736832674166</v>
      </c>
      <c r="Q60" s="9"/>
    </row>
    <row r="61" spans="1:17">
      <c r="A61" s="12"/>
      <c r="B61" s="25">
        <v>347.4</v>
      </c>
      <c r="C61" s="20" t="s">
        <v>70</v>
      </c>
      <c r="D61" s="49">
        <v>10933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9"/>
        <v>10933</v>
      </c>
      <c r="P61" s="50">
        <f t="shared" si="7"/>
        <v>0.13993523531595181</v>
      </c>
      <c r="Q61" s="9"/>
    </row>
    <row r="62" spans="1:17">
      <c r="A62" s="12"/>
      <c r="B62" s="25">
        <v>347.5</v>
      </c>
      <c r="C62" s="20" t="s">
        <v>71</v>
      </c>
      <c r="D62" s="49">
        <v>113838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f t="shared" si="9"/>
        <v>113838</v>
      </c>
      <c r="P62" s="50">
        <f t="shared" si="7"/>
        <v>1.4570517989478939</v>
      </c>
      <c r="Q62" s="9"/>
    </row>
    <row r="63" spans="1:17">
      <c r="A63" s="12"/>
      <c r="B63" s="25">
        <v>347.9</v>
      </c>
      <c r="C63" s="20" t="s">
        <v>151</v>
      </c>
      <c r="D63" s="49">
        <v>0</v>
      </c>
      <c r="E63" s="49">
        <v>1777424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f t="shared" si="9"/>
        <v>1777424</v>
      </c>
      <c r="P63" s="50">
        <f t="shared" si="7"/>
        <v>22.749862407044759</v>
      </c>
      <c r="Q63" s="9"/>
    </row>
    <row r="64" spans="1:17">
      <c r="A64" s="12"/>
      <c r="B64" s="25">
        <v>349</v>
      </c>
      <c r="C64" s="20" t="s">
        <v>191</v>
      </c>
      <c r="D64" s="49">
        <v>7375168</v>
      </c>
      <c r="E64" s="49">
        <v>878697</v>
      </c>
      <c r="F64" s="49">
        <v>0</v>
      </c>
      <c r="G64" s="49">
        <v>0</v>
      </c>
      <c r="H64" s="49">
        <v>0</v>
      </c>
      <c r="I64" s="49">
        <v>648144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f t="shared" si="9"/>
        <v>8902009</v>
      </c>
      <c r="P64" s="50">
        <f t="shared" si="7"/>
        <v>113.93988147806833</v>
      </c>
      <c r="Q64" s="9"/>
    </row>
    <row r="65" spans="1:17" ht="15.75">
      <c r="A65" s="29" t="s">
        <v>53</v>
      </c>
      <c r="B65" s="30"/>
      <c r="C65" s="31"/>
      <c r="D65" s="32">
        <f t="shared" ref="D65:N65" si="10">SUM(D66:D68)</f>
        <v>183216</v>
      </c>
      <c r="E65" s="32">
        <f t="shared" si="10"/>
        <v>460166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500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si="10"/>
        <v>0</v>
      </c>
      <c r="O65" s="32">
        <f t="shared" ref="O65:O70" si="11">SUM(D65:N65)</f>
        <v>643882</v>
      </c>
      <c r="P65" s="48">
        <f t="shared" si="7"/>
        <v>8.2412676470964694</v>
      </c>
      <c r="Q65" s="10"/>
    </row>
    <row r="66" spans="1:17">
      <c r="A66" s="13"/>
      <c r="B66" s="41">
        <v>351.1</v>
      </c>
      <c r="C66" s="21" t="s">
        <v>74</v>
      </c>
      <c r="D66" s="49">
        <v>122898</v>
      </c>
      <c r="E66" s="49">
        <v>419526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f t="shared" si="11"/>
        <v>542424</v>
      </c>
      <c r="P66" s="50">
        <f t="shared" si="7"/>
        <v>6.9426717352071572</v>
      </c>
      <c r="Q66" s="9"/>
    </row>
    <row r="67" spans="1:17">
      <c r="A67" s="13"/>
      <c r="B67" s="41">
        <v>354</v>
      </c>
      <c r="C67" s="21" t="s">
        <v>75</v>
      </c>
      <c r="D67" s="49">
        <v>58953</v>
      </c>
      <c r="E67" s="49">
        <v>40640</v>
      </c>
      <c r="F67" s="49">
        <v>0</v>
      </c>
      <c r="G67" s="49">
        <v>0</v>
      </c>
      <c r="H67" s="49">
        <v>0</v>
      </c>
      <c r="I67" s="49">
        <v>500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f t="shared" si="11"/>
        <v>100093</v>
      </c>
      <c r="P67" s="50">
        <f t="shared" si="7"/>
        <v>1.2811248064099119</v>
      </c>
      <c r="Q67" s="9"/>
    </row>
    <row r="68" spans="1:17">
      <c r="A68" s="13"/>
      <c r="B68" s="41">
        <v>358.2</v>
      </c>
      <c r="C68" s="21" t="s">
        <v>156</v>
      </c>
      <c r="D68" s="49">
        <v>1365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f t="shared" si="11"/>
        <v>1365</v>
      </c>
      <c r="P68" s="50">
        <f t="shared" si="7"/>
        <v>1.7471105479399455E-2</v>
      </c>
      <c r="Q68" s="9"/>
    </row>
    <row r="69" spans="1:17" ht="15.75">
      <c r="A69" s="29" t="s">
        <v>4</v>
      </c>
      <c r="B69" s="30"/>
      <c r="C69" s="31"/>
      <c r="D69" s="32">
        <f t="shared" ref="D69:N69" si="12">SUM(D70:D78)</f>
        <v>1193577</v>
      </c>
      <c r="E69" s="32">
        <f t="shared" si="12"/>
        <v>662671</v>
      </c>
      <c r="F69" s="32">
        <f t="shared" si="12"/>
        <v>4477</v>
      </c>
      <c r="G69" s="32">
        <f t="shared" si="12"/>
        <v>218629</v>
      </c>
      <c r="H69" s="32">
        <f t="shared" si="12"/>
        <v>0</v>
      </c>
      <c r="I69" s="32">
        <f t="shared" si="12"/>
        <v>156031</v>
      </c>
      <c r="J69" s="32">
        <f t="shared" si="12"/>
        <v>238670</v>
      </c>
      <c r="K69" s="32">
        <f t="shared" si="12"/>
        <v>25404922</v>
      </c>
      <c r="L69" s="32">
        <f t="shared" si="12"/>
        <v>0</v>
      </c>
      <c r="M69" s="32">
        <f t="shared" si="12"/>
        <v>5089556</v>
      </c>
      <c r="N69" s="32">
        <f t="shared" si="12"/>
        <v>0</v>
      </c>
      <c r="O69" s="32">
        <f t="shared" si="11"/>
        <v>32968533</v>
      </c>
      <c r="P69" s="48">
        <f t="shared" ref="P69:P83" si="13">(O69/P$85)</f>
        <v>421.97561724839687</v>
      </c>
      <c r="Q69" s="10"/>
    </row>
    <row r="70" spans="1:17">
      <c r="A70" s="12"/>
      <c r="B70" s="25">
        <v>361.1</v>
      </c>
      <c r="C70" s="20" t="s">
        <v>76</v>
      </c>
      <c r="D70" s="49">
        <v>59166</v>
      </c>
      <c r="E70" s="49">
        <v>135346</v>
      </c>
      <c r="F70" s="49">
        <v>4477</v>
      </c>
      <c r="G70" s="49">
        <v>162777</v>
      </c>
      <c r="H70" s="49">
        <v>0</v>
      </c>
      <c r="I70" s="49">
        <v>138612</v>
      </c>
      <c r="J70" s="49">
        <v>7067</v>
      </c>
      <c r="K70" s="49">
        <v>3630751</v>
      </c>
      <c r="L70" s="49">
        <v>0</v>
      </c>
      <c r="M70" s="49">
        <v>0</v>
      </c>
      <c r="N70" s="49">
        <v>0</v>
      </c>
      <c r="O70" s="49">
        <f t="shared" si="11"/>
        <v>4138196</v>
      </c>
      <c r="P70" s="50">
        <f t="shared" si="13"/>
        <v>52.966196930717146</v>
      </c>
      <c r="Q70" s="9"/>
    </row>
    <row r="71" spans="1:17">
      <c r="A71" s="12"/>
      <c r="B71" s="25">
        <v>361.3</v>
      </c>
      <c r="C71" s="20" t="s">
        <v>78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18487787</v>
      </c>
      <c r="L71" s="49">
        <v>0</v>
      </c>
      <c r="M71" s="49">
        <v>0</v>
      </c>
      <c r="N71" s="49">
        <v>0</v>
      </c>
      <c r="O71" s="49">
        <f t="shared" ref="O71:O78" si="14">SUM(D71:N71)</f>
        <v>18487787</v>
      </c>
      <c r="P71" s="50">
        <f t="shared" si="13"/>
        <v>236.63155806422711</v>
      </c>
      <c r="Q71" s="9"/>
    </row>
    <row r="72" spans="1:17">
      <c r="A72" s="12"/>
      <c r="B72" s="25">
        <v>362</v>
      </c>
      <c r="C72" s="20" t="s">
        <v>79</v>
      </c>
      <c r="D72" s="49">
        <v>201536</v>
      </c>
      <c r="E72" s="49">
        <v>85112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f t="shared" si="14"/>
        <v>286648</v>
      </c>
      <c r="P72" s="50">
        <f t="shared" si="13"/>
        <v>3.6689065519845383</v>
      </c>
      <c r="Q72" s="9"/>
    </row>
    <row r="73" spans="1:17">
      <c r="A73" s="12"/>
      <c r="B73" s="25">
        <v>364</v>
      </c>
      <c r="C73" s="20" t="s">
        <v>144</v>
      </c>
      <c r="D73" s="49">
        <v>24725</v>
      </c>
      <c r="E73" s="49">
        <v>416597</v>
      </c>
      <c r="F73" s="49">
        <v>0</v>
      </c>
      <c r="G73" s="49">
        <v>55852</v>
      </c>
      <c r="H73" s="49">
        <v>0</v>
      </c>
      <c r="I73" s="49">
        <v>-5557</v>
      </c>
      <c r="J73" s="49">
        <v>9900</v>
      </c>
      <c r="K73" s="49">
        <v>0</v>
      </c>
      <c r="L73" s="49">
        <v>0</v>
      </c>
      <c r="M73" s="49">
        <v>0</v>
      </c>
      <c r="N73" s="49">
        <v>0</v>
      </c>
      <c r="O73" s="49">
        <f t="shared" si="14"/>
        <v>501517</v>
      </c>
      <c r="P73" s="50">
        <f t="shared" si="13"/>
        <v>6.4190889426461366</v>
      </c>
      <c r="Q73" s="9"/>
    </row>
    <row r="74" spans="1:17">
      <c r="A74" s="12"/>
      <c r="B74" s="25">
        <v>365</v>
      </c>
      <c r="C74" s="20" t="s">
        <v>145</v>
      </c>
      <c r="D74" s="49">
        <v>0</v>
      </c>
      <c r="E74" s="49">
        <v>2845</v>
      </c>
      <c r="F74" s="49">
        <v>0</v>
      </c>
      <c r="G74" s="49">
        <v>0</v>
      </c>
      <c r="H74" s="49">
        <v>0</v>
      </c>
      <c r="I74" s="49">
        <v>2765</v>
      </c>
      <c r="J74" s="49">
        <v>460</v>
      </c>
      <c r="K74" s="49">
        <v>0</v>
      </c>
      <c r="L74" s="49">
        <v>0</v>
      </c>
      <c r="M74" s="49">
        <v>0</v>
      </c>
      <c r="N74" s="49">
        <v>0</v>
      </c>
      <c r="O74" s="49">
        <f t="shared" si="14"/>
        <v>6070</v>
      </c>
      <c r="P74" s="50">
        <f t="shared" si="13"/>
        <v>7.7692022168464978E-2</v>
      </c>
      <c r="Q74" s="9"/>
    </row>
    <row r="75" spans="1:17">
      <c r="A75" s="12"/>
      <c r="B75" s="25">
        <v>366</v>
      </c>
      <c r="C75" s="20" t="s">
        <v>82</v>
      </c>
      <c r="D75" s="49">
        <v>133783</v>
      </c>
      <c r="E75" s="49">
        <v>10911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f t="shared" si="14"/>
        <v>144694</v>
      </c>
      <c r="P75" s="50">
        <f t="shared" si="13"/>
        <v>1.8519883781950364</v>
      </c>
      <c r="Q75" s="9"/>
    </row>
    <row r="76" spans="1:17">
      <c r="A76" s="12"/>
      <c r="B76" s="25">
        <v>368</v>
      </c>
      <c r="C76" s="20" t="s">
        <v>83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3286384</v>
      </c>
      <c r="L76" s="49">
        <v>0</v>
      </c>
      <c r="M76" s="49">
        <v>0</v>
      </c>
      <c r="N76" s="49">
        <v>0</v>
      </c>
      <c r="O76" s="49">
        <f t="shared" si="14"/>
        <v>3286384</v>
      </c>
      <c r="P76" s="50">
        <f t="shared" si="13"/>
        <v>42.063561545648859</v>
      </c>
      <c r="Q76" s="9"/>
    </row>
    <row r="77" spans="1:17">
      <c r="A77" s="12"/>
      <c r="B77" s="25">
        <v>369.3</v>
      </c>
      <c r="C77" s="20" t="s">
        <v>169</v>
      </c>
      <c r="D77" s="49">
        <v>51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f t="shared" si="14"/>
        <v>51</v>
      </c>
      <c r="P77" s="50">
        <f t="shared" si="13"/>
        <v>6.5276657835118838E-4</v>
      </c>
      <c r="Q77" s="9"/>
    </row>
    <row r="78" spans="1:17">
      <c r="A78" s="12"/>
      <c r="B78" s="25">
        <v>369.9</v>
      </c>
      <c r="C78" s="20" t="s">
        <v>84</v>
      </c>
      <c r="D78" s="49">
        <v>774316</v>
      </c>
      <c r="E78" s="49">
        <v>11860</v>
      </c>
      <c r="F78" s="49">
        <v>0</v>
      </c>
      <c r="G78" s="49">
        <v>0</v>
      </c>
      <c r="H78" s="49">
        <v>0</v>
      </c>
      <c r="I78" s="49">
        <v>20211</v>
      </c>
      <c r="J78" s="49">
        <v>221243</v>
      </c>
      <c r="K78" s="49">
        <v>0</v>
      </c>
      <c r="L78" s="49">
        <v>0</v>
      </c>
      <c r="M78" s="49">
        <v>5089556</v>
      </c>
      <c r="N78" s="49">
        <v>0</v>
      </c>
      <c r="O78" s="49">
        <f t="shared" si="14"/>
        <v>6117186</v>
      </c>
      <c r="P78" s="50">
        <f t="shared" si="13"/>
        <v>78.295972046231228</v>
      </c>
      <c r="Q78" s="9"/>
    </row>
    <row r="79" spans="1:17" ht="15.75">
      <c r="A79" s="29" t="s">
        <v>54</v>
      </c>
      <c r="B79" s="30"/>
      <c r="C79" s="31"/>
      <c r="D79" s="32">
        <f t="shared" ref="D79:N79" si="15">SUM(D80:D82)</f>
        <v>1115713</v>
      </c>
      <c r="E79" s="32">
        <f t="shared" si="15"/>
        <v>19554</v>
      </c>
      <c r="F79" s="32">
        <f t="shared" si="15"/>
        <v>0</v>
      </c>
      <c r="G79" s="32">
        <f t="shared" si="15"/>
        <v>3646630</v>
      </c>
      <c r="H79" s="32">
        <f t="shared" si="15"/>
        <v>0</v>
      </c>
      <c r="I79" s="32">
        <f t="shared" si="15"/>
        <v>1991030</v>
      </c>
      <c r="J79" s="32">
        <f t="shared" si="15"/>
        <v>67293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5"/>
        <v>0</v>
      </c>
      <c r="O79" s="32">
        <f>SUM(D79:N79)</f>
        <v>6840220</v>
      </c>
      <c r="P79" s="48">
        <f t="shared" si="13"/>
        <v>87.550333422928745</v>
      </c>
      <c r="Q79" s="9"/>
    </row>
    <row r="80" spans="1:17">
      <c r="A80" s="12"/>
      <c r="B80" s="25">
        <v>381</v>
      </c>
      <c r="C80" s="20" t="s">
        <v>85</v>
      </c>
      <c r="D80" s="49">
        <v>1114288</v>
      </c>
      <c r="E80" s="49">
        <v>1000</v>
      </c>
      <c r="F80" s="49">
        <v>0</v>
      </c>
      <c r="G80" s="49">
        <v>3646630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v>0</v>
      </c>
      <c r="O80" s="49">
        <f>SUM(D80:N80)</f>
        <v>4761918</v>
      </c>
      <c r="P80" s="50">
        <f t="shared" si="13"/>
        <v>60.949429789194795</v>
      </c>
      <c r="Q80" s="9"/>
    </row>
    <row r="81" spans="1:120">
      <c r="A81" s="12"/>
      <c r="B81" s="25">
        <v>388.2</v>
      </c>
      <c r="C81" s="20" t="s">
        <v>116</v>
      </c>
      <c r="D81" s="49">
        <v>1425</v>
      </c>
      <c r="E81" s="49">
        <v>18554</v>
      </c>
      <c r="F81" s="49">
        <v>0</v>
      </c>
      <c r="G81" s="49">
        <v>0</v>
      </c>
      <c r="H81" s="49">
        <v>0</v>
      </c>
      <c r="I81" s="49">
        <v>14453</v>
      </c>
      <c r="J81" s="49">
        <v>67293</v>
      </c>
      <c r="K81" s="49">
        <v>0</v>
      </c>
      <c r="L81" s="49">
        <v>0</v>
      </c>
      <c r="M81" s="49">
        <v>0</v>
      </c>
      <c r="N81" s="49">
        <v>0</v>
      </c>
      <c r="O81" s="49">
        <f>SUM(D81:N81)</f>
        <v>101725</v>
      </c>
      <c r="P81" s="50">
        <f t="shared" si="13"/>
        <v>1.3020133369171498</v>
      </c>
      <c r="Q81" s="9"/>
    </row>
    <row r="82" spans="1:120" ht="15.75" thickBot="1">
      <c r="A82" s="12"/>
      <c r="B82" s="25">
        <v>389.7</v>
      </c>
      <c r="C82" s="20" t="s">
        <v>87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1976577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f>SUM(D82:N82)</f>
        <v>1976577</v>
      </c>
      <c r="P82" s="50">
        <f t="shared" si="13"/>
        <v>25.298890296816804</v>
      </c>
      <c r="Q82" s="9"/>
    </row>
    <row r="83" spans="1:120" ht="16.5" thickBot="1">
      <c r="A83" s="14" t="s">
        <v>72</v>
      </c>
      <c r="B83" s="23"/>
      <c r="C83" s="22"/>
      <c r="D83" s="15">
        <f t="shared" ref="D83:N83" si="16">SUM(D5,D16,D32,D46,D65,D69,D79)</f>
        <v>53966955</v>
      </c>
      <c r="E83" s="15">
        <f t="shared" si="16"/>
        <v>58756556</v>
      </c>
      <c r="F83" s="15">
        <f t="shared" si="16"/>
        <v>3072826</v>
      </c>
      <c r="G83" s="15">
        <f t="shared" si="16"/>
        <v>26571810</v>
      </c>
      <c r="H83" s="15">
        <f t="shared" si="16"/>
        <v>0</v>
      </c>
      <c r="I83" s="15">
        <f t="shared" si="16"/>
        <v>32649677</v>
      </c>
      <c r="J83" s="15">
        <f t="shared" si="16"/>
        <v>11831493</v>
      </c>
      <c r="K83" s="15">
        <f t="shared" si="16"/>
        <v>26439978</v>
      </c>
      <c r="L83" s="15">
        <f t="shared" si="16"/>
        <v>0</v>
      </c>
      <c r="M83" s="15">
        <f t="shared" si="16"/>
        <v>5089556</v>
      </c>
      <c r="N83" s="15">
        <f t="shared" si="16"/>
        <v>0</v>
      </c>
      <c r="O83" s="15">
        <f>SUM(D83:N83)</f>
        <v>218378851</v>
      </c>
      <c r="P83" s="40">
        <f t="shared" si="13"/>
        <v>2795.1061833634117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43"/>
      <c r="B85" s="44"/>
      <c r="C85" s="44"/>
      <c r="D85" s="45"/>
      <c r="E85" s="45"/>
      <c r="F85" s="45"/>
      <c r="G85" s="45"/>
      <c r="H85" s="45"/>
      <c r="I85" s="45"/>
      <c r="J85" s="45"/>
      <c r="K85" s="45"/>
      <c r="L85" s="45"/>
      <c r="M85" s="121" t="s">
        <v>177</v>
      </c>
      <c r="N85" s="121"/>
      <c r="O85" s="121"/>
      <c r="P85" s="46">
        <v>78129</v>
      </c>
    </row>
    <row r="86" spans="1:120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  <row r="87" spans="1:120" ht="15.75" customHeight="1" thickBot="1">
      <c r="A87" s="123" t="s">
        <v>105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3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21183331</v>
      </c>
      <c r="E5" s="27">
        <f t="shared" si="0"/>
        <v>3362283</v>
      </c>
      <c r="F5" s="27">
        <f t="shared" si="0"/>
        <v>0</v>
      </c>
      <c r="G5" s="27">
        <f t="shared" si="0"/>
        <v>10734747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959228</v>
      </c>
      <c r="L5" s="27">
        <f t="shared" si="0"/>
        <v>0</v>
      </c>
      <c r="M5" s="27">
        <f t="shared" si="0"/>
        <v>0</v>
      </c>
      <c r="N5" s="28">
        <f>SUM(D5:M5)</f>
        <v>36239589</v>
      </c>
      <c r="O5" s="33">
        <f t="shared" ref="O5:O36" si="1">(N5/O$85)</f>
        <v>467.23983703149781</v>
      </c>
      <c r="P5" s="6"/>
    </row>
    <row r="6" spans="1:133">
      <c r="A6" s="12"/>
      <c r="B6" s="25">
        <v>311</v>
      </c>
      <c r="C6" s="20" t="s">
        <v>3</v>
      </c>
      <c r="D6" s="49">
        <v>17246919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17246919</v>
      </c>
      <c r="O6" s="50">
        <f t="shared" si="1"/>
        <v>222.36586686607961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297344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297344</v>
      </c>
      <c r="O7" s="50">
        <f t="shared" si="1"/>
        <v>3.8336792975851264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1590447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1590447</v>
      </c>
      <c r="O8" s="50">
        <f t="shared" si="1"/>
        <v>20.505756759195986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1234597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1234597</v>
      </c>
      <c r="O9" s="50">
        <f t="shared" si="1"/>
        <v>15.91775505730973</v>
      </c>
      <c r="P9" s="9"/>
    </row>
    <row r="10" spans="1:133">
      <c r="A10" s="12"/>
      <c r="B10" s="25">
        <v>312.51</v>
      </c>
      <c r="C10" s="20" t="s">
        <v>96</v>
      </c>
      <c r="D10" s="49">
        <v>196278</v>
      </c>
      <c r="E10" s="49">
        <v>239895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436173</v>
      </c>
      <c r="L10" s="49">
        <v>0</v>
      </c>
      <c r="M10" s="49">
        <v>0</v>
      </c>
      <c r="N10" s="49">
        <f>SUM(D10:M10)</f>
        <v>872346</v>
      </c>
      <c r="O10" s="50">
        <f t="shared" si="1"/>
        <v>11.24722476502366</v>
      </c>
      <c r="P10" s="9"/>
    </row>
    <row r="11" spans="1:133">
      <c r="A11" s="12"/>
      <c r="B11" s="25">
        <v>312.52</v>
      </c>
      <c r="C11" s="20" t="s">
        <v>132</v>
      </c>
      <c r="D11" s="49">
        <v>523055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523055</v>
      </c>
      <c r="L11" s="49">
        <v>0</v>
      </c>
      <c r="M11" s="49">
        <v>0</v>
      </c>
      <c r="N11" s="49">
        <f>SUM(D11:M11)</f>
        <v>1046110</v>
      </c>
      <c r="O11" s="50">
        <f t="shared" si="1"/>
        <v>13.487577519629712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10734747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10734747</v>
      </c>
      <c r="O12" s="50">
        <f t="shared" si="1"/>
        <v>138.40392723146942</v>
      </c>
      <c r="P12" s="9"/>
    </row>
    <row r="13" spans="1:133">
      <c r="A13" s="12"/>
      <c r="B13" s="25">
        <v>314.10000000000002</v>
      </c>
      <c r="C13" s="20" t="s">
        <v>15</v>
      </c>
      <c r="D13" s="49">
        <v>1010751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1010751</v>
      </c>
      <c r="O13" s="50">
        <f t="shared" si="1"/>
        <v>13.031691185002773</v>
      </c>
      <c r="P13" s="9"/>
    </row>
    <row r="14" spans="1:133">
      <c r="A14" s="12"/>
      <c r="B14" s="25">
        <v>315</v>
      </c>
      <c r="C14" s="20" t="s">
        <v>133</v>
      </c>
      <c r="D14" s="49">
        <v>2073080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2073080</v>
      </c>
      <c r="O14" s="50">
        <f t="shared" si="1"/>
        <v>26.728381531955492</v>
      </c>
      <c r="P14" s="9"/>
    </row>
    <row r="15" spans="1:133">
      <c r="A15" s="12"/>
      <c r="B15" s="25">
        <v>316</v>
      </c>
      <c r="C15" s="20" t="s">
        <v>134</v>
      </c>
      <c r="D15" s="49">
        <v>133248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133248</v>
      </c>
      <c r="O15" s="50">
        <f t="shared" si="1"/>
        <v>1.7179768182462836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SUM(D17:D31)</f>
        <v>3887896</v>
      </c>
      <c r="E16" s="32">
        <f t="shared" si="3"/>
        <v>3834684</v>
      </c>
      <c r="F16" s="32">
        <f t="shared" si="3"/>
        <v>3111234</v>
      </c>
      <c r="G16" s="32">
        <f t="shared" si="3"/>
        <v>8121053</v>
      </c>
      <c r="H16" s="32">
        <f t="shared" si="3"/>
        <v>0</v>
      </c>
      <c r="I16" s="32">
        <f t="shared" si="3"/>
        <v>3103503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22058370</v>
      </c>
      <c r="O16" s="48">
        <f t="shared" si="1"/>
        <v>284.40027849047846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3559840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3559840</v>
      </c>
      <c r="O17" s="50">
        <f t="shared" si="1"/>
        <v>45.89729374298939</v>
      </c>
      <c r="P17" s="9"/>
    </row>
    <row r="18" spans="1:16">
      <c r="A18" s="12"/>
      <c r="B18" s="25">
        <v>323.10000000000002</v>
      </c>
      <c r="C18" s="20" t="s">
        <v>19</v>
      </c>
      <c r="D18" s="49">
        <v>3471321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30" si="4">SUM(D18:M18)</f>
        <v>3471321</v>
      </c>
      <c r="O18" s="50">
        <f t="shared" si="1"/>
        <v>44.756011397480691</v>
      </c>
      <c r="P18" s="9"/>
    </row>
    <row r="19" spans="1:16">
      <c r="A19" s="12"/>
      <c r="B19" s="25">
        <v>323.39999999999998</v>
      </c>
      <c r="C19" s="20" t="s">
        <v>20</v>
      </c>
      <c r="D19" s="49">
        <v>31639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31639</v>
      </c>
      <c r="O19" s="50">
        <f t="shared" si="1"/>
        <v>0.40792408555846366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0</v>
      </c>
      <c r="F20" s="49">
        <v>0</v>
      </c>
      <c r="G20" s="49">
        <v>876054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876054</v>
      </c>
      <c r="O20" s="50">
        <f t="shared" si="1"/>
        <v>11.295032297159654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0</v>
      </c>
      <c r="F21" s="49">
        <v>0</v>
      </c>
      <c r="G21" s="49">
        <v>94591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94591</v>
      </c>
      <c r="O21" s="50">
        <f t="shared" si="1"/>
        <v>1.2195691133430462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0</v>
      </c>
      <c r="F22" s="49">
        <v>0</v>
      </c>
      <c r="G22" s="49">
        <v>305678</v>
      </c>
      <c r="H22" s="49">
        <v>0</v>
      </c>
      <c r="I22" s="49">
        <v>2321824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2627502</v>
      </c>
      <c r="O22" s="50">
        <f t="shared" si="1"/>
        <v>33.876587460192624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0</v>
      </c>
      <c r="F23" s="49">
        <v>0</v>
      </c>
      <c r="G23" s="49">
        <v>22207</v>
      </c>
      <c r="H23" s="49">
        <v>0</v>
      </c>
      <c r="I23" s="49">
        <v>781966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804173</v>
      </c>
      <c r="O23" s="50">
        <f t="shared" si="1"/>
        <v>10.368264978533025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0</v>
      </c>
      <c r="F24" s="49">
        <v>0</v>
      </c>
      <c r="G24" s="49">
        <v>4469174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4469174</v>
      </c>
      <c r="O24" s="50">
        <f t="shared" si="1"/>
        <v>57.621407666224002</v>
      </c>
      <c r="P24" s="9"/>
    </row>
    <row r="25" spans="1:16">
      <c r="A25" s="12"/>
      <c r="B25" s="25">
        <v>324.32</v>
      </c>
      <c r="C25" s="20" t="s">
        <v>26</v>
      </c>
      <c r="D25" s="49">
        <v>0</v>
      </c>
      <c r="E25" s="49">
        <v>0</v>
      </c>
      <c r="F25" s="49">
        <v>0</v>
      </c>
      <c r="G25" s="49">
        <v>608087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608087</v>
      </c>
      <c r="O25" s="50">
        <f t="shared" si="1"/>
        <v>7.84011294336071</v>
      </c>
      <c r="P25" s="9"/>
    </row>
    <row r="26" spans="1:16">
      <c r="A26" s="12"/>
      <c r="B26" s="25">
        <v>324.61</v>
      </c>
      <c r="C26" s="20" t="s">
        <v>27</v>
      </c>
      <c r="D26" s="49">
        <v>0</v>
      </c>
      <c r="E26" s="49">
        <v>0</v>
      </c>
      <c r="F26" s="49">
        <v>0</v>
      </c>
      <c r="G26" s="49">
        <v>1294969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1294969</v>
      </c>
      <c r="O26" s="50">
        <f t="shared" si="1"/>
        <v>16.696135944611338</v>
      </c>
      <c r="P26" s="9"/>
    </row>
    <row r="27" spans="1:16">
      <c r="A27" s="12"/>
      <c r="B27" s="25">
        <v>324.62</v>
      </c>
      <c r="C27" s="20" t="s">
        <v>110</v>
      </c>
      <c r="D27" s="49">
        <v>25132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25132</v>
      </c>
      <c r="O27" s="50">
        <f t="shared" si="1"/>
        <v>0.32402882892175189</v>
      </c>
      <c r="P27" s="9"/>
    </row>
    <row r="28" spans="1:16">
      <c r="A28" s="12"/>
      <c r="B28" s="25">
        <v>324.91000000000003</v>
      </c>
      <c r="C28" s="20" t="s">
        <v>28</v>
      </c>
      <c r="D28" s="49">
        <v>0</v>
      </c>
      <c r="E28" s="49">
        <v>0</v>
      </c>
      <c r="F28" s="49">
        <v>0</v>
      </c>
      <c r="G28" s="49">
        <v>413733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413733</v>
      </c>
      <c r="O28" s="50">
        <f t="shared" si="1"/>
        <v>5.3342917187761891</v>
      </c>
      <c r="P28" s="9"/>
    </row>
    <row r="29" spans="1:16">
      <c r="A29" s="12"/>
      <c r="B29" s="25">
        <v>324.92</v>
      </c>
      <c r="C29" s="20" t="s">
        <v>29</v>
      </c>
      <c r="D29" s="49">
        <v>0</v>
      </c>
      <c r="E29" s="49">
        <v>0</v>
      </c>
      <c r="F29" s="49">
        <v>0</v>
      </c>
      <c r="G29" s="49">
        <v>36560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36560</v>
      </c>
      <c r="O29" s="50">
        <f t="shared" si="1"/>
        <v>0.47137092095254057</v>
      </c>
      <c r="P29" s="9"/>
    </row>
    <row r="30" spans="1:16">
      <c r="A30" s="12"/>
      <c r="B30" s="25">
        <v>325.10000000000002</v>
      </c>
      <c r="C30" s="20" t="s">
        <v>30</v>
      </c>
      <c r="D30" s="49">
        <v>355154</v>
      </c>
      <c r="E30" s="49">
        <v>124828</v>
      </c>
      <c r="F30" s="49">
        <v>3111234</v>
      </c>
      <c r="G30" s="49">
        <v>0</v>
      </c>
      <c r="H30" s="49">
        <v>0</v>
      </c>
      <c r="I30" s="49">
        <v>-287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3590929</v>
      </c>
      <c r="O30" s="50">
        <f t="shared" si="1"/>
        <v>46.298126635809233</v>
      </c>
      <c r="P30" s="9"/>
    </row>
    <row r="31" spans="1:16">
      <c r="A31" s="12"/>
      <c r="B31" s="25">
        <v>329</v>
      </c>
      <c r="C31" s="20" t="s">
        <v>31</v>
      </c>
      <c r="D31" s="49">
        <v>4650</v>
      </c>
      <c r="E31" s="49">
        <v>150016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ref="N31:N38" si="5">SUM(D31:M31)</f>
        <v>154666</v>
      </c>
      <c r="O31" s="50">
        <f t="shared" si="1"/>
        <v>1.9941207565657999</v>
      </c>
      <c r="P31" s="9"/>
    </row>
    <row r="32" spans="1:16" ht="15.75">
      <c r="A32" s="29" t="s">
        <v>33</v>
      </c>
      <c r="B32" s="30"/>
      <c r="C32" s="31"/>
      <c r="D32" s="32">
        <f t="shared" ref="D32:M32" si="6">SUM(D33:D45)</f>
        <v>9240969</v>
      </c>
      <c r="E32" s="32">
        <f t="shared" si="6"/>
        <v>1763620</v>
      </c>
      <c r="F32" s="32">
        <f t="shared" si="6"/>
        <v>0</v>
      </c>
      <c r="G32" s="32">
        <f t="shared" si="6"/>
        <v>204985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7">
        <f t="shared" si="5"/>
        <v>11209574</v>
      </c>
      <c r="O32" s="48">
        <f t="shared" si="1"/>
        <v>144.52590863965136</v>
      </c>
      <c r="P32" s="10"/>
    </row>
    <row r="33" spans="1:16">
      <c r="A33" s="12"/>
      <c r="B33" s="25">
        <v>331.2</v>
      </c>
      <c r="C33" s="20" t="s">
        <v>32</v>
      </c>
      <c r="D33" s="49">
        <v>492932</v>
      </c>
      <c r="E33" s="49">
        <v>508471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5"/>
        <v>1001403</v>
      </c>
      <c r="O33" s="50">
        <f t="shared" si="1"/>
        <v>12.911166694601668</v>
      </c>
      <c r="P33" s="9"/>
    </row>
    <row r="34" spans="1:16">
      <c r="A34" s="12"/>
      <c r="B34" s="25">
        <v>331.49</v>
      </c>
      <c r="C34" s="20" t="s">
        <v>35</v>
      </c>
      <c r="D34" s="49">
        <v>0</v>
      </c>
      <c r="E34" s="49">
        <v>215389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215389</v>
      </c>
      <c r="O34" s="50">
        <f t="shared" si="1"/>
        <v>2.7770271141424168</v>
      </c>
      <c r="P34" s="9"/>
    </row>
    <row r="35" spans="1:16">
      <c r="A35" s="12"/>
      <c r="B35" s="25">
        <v>331.5</v>
      </c>
      <c r="C35" s="20" t="s">
        <v>162</v>
      </c>
      <c r="D35" s="49">
        <v>289357</v>
      </c>
      <c r="E35" s="49">
        <v>447284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736641</v>
      </c>
      <c r="O35" s="50">
        <f t="shared" si="1"/>
        <v>9.4975696548523096</v>
      </c>
      <c r="P35" s="9"/>
    </row>
    <row r="36" spans="1:16">
      <c r="A36" s="12"/>
      <c r="B36" s="25">
        <v>331.69</v>
      </c>
      <c r="C36" s="20" t="s">
        <v>36</v>
      </c>
      <c r="D36" s="49">
        <v>7855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7855</v>
      </c>
      <c r="O36" s="50">
        <f t="shared" si="1"/>
        <v>0.1012751253851807</v>
      </c>
      <c r="P36" s="9"/>
    </row>
    <row r="37" spans="1:16">
      <c r="A37" s="12"/>
      <c r="B37" s="25">
        <v>331.9</v>
      </c>
      <c r="C37" s="20" t="s">
        <v>113</v>
      </c>
      <c r="D37" s="49">
        <v>208468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208468</v>
      </c>
      <c r="O37" s="50">
        <f t="shared" ref="O37:O68" si="7">(N37/O$85)</f>
        <v>2.6877941233351814</v>
      </c>
      <c r="P37" s="9"/>
    </row>
    <row r="38" spans="1:16">
      <c r="A38" s="12"/>
      <c r="B38" s="25">
        <v>334.2</v>
      </c>
      <c r="C38" s="20" t="s">
        <v>34</v>
      </c>
      <c r="D38" s="49">
        <v>3537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3537</v>
      </c>
      <c r="O38" s="50">
        <f t="shared" si="7"/>
        <v>4.5602815848171115E-2</v>
      </c>
      <c r="P38" s="9"/>
    </row>
    <row r="39" spans="1:16">
      <c r="A39" s="12"/>
      <c r="B39" s="25">
        <v>334.5</v>
      </c>
      <c r="C39" s="20" t="s">
        <v>172</v>
      </c>
      <c r="D39" s="49">
        <v>0</v>
      </c>
      <c r="E39" s="49">
        <v>8139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ref="N39:N44" si="8">SUM(D39:M39)</f>
        <v>8139</v>
      </c>
      <c r="O39" s="50">
        <f t="shared" si="7"/>
        <v>0.10493675945384923</v>
      </c>
      <c r="P39" s="9"/>
    </row>
    <row r="40" spans="1:16">
      <c r="A40" s="12"/>
      <c r="B40" s="25">
        <v>335.12</v>
      </c>
      <c r="C40" s="20" t="s">
        <v>135</v>
      </c>
      <c r="D40" s="49">
        <v>1909373</v>
      </c>
      <c r="E40" s="49">
        <v>557580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2466953</v>
      </c>
      <c r="O40" s="50">
        <f t="shared" si="7"/>
        <v>31.806616727479017</v>
      </c>
      <c r="P40" s="9"/>
    </row>
    <row r="41" spans="1:16">
      <c r="A41" s="12"/>
      <c r="B41" s="25">
        <v>335.14</v>
      </c>
      <c r="C41" s="20" t="s">
        <v>136</v>
      </c>
      <c r="D41" s="49">
        <v>1941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1941</v>
      </c>
      <c r="O41" s="50">
        <f t="shared" si="7"/>
        <v>2.5025463828470495E-2</v>
      </c>
      <c r="P41" s="9"/>
    </row>
    <row r="42" spans="1:16">
      <c r="A42" s="12"/>
      <c r="B42" s="25">
        <v>335.15</v>
      </c>
      <c r="C42" s="20" t="s">
        <v>137</v>
      </c>
      <c r="D42" s="49">
        <v>18754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18754</v>
      </c>
      <c r="O42" s="50">
        <f t="shared" si="7"/>
        <v>0.24179677930918889</v>
      </c>
      <c r="P42" s="9"/>
    </row>
    <row r="43" spans="1:16">
      <c r="A43" s="12"/>
      <c r="B43" s="25">
        <v>335.18</v>
      </c>
      <c r="C43" s="20" t="s">
        <v>138</v>
      </c>
      <c r="D43" s="49">
        <v>6308752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6308752</v>
      </c>
      <c r="O43" s="50">
        <f t="shared" si="7"/>
        <v>81.339229767537816</v>
      </c>
      <c r="P43" s="9"/>
    </row>
    <row r="44" spans="1:16">
      <c r="A44" s="12"/>
      <c r="B44" s="25">
        <v>335.21</v>
      </c>
      <c r="C44" s="20" t="s">
        <v>45</v>
      </c>
      <c r="D44" s="49">
        <v>0</v>
      </c>
      <c r="E44" s="49">
        <v>26757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26757</v>
      </c>
      <c r="O44" s="50">
        <f t="shared" si="7"/>
        <v>0.34498008019494336</v>
      </c>
      <c r="P44" s="9"/>
    </row>
    <row r="45" spans="1:16">
      <c r="A45" s="12"/>
      <c r="B45" s="25">
        <v>337.3</v>
      </c>
      <c r="C45" s="20" t="s">
        <v>114</v>
      </c>
      <c r="D45" s="49">
        <v>0</v>
      </c>
      <c r="E45" s="49">
        <v>0</v>
      </c>
      <c r="F45" s="49">
        <v>0</v>
      </c>
      <c r="G45" s="49">
        <v>204985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>SUM(D45:M45)</f>
        <v>204985</v>
      </c>
      <c r="O45" s="50">
        <f t="shared" si="7"/>
        <v>2.6428875336831656</v>
      </c>
      <c r="P45" s="9"/>
    </row>
    <row r="46" spans="1:16" ht="15.75">
      <c r="A46" s="29" t="s">
        <v>52</v>
      </c>
      <c r="B46" s="30"/>
      <c r="C46" s="31"/>
      <c r="D46" s="32">
        <f t="shared" ref="D46:M46" si="9">SUM(D47:D64)</f>
        <v>9729515</v>
      </c>
      <c r="E46" s="32">
        <f t="shared" si="9"/>
        <v>42551992</v>
      </c>
      <c r="F46" s="32">
        <f t="shared" si="9"/>
        <v>0</v>
      </c>
      <c r="G46" s="32">
        <f t="shared" si="9"/>
        <v>105875</v>
      </c>
      <c r="H46" s="32">
        <f t="shared" si="9"/>
        <v>0</v>
      </c>
      <c r="I46" s="32">
        <f t="shared" si="9"/>
        <v>25918877</v>
      </c>
      <c r="J46" s="32">
        <f t="shared" si="9"/>
        <v>10340786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88647045</v>
      </c>
      <c r="O46" s="48">
        <f t="shared" si="7"/>
        <v>1142.9332396436353</v>
      </c>
      <c r="P46" s="10"/>
    </row>
    <row r="47" spans="1:16">
      <c r="A47" s="12"/>
      <c r="B47" s="25">
        <v>341.1</v>
      </c>
      <c r="C47" s="20" t="s">
        <v>140</v>
      </c>
      <c r="D47" s="49">
        <v>157984</v>
      </c>
      <c r="E47" s="49">
        <v>16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>SUM(D47:M47)</f>
        <v>158000</v>
      </c>
      <c r="O47" s="50">
        <f t="shared" si="7"/>
        <v>2.0371062776395354</v>
      </c>
      <c r="P47" s="9"/>
    </row>
    <row r="48" spans="1:16">
      <c r="A48" s="12"/>
      <c r="B48" s="25">
        <v>341.2</v>
      </c>
      <c r="C48" s="20" t="s">
        <v>150</v>
      </c>
      <c r="D48" s="49">
        <v>0</v>
      </c>
      <c r="E48" s="49">
        <v>4757674</v>
      </c>
      <c r="F48" s="49">
        <v>0</v>
      </c>
      <c r="G48" s="49">
        <v>0</v>
      </c>
      <c r="H48" s="49">
        <v>0</v>
      </c>
      <c r="I48" s="49">
        <v>0</v>
      </c>
      <c r="J48" s="49">
        <v>10340786</v>
      </c>
      <c r="K48" s="49">
        <v>0</v>
      </c>
      <c r="L48" s="49">
        <v>0</v>
      </c>
      <c r="M48" s="49">
        <v>0</v>
      </c>
      <c r="N48" s="49">
        <f t="shared" ref="N48:N64" si="10">SUM(D48:M48)</f>
        <v>15098460</v>
      </c>
      <c r="O48" s="50">
        <f t="shared" si="7"/>
        <v>194.66561802967988</v>
      </c>
      <c r="P48" s="9"/>
    </row>
    <row r="49" spans="1:16">
      <c r="A49" s="12"/>
      <c r="B49" s="25">
        <v>341.9</v>
      </c>
      <c r="C49" s="20" t="s">
        <v>142</v>
      </c>
      <c r="D49" s="49">
        <v>153013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153013</v>
      </c>
      <c r="O49" s="50">
        <f t="shared" si="7"/>
        <v>1.9728084991168242</v>
      </c>
      <c r="P49" s="9"/>
    </row>
    <row r="50" spans="1:16">
      <c r="A50" s="12"/>
      <c r="B50" s="25">
        <v>342.1</v>
      </c>
      <c r="C50" s="20" t="s">
        <v>57</v>
      </c>
      <c r="D50" s="49">
        <v>121538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121538</v>
      </c>
      <c r="O50" s="50">
        <f t="shared" si="7"/>
        <v>1.5669988783022395</v>
      </c>
      <c r="P50" s="9"/>
    </row>
    <row r="51" spans="1:16">
      <c r="A51" s="12"/>
      <c r="B51" s="25">
        <v>342.2</v>
      </c>
      <c r="C51" s="20" t="s">
        <v>58</v>
      </c>
      <c r="D51" s="49">
        <v>0</v>
      </c>
      <c r="E51" s="49">
        <v>11296056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11296056</v>
      </c>
      <c r="O51" s="50">
        <f t="shared" si="7"/>
        <v>145.64092778587175</v>
      </c>
      <c r="P51" s="9"/>
    </row>
    <row r="52" spans="1:16">
      <c r="A52" s="12"/>
      <c r="B52" s="25">
        <v>342.6</v>
      </c>
      <c r="C52" s="20" t="s">
        <v>60</v>
      </c>
      <c r="D52" s="49">
        <v>2251043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2251043</v>
      </c>
      <c r="O52" s="50">
        <f t="shared" si="7"/>
        <v>29.022872319851473</v>
      </c>
      <c r="P52" s="9"/>
    </row>
    <row r="53" spans="1:16">
      <c r="A53" s="12"/>
      <c r="B53" s="25">
        <v>342.9</v>
      </c>
      <c r="C53" s="20" t="s">
        <v>61</v>
      </c>
      <c r="D53" s="49">
        <v>145062</v>
      </c>
      <c r="E53" s="49">
        <v>14539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159601</v>
      </c>
      <c r="O53" s="50">
        <f t="shared" si="7"/>
        <v>2.0577480950477689</v>
      </c>
      <c r="P53" s="9"/>
    </row>
    <row r="54" spans="1:16">
      <c r="A54" s="12"/>
      <c r="B54" s="25">
        <v>343.3</v>
      </c>
      <c r="C54" s="20" t="s">
        <v>62</v>
      </c>
      <c r="D54" s="49">
        <v>0</v>
      </c>
      <c r="E54" s="49">
        <v>0</v>
      </c>
      <c r="F54" s="49">
        <v>0</v>
      </c>
      <c r="G54" s="49">
        <v>105875</v>
      </c>
      <c r="H54" s="49">
        <v>0</v>
      </c>
      <c r="I54" s="49">
        <v>12964993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13070868</v>
      </c>
      <c r="O54" s="50">
        <f t="shared" si="7"/>
        <v>168.52371681644127</v>
      </c>
      <c r="P54" s="9"/>
    </row>
    <row r="55" spans="1:16">
      <c r="A55" s="12"/>
      <c r="B55" s="25">
        <v>343.4</v>
      </c>
      <c r="C55" s="20" t="s">
        <v>63</v>
      </c>
      <c r="D55" s="49">
        <v>0</v>
      </c>
      <c r="E55" s="49">
        <v>9890677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9890677</v>
      </c>
      <c r="O55" s="50">
        <f t="shared" si="7"/>
        <v>127.52126713167701</v>
      </c>
      <c r="P55" s="9"/>
    </row>
    <row r="56" spans="1:16">
      <c r="A56" s="12"/>
      <c r="B56" s="25">
        <v>343.5</v>
      </c>
      <c r="C56" s="20" t="s">
        <v>64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12104508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12104508</v>
      </c>
      <c r="O56" s="50">
        <f t="shared" si="7"/>
        <v>156.06436224391123</v>
      </c>
      <c r="P56" s="9"/>
    </row>
    <row r="57" spans="1:16">
      <c r="A57" s="12"/>
      <c r="B57" s="25">
        <v>343.9</v>
      </c>
      <c r="C57" s="20" t="s">
        <v>65</v>
      </c>
      <c r="D57" s="49">
        <v>106281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106281</v>
      </c>
      <c r="O57" s="50">
        <f t="shared" si="7"/>
        <v>1.3702891917329585</v>
      </c>
      <c r="P57" s="9"/>
    </row>
    <row r="58" spans="1:16">
      <c r="A58" s="12"/>
      <c r="B58" s="25">
        <v>344.9</v>
      </c>
      <c r="C58" s="20" t="s">
        <v>143</v>
      </c>
      <c r="D58" s="49">
        <v>0</v>
      </c>
      <c r="E58" s="49">
        <v>14912634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14912634</v>
      </c>
      <c r="O58" s="50">
        <f t="shared" si="7"/>
        <v>192.26974897177706</v>
      </c>
      <c r="P58" s="9"/>
    </row>
    <row r="59" spans="1:16">
      <c r="A59" s="12"/>
      <c r="B59" s="25">
        <v>345.9</v>
      </c>
      <c r="C59" s="20" t="s">
        <v>115</v>
      </c>
      <c r="D59" s="49">
        <v>3170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3170</v>
      </c>
      <c r="O59" s="50">
        <f t="shared" si="7"/>
        <v>4.0871056329856499E-2</v>
      </c>
      <c r="P59" s="9"/>
    </row>
    <row r="60" spans="1:16">
      <c r="A60" s="12"/>
      <c r="B60" s="25">
        <v>347.2</v>
      </c>
      <c r="C60" s="20" t="s">
        <v>69</v>
      </c>
      <c r="D60" s="49">
        <v>504660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504660</v>
      </c>
      <c r="O60" s="50">
        <f t="shared" si="7"/>
        <v>6.5066205954023282</v>
      </c>
      <c r="P60" s="9"/>
    </row>
    <row r="61" spans="1:16">
      <c r="A61" s="12"/>
      <c r="B61" s="25">
        <v>347.4</v>
      </c>
      <c r="C61" s="20" t="s">
        <v>70</v>
      </c>
      <c r="D61" s="49">
        <v>15197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15197</v>
      </c>
      <c r="O61" s="50">
        <f t="shared" si="7"/>
        <v>0.19593610190688621</v>
      </c>
      <c r="P61" s="9"/>
    </row>
    <row r="62" spans="1:16">
      <c r="A62" s="12"/>
      <c r="B62" s="25">
        <v>347.5</v>
      </c>
      <c r="C62" s="20" t="s">
        <v>71</v>
      </c>
      <c r="D62" s="49">
        <v>49912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49912</v>
      </c>
      <c r="O62" s="50">
        <f t="shared" si="7"/>
        <v>0.64351929449078793</v>
      </c>
      <c r="P62" s="9"/>
    </row>
    <row r="63" spans="1:16">
      <c r="A63" s="12"/>
      <c r="B63" s="25">
        <v>347.9</v>
      </c>
      <c r="C63" s="20" t="s">
        <v>151</v>
      </c>
      <c r="D63" s="49">
        <v>3500</v>
      </c>
      <c r="E63" s="49">
        <v>1007405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1010905</v>
      </c>
      <c r="O63" s="50">
        <f t="shared" si="7"/>
        <v>13.033676718969586</v>
      </c>
      <c r="P63" s="9"/>
    </row>
    <row r="64" spans="1:16">
      <c r="A64" s="12"/>
      <c r="B64" s="25">
        <v>349</v>
      </c>
      <c r="C64" s="20" t="s">
        <v>1</v>
      </c>
      <c r="D64" s="49">
        <v>6218155</v>
      </c>
      <c r="E64" s="49">
        <v>672991</v>
      </c>
      <c r="F64" s="49">
        <v>0</v>
      </c>
      <c r="G64" s="49">
        <v>0</v>
      </c>
      <c r="H64" s="49">
        <v>0</v>
      </c>
      <c r="I64" s="49">
        <v>849376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7740522</v>
      </c>
      <c r="O64" s="50">
        <f t="shared" si="7"/>
        <v>99.799151635486908</v>
      </c>
      <c r="P64" s="9"/>
    </row>
    <row r="65" spans="1:16" ht="15.75">
      <c r="A65" s="29" t="s">
        <v>53</v>
      </c>
      <c r="B65" s="30"/>
      <c r="C65" s="31"/>
      <c r="D65" s="32">
        <f t="shared" ref="D65:M65" si="11">SUM(D66:D67)</f>
        <v>166021</v>
      </c>
      <c r="E65" s="32">
        <f t="shared" si="11"/>
        <v>107902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>SUM(D65:M65)</f>
        <v>273923</v>
      </c>
      <c r="O65" s="48">
        <f t="shared" si="7"/>
        <v>3.5317105246193319</v>
      </c>
      <c r="P65" s="10"/>
    </row>
    <row r="66" spans="1:16">
      <c r="A66" s="13"/>
      <c r="B66" s="41">
        <v>351.1</v>
      </c>
      <c r="C66" s="21" t="s">
        <v>74</v>
      </c>
      <c r="D66" s="49">
        <v>103232</v>
      </c>
      <c r="E66" s="49">
        <v>102392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>SUM(D66:M66)</f>
        <v>205624</v>
      </c>
      <c r="O66" s="50">
        <f t="shared" si="7"/>
        <v>2.6511262103376696</v>
      </c>
      <c r="P66" s="9"/>
    </row>
    <row r="67" spans="1:16">
      <c r="A67" s="13"/>
      <c r="B67" s="41">
        <v>354</v>
      </c>
      <c r="C67" s="21" t="s">
        <v>75</v>
      </c>
      <c r="D67" s="49">
        <v>62789</v>
      </c>
      <c r="E67" s="49">
        <v>5510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>SUM(D67:M67)</f>
        <v>68299</v>
      </c>
      <c r="O67" s="50">
        <f t="shared" si="7"/>
        <v>0.88058431428166217</v>
      </c>
      <c r="P67" s="9"/>
    </row>
    <row r="68" spans="1:16" ht="15.75">
      <c r="A68" s="29" t="s">
        <v>4</v>
      </c>
      <c r="B68" s="30"/>
      <c r="C68" s="31"/>
      <c r="D68" s="32">
        <f t="shared" ref="D68:M68" si="12">SUM(D69:D77)</f>
        <v>1133742</v>
      </c>
      <c r="E68" s="32">
        <f t="shared" si="12"/>
        <v>1443533</v>
      </c>
      <c r="F68" s="32">
        <f t="shared" si="12"/>
        <v>89778</v>
      </c>
      <c r="G68" s="32">
        <f t="shared" si="12"/>
        <v>1479121</v>
      </c>
      <c r="H68" s="32">
        <f t="shared" si="12"/>
        <v>0</v>
      </c>
      <c r="I68" s="32">
        <f t="shared" si="12"/>
        <v>1435121</v>
      </c>
      <c r="J68" s="32">
        <f t="shared" si="12"/>
        <v>45495</v>
      </c>
      <c r="K68" s="32">
        <f t="shared" si="12"/>
        <v>13336444</v>
      </c>
      <c r="L68" s="32">
        <f t="shared" si="12"/>
        <v>0</v>
      </c>
      <c r="M68" s="32">
        <f t="shared" si="12"/>
        <v>0</v>
      </c>
      <c r="N68" s="32">
        <f>SUM(D68:M68)</f>
        <v>18963234</v>
      </c>
      <c r="O68" s="48">
        <f t="shared" si="7"/>
        <v>244.49444953004732</v>
      </c>
      <c r="P68" s="10"/>
    </row>
    <row r="69" spans="1:16">
      <c r="A69" s="12"/>
      <c r="B69" s="25">
        <v>361.1</v>
      </c>
      <c r="C69" s="20" t="s">
        <v>76</v>
      </c>
      <c r="D69" s="49">
        <v>637233</v>
      </c>
      <c r="E69" s="49">
        <v>1246588</v>
      </c>
      <c r="F69" s="49">
        <v>89778</v>
      </c>
      <c r="G69" s="49">
        <v>1429121</v>
      </c>
      <c r="H69" s="49">
        <v>0</v>
      </c>
      <c r="I69" s="49">
        <v>1372088</v>
      </c>
      <c r="J69" s="49">
        <v>42655</v>
      </c>
      <c r="K69" s="49">
        <v>2777861</v>
      </c>
      <c r="L69" s="49">
        <v>0</v>
      </c>
      <c r="M69" s="49">
        <v>0</v>
      </c>
      <c r="N69" s="49">
        <f>SUM(D69:M69)</f>
        <v>7595324</v>
      </c>
      <c r="O69" s="50">
        <f t="shared" ref="O69:O83" si="13">(N69/O$85)</f>
        <v>97.927102538647006</v>
      </c>
      <c r="P69" s="9"/>
    </row>
    <row r="70" spans="1:16">
      <c r="A70" s="12"/>
      <c r="B70" s="25">
        <v>361.3</v>
      </c>
      <c r="C70" s="20" t="s">
        <v>78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7171606</v>
      </c>
      <c r="L70" s="49">
        <v>0</v>
      </c>
      <c r="M70" s="49">
        <v>0</v>
      </c>
      <c r="N70" s="49">
        <f t="shared" ref="N70:N77" si="14">SUM(D70:M70)</f>
        <v>7171606</v>
      </c>
      <c r="O70" s="50">
        <f t="shared" si="13"/>
        <v>92.464073438970615</v>
      </c>
      <c r="P70" s="9"/>
    </row>
    <row r="71" spans="1:16">
      <c r="A71" s="12"/>
      <c r="B71" s="25">
        <v>362</v>
      </c>
      <c r="C71" s="20" t="s">
        <v>79</v>
      </c>
      <c r="D71" s="49">
        <v>197971</v>
      </c>
      <c r="E71" s="49">
        <v>68971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4"/>
        <v>266942</v>
      </c>
      <c r="O71" s="50">
        <f t="shared" si="13"/>
        <v>3.4417039491497015</v>
      </c>
      <c r="P71" s="9"/>
    </row>
    <row r="72" spans="1:16">
      <c r="A72" s="12"/>
      <c r="B72" s="25">
        <v>364</v>
      </c>
      <c r="C72" s="20" t="s">
        <v>144</v>
      </c>
      <c r="D72" s="49">
        <v>25810</v>
      </c>
      <c r="E72" s="49">
        <v>116650</v>
      </c>
      <c r="F72" s="49">
        <v>0</v>
      </c>
      <c r="G72" s="49">
        <v>0</v>
      </c>
      <c r="H72" s="49">
        <v>0</v>
      </c>
      <c r="I72" s="49">
        <v>17446</v>
      </c>
      <c r="J72" s="49">
        <v>2800</v>
      </c>
      <c r="K72" s="49">
        <v>0</v>
      </c>
      <c r="L72" s="49">
        <v>0</v>
      </c>
      <c r="M72" s="49">
        <v>0</v>
      </c>
      <c r="N72" s="49">
        <f t="shared" si="14"/>
        <v>162706</v>
      </c>
      <c r="O72" s="50">
        <f t="shared" si="13"/>
        <v>2.0977811013266976</v>
      </c>
      <c r="P72" s="9"/>
    </row>
    <row r="73" spans="1:16">
      <c r="A73" s="12"/>
      <c r="B73" s="25">
        <v>365</v>
      </c>
      <c r="C73" s="20" t="s">
        <v>145</v>
      </c>
      <c r="D73" s="49">
        <v>452</v>
      </c>
      <c r="E73" s="49">
        <v>2389</v>
      </c>
      <c r="F73" s="49">
        <v>0</v>
      </c>
      <c r="G73" s="49">
        <v>0</v>
      </c>
      <c r="H73" s="49">
        <v>0</v>
      </c>
      <c r="I73" s="49">
        <v>2206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4"/>
        <v>5047</v>
      </c>
      <c r="O73" s="50">
        <f t="shared" si="13"/>
        <v>6.507136318510591E-2</v>
      </c>
      <c r="P73" s="9"/>
    </row>
    <row r="74" spans="1:16">
      <c r="A74" s="12"/>
      <c r="B74" s="25">
        <v>366</v>
      </c>
      <c r="C74" s="20" t="s">
        <v>82</v>
      </c>
      <c r="D74" s="49">
        <v>156358</v>
      </c>
      <c r="E74" s="49">
        <v>5775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4"/>
        <v>162133</v>
      </c>
      <c r="O74" s="50">
        <f t="shared" si="13"/>
        <v>2.0903933678008277</v>
      </c>
      <c r="P74" s="9"/>
    </row>
    <row r="75" spans="1:16">
      <c r="A75" s="12"/>
      <c r="B75" s="25">
        <v>368</v>
      </c>
      <c r="C75" s="20" t="s">
        <v>83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3386977</v>
      </c>
      <c r="L75" s="49">
        <v>0</v>
      </c>
      <c r="M75" s="49">
        <v>0</v>
      </c>
      <c r="N75" s="49">
        <f t="shared" si="14"/>
        <v>3386977</v>
      </c>
      <c r="O75" s="50">
        <f t="shared" si="13"/>
        <v>43.668557651396966</v>
      </c>
      <c r="P75" s="9"/>
    </row>
    <row r="76" spans="1:16">
      <c r="A76" s="12"/>
      <c r="B76" s="25">
        <v>369.3</v>
      </c>
      <c r="C76" s="20" t="s">
        <v>169</v>
      </c>
      <c r="D76" s="49">
        <v>173</v>
      </c>
      <c r="E76" s="49">
        <v>0</v>
      </c>
      <c r="F76" s="49">
        <v>0</v>
      </c>
      <c r="G76" s="49">
        <v>50000</v>
      </c>
      <c r="H76" s="49">
        <v>0</v>
      </c>
      <c r="I76" s="49">
        <v>24418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4"/>
        <v>74591</v>
      </c>
      <c r="O76" s="50">
        <f t="shared" si="13"/>
        <v>0.96170755921145934</v>
      </c>
      <c r="P76" s="9"/>
    </row>
    <row r="77" spans="1:16">
      <c r="A77" s="12"/>
      <c r="B77" s="25">
        <v>369.9</v>
      </c>
      <c r="C77" s="20" t="s">
        <v>84</v>
      </c>
      <c r="D77" s="49">
        <v>115745</v>
      </c>
      <c r="E77" s="49">
        <v>3160</v>
      </c>
      <c r="F77" s="49">
        <v>0</v>
      </c>
      <c r="G77" s="49">
        <v>0</v>
      </c>
      <c r="H77" s="49">
        <v>0</v>
      </c>
      <c r="I77" s="49">
        <v>18963</v>
      </c>
      <c r="J77" s="49">
        <v>40</v>
      </c>
      <c r="K77" s="49">
        <v>0</v>
      </c>
      <c r="L77" s="49">
        <v>0</v>
      </c>
      <c r="M77" s="49">
        <v>0</v>
      </c>
      <c r="N77" s="49">
        <f t="shared" si="14"/>
        <v>137908</v>
      </c>
      <c r="O77" s="50">
        <f t="shared" si="13"/>
        <v>1.7780585603589434</v>
      </c>
      <c r="P77" s="9"/>
    </row>
    <row r="78" spans="1:16" ht="15.75">
      <c r="A78" s="29" t="s">
        <v>54</v>
      </c>
      <c r="B78" s="30"/>
      <c r="C78" s="31"/>
      <c r="D78" s="32">
        <f t="shared" ref="D78:M78" si="15">SUM(D79:D82)</f>
        <v>581775</v>
      </c>
      <c r="E78" s="32">
        <f t="shared" si="15"/>
        <v>58858</v>
      </c>
      <c r="F78" s="32">
        <f t="shared" si="15"/>
        <v>31485000</v>
      </c>
      <c r="G78" s="32">
        <f t="shared" si="15"/>
        <v>3181860</v>
      </c>
      <c r="H78" s="32">
        <f t="shared" si="15"/>
        <v>0</v>
      </c>
      <c r="I78" s="32">
        <f t="shared" si="15"/>
        <v>41995408</v>
      </c>
      <c r="J78" s="32">
        <f t="shared" si="15"/>
        <v>179578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 t="shared" ref="N78:N83" si="16">SUM(D78:M78)</f>
        <v>77482479</v>
      </c>
      <c r="O78" s="48">
        <f t="shared" si="13"/>
        <v>998.98762264540164</v>
      </c>
      <c r="P78" s="9"/>
    </row>
    <row r="79" spans="1:16">
      <c r="A79" s="12"/>
      <c r="B79" s="25">
        <v>381</v>
      </c>
      <c r="C79" s="20" t="s">
        <v>85</v>
      </c>
      <c r="D79" s="49">
        <v>463900</v>
      </c>
      <c r="E79" s="49">
        <v>0</v>
      </c>
      <c r="F79" s="49">
        <v>0</v>
      </c>
      <c r="G79" s="49">
        <v>3181860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6"/>
        <v>3645760</v>
      </c>
      <c r="O79" s="50">
        <f t="shared" si="13"/>
        <v>47.005066979538682</v>
      </c>
      <c r="P79" s="9"/>
    </row>
    <row r="80" spans="1:16">
      <c r="A80" s="12"/>
      <c r="B80" s="25">
        <v>385</v>
      </c>
      <c r="C80" s="20" t="s">
        <v>173</v>
      </c>
      <c r="D80" s="49">
        <v>0</v>
      </c>
      <c r="E80" s="49">
        <v>0</v>
      </c>
      <c r="F80" s="49">
        <v>31485000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f t="shared" si="16"/>
        <v>31485000</v>
      </c>
      <c r="O80" s="50">
        <f t="shared" si="13"/>
        <v>405.93855159165042</v>
      </c>
      <c r="P80" s="9"/>
    </row>
    <row r="81" spans="1:119">
      <c r="A81" s="12"/>
      <c r="B81" s="25">
        <v>388.2</v>
      </c>
      <c r="C81" s="20" t="s">
        <v>116</v>
      </c>
      <c r="D81" s="49">
        <v>117875</v>
      </c>
      <c r="E81" s="49">
        <v>58858</v>
      </c>
      <c r="F81" s="49">
        <v>0</v>
      </c>
      <c r="G81" s="49">
        <v>0</v>
      </c>
      <c r="H81" s="49">
        <v>0</v>
      </c>
      <c r="I81" s="49">
        <v>18109</v>
      </c>
      <c r="J81" s="49">
        <v>179578</v>
      </c>
      <c r="K81" s="49">
        <v>0</v>
      </c>
      <c r="L81" s="49">
        <v>0</v>
      </c>
      <c r="M81" s="49">
        <v>0</v>
      </c>
      <c r="N81" s="49">
        <f t="shared" si="16"/>
        <v>374420</v>
      </c>
      <c r="O81" s="50">
        <f t="shared" si="13"/>
        <v>4.8274261548974353</v>
      </c>
      <c r="P81" s="9"/>
    </row>
    <row r="82" spans="1:119" ht="15.75" thickBot="1">
      <c r="A82" s="12"/>
      <c r="B82" s="25">
        <v>389.7</v>
      </c>
      <c r="C82" s="20" t="s">
        <v>147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41977299</v>
      </c>
      <c r="J82" s="49">
        <v>0</v>
      </c>
      <c r="K82" s="49">
        <v>0</v>
      </c>
      <c r="L82" s="49">
        <v>0</v>
      </c>
      <c r="M82" s="49">
        <v>0</v>
      </c>
      <c r="N82" s="49">
        <f t="shared" si="16"/>
        <v>41977299</v>
      </c>
      <c r="O82" s="50">
        <f t="shared" si="13"/>
        <v>541.21657791931511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7">SUM(D5,D16,D32,D46,D65,D68,D78)</f>
        <v>45923249</v>
      </c>
      <c r="E83" s="15">
        <f t="shared" si="17"/>
        <v>53122872</v>
      </c>
      <c r="F83" s="15">
        <f t="shared" si="17"/>
        <v>34686012</v>
      </c>
      <c r="G83" s="15">
        <f t="shared" si="17"/>
        <v>23827641</v>
      </c>
      <c r="H83" s="15">
        <f t="shared" si="17"/>
        <v>0</v>
      </c>
      <c r="I83" s="15">
        <f t="shared" si="17"/>
        <v>72452909</v>
      </c>
      <c r="J83" s="15">
        <f t="shared" si="17"/>
        <v>10565859</v>
      </c>
      <c r="K83" s="15">
        <f t="shared" si="17"/>
        <v>14295672</v>
      </c>
      <c r="L83" s="15">
        <f t="shared" si="17"/>
        <v>0</v>
      </c>
      <c r="M83" s="15">
        <f t="shared" si="17"/>
        <v>0</v>
      </c>
      <c r="N83" s="15">
        <f t="shared" si="16"/>
        <v>254874214</v>
      </c>
      <c r="O83" s="40">
        <f t="shared" si="13"/>
        <v>3286.1130465053311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3"/>
      <c r="B85" s="44"/>
      <c r="C85" s="44"/>
      <c r="D85" s="45"/>
      <c r="E85" s="45"/>
      <c r="F85" s="45"/>
      <c r="G85" s="45"/>
      <c r="H85" s="45"/>
      <c r="I85" s="45"/>
      <c r="J85" s="45"/>
      <c r="K85" s="45"/>
      <c r="L85" s="121" t="s">
        <v>174</v>
      </c>
      <c r="M85" s="121"/>
      <c r="N85" s="121"/>
      <c r="O85" s="46">
        <v>77561</v>
      </c>
    </row>
    <row r="86" spans="1:119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  <row r="87" spans="1:119" ht="15.75" customHeight="1" thickBot="1">
      <c r="A87" s="123" t="s">
        <v>105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17335364</v>
      </c>
      <c r="E5" s="27">
        <f t="shared" si="0"/>
        <v>3544468</v>
      </c>
      <c r="F5" s="27">
        <f t="shared" si="0"/>
        <v>0</v>
      </c>
      <c r="G5" s="27">
        <f t="shared" si="0"/>
        <v>10823129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915177</v>
      </c>
      <c r="L5" s="27">
        <f t="shared" si="0"/>
        <v>0</v>
      </c>
      <c r="M5" s="27">
        <f t="shared" si="0"/>
        <v>0</v>
      </c>
      <c r="N5" s="28">
        <f>SUM(D5:M5)</f>
        <v>32618138</v>
      </c>
      <c r="O5" s="33">
        <f t="shared" ref="O5:O36" si="1">(N5/O$86)</f>
        <v>442.86832672568295</v>
      </c>
      <c r="P5" s="6"/>
    </row>
    <row r="6" spans="1:133">
      <c r="A6" s="12"/>
      <c r="B6" s="25">
        <v>311</v>
      </c>
      <c r="C6" s="20" t="s">
        <v>3</v>
      </c>
      <c r="D6" s="49">
        <v>13589528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13589528</v>
      </c>
      <c r="O6" s="50">
        <f t="shared" si="1"/>
        <v>184.50996578504316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304557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304557</v>
      </c>
      <c r="O7" s="50">
        <f t="shared" si="1"/>
        <v>4.1350811926356377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1709407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1709407</v>
      </c>
      <c r="O8" s="50">
        <f t="shared" si="1"/>
        <v>23.209240753815241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1278626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1278626</v>
      </c>
      <c r="O9" s="50">
        <f t="shared" si="1"/>
        <v>17.360370390484984</v>
      </c>
      <c r="P9" s="9"/>
    </row>
    <row r="10" spans="1:133">
      <c r="A10" s="12"/>
      <c r="B10" s="25">
        <v>312.51</v>
      </c>
      <c r="C10" s="20" t="s">
        <v>96</v>
      </c>
      <c r="D10" s="49">
        <v>167919</v>
      </c>
      <c r="E10" s="49">
        <v>251878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419796</v>
      </c>
      <c r="L10" s="49">
        <v>0</v>
      </c>
      <c r="M10" s="49">
        <v>0</v>
      </c>
      <c r="N10" s="49">
        <f>SUM(D10:M10)</f>
        <v>839593</v>
      </c>
      <c r="O10" s="50">
        <f t="shared" si="1"/>
        <v>11.399459620920002</v>
      </c>
      <c r="P10" s="9"/>
    </row>
    <row r="11" spans="1:133">
      <c r="A11" s="12"/>
      <c r="B11" s="25">
        <v>312.52</v>
      </c>
      <c r="C11" s="20" t="s">
        <v>132</v>
      </c>
      <c r="D11" s="49">
        <v>495381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495381</v>
      </c>
      <c r="L11" s="49">
        <v>0</v>
      </c>
      <c r="M11" s="49">
        <v>0</v>
      </c>
      <c r="N11" s="49">
        <f>SUM(D11:M11)</f>
        <v>990762</v>
      </c>
      <c r="O11" s="50">
        <f t="shared" si="1"/>
        <v>13.451936132080595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10823129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10823129</v>
      </c>
      <c r="O12" s="50">
        <f t="shared" si="1"/>
        <v>146.94956009341226</v>
      </c>
      <c r="P12" s="9"/>
    </row>
    <row r="13" spans="1:133">
      <c r="A13" s="12"/>
      <c r="B13" s="25">
        <v>314.10000000000002</v>
      </c>
      <c r="C13" s="20" t="s">
        <v>15</v>
      </c>
      <c r="D13" s="49">
        <v>949894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949894</v>
      </c>
      <c r="O13" s="50">
        <f t="shared" si="1"/>
        <v>12.897056427524031</v>
      </c>
      <c r="P13" s="9"/>
    </row>
    <row r="14" spans="1:133">
      <c r="A14" s="12"/>
      <c r="B14" s="25">
        <v>315</v>
      </c>
      <c r="C14" s="20" t="s">
        <v>133</v>
      </c>
      <c r="D14" s="49">
        <v>2002556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2002556</v>
      </c>
      <c r="O14" s="50">
        <f t="shared" si="1"/>
        <v>27.18943138000326</v>
      </c>
      <c r="P14" s="9"/>
    </row>
    <row r="15" spans="1:133">
      <c r="A15" s="12"/>
      <c r="B15" s="25">
        <v>316</v>
      </c>
      <c r="C15" s="20" t="s">
        <v>134</v>
      </c>
      <c r="D15" s="49">
        <v>130086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130086</v>
      </c>
      <c r="O15" s="50">
        <f t="shared" si="1"/>
        <v>1.7662249497637539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SUM(D17:D31)</f>
        <v>3792784</v>
      </c>
      <c r="E16" s="32">
        <f t="shared" si="3"/>
        <v>3654441</v>
      </c>
      <c r="F16" s="32">
        <f t="shared" si="3"/>
        <v>3058700</v>
      </c>
      <c r="G16" s="32">
        <f t="shared" si="3"/>
        <v>4125693</v>
      </c>
      <c r="H16" s="32">
        <f t="shared" si="3"/>
        <v>0</v>
      </c>
      <c r="I16" s="32">
        <f t="shared" si="3"/>
        <v>4508669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19140287</v>
      </c>
      <c r="O16" s="48">
        <f t="shared" si="1"/>
        <v>259.87464019985879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3308568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3308568</v>
      </c>
      <c r="O17" s="50">
        <f t="shared" si="1"/>
        <v>44.921631456036494</v>
      </c>
      <c r="P17" s="9"/>
    </row>
    <row r="18" spans="1:16">
      <c r="A18" s="12"/>
      <c r="B18" s="25">
        <v>323.10000000000002</v>
      </c>
      <c r="C18" s="20" t="s">
        <v>19</v>
      </c>
      <c r="D18" s="49">
        <v>3443055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30" si="4">SUM(D18:M18)</f>
        <v>3443055</v>
      </c>
      <c r="O18" s="50">
        <f t="shared" si="1"/>
        <v>46.747610383967846</v>
      </c>
      <c r="P18" s="9"/>
    </row>
    <row r="19" spans="1:16">
      <c r="A19" s="12"/>
      <c r="B19" s="25">
        <v>323.39999999999998</v>
      </c>
      <c r="C19" s="20" t="s">
        <v>20</v>
      </c>
      <c r="D19" s="49">
        <v>31289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31289</v>
      </c>
      <c r="O19" s="50">
        <f t="shared" si="1"/>
        <v>0.42482213653397055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0</v>
      </c>
      <c r="F20" s="49">
        <v>0</v>
      </c>
      <c r="G20" s="49">
        <v>475244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475244</v>
      </c>
      <c r="O20" s="50">
        <f t="shared" si="1"/>
        <v>6.4525606908162709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0</v>
      </c>
      <c r="F21" s="49">
        <v>0</v>
      </c>
      <c r="G21" s="49">
        <v>29675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29675</v>
      </c>
      <c r="O21" s="50">
        <f t="shared" si="1"/>
        <v>0.40290827133003854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0</v>
      </c>
      <c r="F22" s="49">
        <v>0</v>
      </c>
      <c r="G22" s="49">
        <v>177158</v>
      </c>
      <c r="H22" s="49">
        <v>0</v>
      </c>
      <c r="I22" s="49">
        <v>2840313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3017471</v>
      </c>
      <c r="O22" s="50">
        <f t="shared" si="1"/>
        <v>40.969301580405151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0</v>
      </c>
      <c r="F23" s="49">
        <v>0</v>
      </c>
      <c r="G23" s="49">
        <v>95409</v>
      </c>
      <c r="H23" s="49">
        <v>0</v>
      </c>
      <c r="I23" s="49">
        <v>1662898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1758307</v>
      </c>
      <c r="O23" s="50">
        <f t="shared" si="1"/>
        <v>23.873173844566338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0</v>
      </c>
      <c r="F24" s="49">
        <v>0</v>
      </c>
      <c r="G24" s="49">
        <v>2284952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2284952</v>
      </c>
      <c r="O24" s="50">
        <f t="shared" si="1"/>
        <v>31.023624613045133</v>
      </c>
      <c r="P24" s="9"/>
    </row>
    <row r="25" spans="1:16">
      <c r="A25" s="12"/>
      <c r="B25" s="25">
        <v>324.32</v>
      </c>
      <c r="C25" s="20" t="s">
        <v>26</v>
      </c>
      <c r="D25" s="49">
        <v>0</v>
      </c>
      <c r="E25" s="49">
        <v>0</v>
      </c>
      <c r="F25" s="49">
        <v>0</v>
      </c>
      <c r="G25" s="49">
        <v>220891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220891</v>
      </c>
      <c r="O25" s="50">
        <f t="shared" si="1"/>
        <v>2.9991174713517625</v>
      </c>
      <c r="P25" s="9"/>
    </row>
    <row r="26" spans="1:16">
      <c r="A26" s="12"/>
      <c r="B26" s="25">
        <v>324.61</v>
      </c>
      <c r="C26" s="20" t="s">
        <v>27</v>
      </c>
      <c r="D26" s="49">
        <v>0</v>
      </c>
      <c r="E26" s="49">
        <v>0</v>
      </c>
      <c r="F26" s="49">
        <v>0</v>
      </c>
      <c r="G26" s="49">
        <v>662273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662273</v>
      </c>
      <c r="O26" s="50">
        <f t="shared" si="1"/>
        <v>8.9919214685276714</v>
      </c>
      <c r="P26" s="9"/>
    </row>
    <row r="27" spans="1:16">
      <c r="A27" s="12"/>
      <c r="B27" s="25">
        <v>324.62</v>
      </c>
      <c r="C27" s="20" t="s">
        <v>110</v>
      </c>
      <c r="D27" s="49">
        <v>35606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35606</v>
      </c>
      <c r="O27" s="50">
        <f t="shared" si="1"/>
        <v>0.48343561614077013</v>
      </c>
      <c r="P27" s="9"/>
    </row>
    <row r="28" spans="1:16">
      <c r="A28" s="12"/>
      <c r="B28" s="25">
        <v>324.70999999999998</v>
      </c>
      <c r="C28" s="20" t="s">
        <v>28</v>
      </c>
      <c r="D28" s="49">
        <v>0</v>
      </c>
      <c r="E28" s="49">
        <v>0</v>
      </c>
      <c r="F28" s="49">
        <v>0</v>
      </c>
      <c r="G28" s="49">
        <v>170225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170225</v>
      </c>
      <c r="O28" s="50">
        <f t="shared" si="1"/>
        <v>2.3112067560962362</v>
      </c>
      <c r="P28" s="9"/>
    </row>
    <row r="29" spans="1:16">
      <c r="A29" s="12"/>
      <c r="B29" s="25">
        <v>324.72000000000003</v>
      </c>
      <c r="C29" s="20" t="s">
        <v>29</v>
      </c>
      <c r="D29" s="49">
        <v>0</v>
      </c>
      <c r="E29" s="49">
        <v>0</v>
      </c>
      <c r="F29" s="49">
        <v>0</v>
      </c>
      <c r="G29" s="49">
        <v>9866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9866</v>
      </c>
      <c r="O29" s="50">
        <f t="shared" si="1"/>
        <v>0.13395427143865746</v>
      </c>
      <c r="P29" s="9"/>
    </row>
    <row r="30" spans="1:16">
      <c r="A30" s="12"/>
      <c r="B30" s="25">
        <v>325.10000000000002</v>
      </c>
      <c r="C30" s="20" t="s">
        <v>30</v>
      </c>
      <c r="D30" s="49">
        <v>277209</v>
      </c>
      <c r="E30" s="49">
        <v>160440</v>
      </c>
      <c r="F30" s="49">
        <v>3058700</v>
      </c>
      <c r="G30" s="49">
        <v>0</v>
      </c>
      <c r="H30" s="49">
        <v>0</v>
      </c>
      <c r="I30" s="49">
        <v>5458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3501807</v>
      </c>
      <c r="O30" s="50">
        <f t="shared" si="1"/>
        <v>47.545307663064136</v>
      </c>
      <c r="P30" s="9"/>
    </row>
    <row r="31" spans="1:16">
      <c r="A31" s="12"/>
      <c r="B31" s="25">
        <v>329</v>
      </c>
      <c r="C31" s="20" t="s">
        <v>31</v>
      </c>
      <c r="D31" s="49">
        <v>5625</v>
      </c>
      <c r="E31" s="49">
        <v>185433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191058</v>
      </c>
      <c r="O31" s="50">
        <f t="shared" si="1"/>
        <v>2.5940639765383153</v>
      </c>
      <c r="P31" s="9"/>
    </row>
    <row r="32" spans="1:16" ht="15.75">
      <c r="A32" s="29" t="s">
        <v>33</v>
      </c>
      <c r="B32" s="30"/>
      <c r="C32" s="31"/>
      <c r="D32" s="32">
        <f t="shared" ref="D32:M32" si="5">SUM(D33:D47)</f>
        <v>8996306</v>
      </c>
      <c r="E32" s="32">
        <f t="shared" si="5"/>
        <v>1915974</v>
      </c>
      <c r="F32" s="32">
        <f t="shared" si="5"/>
        <v>0</v>
      </c>
      <c r="G32" s="32">
        <f t="shared" si="5"/>
        <v>15002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7">
        <f>SUM(D32:M32)</f>
        <v>10927282</v>
      </c>
      <c r="O32" s="48">
        <f t="shared" si="1"/>
        <v>148.36368326725682</v>
      </c>
      <c r="P32" s="10"/>
    </row>
    <row r="33" spans="1:16">
      <c r="A33" s="12"/>
      <c r="B33" s="25">
        <v>331.2</v>
      </c>
      <c r="C33" s="20" t="s">
        <v>32</v>
      </c>
      <c r="D33" s="49">
        <v>293393</v>
      </c>
      <c r="E33" s="49">
        <v>412839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>SUM(D33:M33)</f>
        <v>706232</v>
      </c>
      <c r="O33" s="50">
        <f t="shared" si="1"/>
        <v>9.5887688046488897</v>
      </c>
      <c r="P33" s="9"/>
    </row>
    <row r="34" spans="1:16">
      <c r="A34" s="12"/>
      <c r="B34" s="25">
        <v>331.49</v>
      </c>
      <c r="C34" s="20" t="s">
        <v>35</v>
      </c>
      <c r="D34" s="49">
        <v>0</v>
      </c>
      <c r="E34" s="49">
        <v>819979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39" si="6">SUM(D34:M34)</f>
        <v>819979</v>
      </c>
      <c r="O34" s="50">
        <f t="shared" si="1"/>
        <v>11.133153206973335</v>
      </c>
      <c r="P34" s="9"/>
    </row>
    <row r="35" spans="1:16">
      <c r="A35" s="12"/>
      <c r="B35" s="25">
        <v>331.5</v>
      </c>
      <c r="C35" s="20" t="s">
        <v>162</v>
      </c>
      <c r="D35" s="49">
        <v>45011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45011</v>
      </c>
      <c r="O35" s="50">
        <f t="shared" si="1"/>
        <v>0.61113072285884973</v>
      </c>
      <c r="P35" s="9"/>
    </row>
    <row r="36" spans="1:16">
      <c r="A36" s="12"/>
      <c r="B36" s="25">
        <v>331.69</v>
      </c>
      <c r="C36" s="20" t="s">
        <v>36</v>
      </c>
      <c r="D36" s="49">
        <v>65279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65279</v>
      </c>
      <c r="O36" s="50">
        <f t="shared" si="1"/>
        <v>0.88631673274317058</v>
      </c>
      <c r="P36" s="9"/>
    </row>
    <row r="37" spans="1:16">
      <c r="A37" s="12"/>
      <c r="B37" s="25">
        <v>331.9</v>
      </c>
      <c r="C37" s="20" t="s">
        <v>113</v>
      </c>
      <c r="D37" s="49">
        <v>41950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41950</v>
      </c>
      <c r="O37" s="50">
        <f t="shared" ref="O37:O68" si="7">(N37/O$86)</f>
        <v>0.56957041220876559</v>
      </c>
      <c r="P37" s="9"/>
    </row>
    <row r="38" spans="1:16">
      <c r="A38" s="12"/>
      <c r="B38" s="25">
        <v>334.1</v>
      </c>
      <c r="C38" s="20" t="s">
        <v>122</v>
      </c>
      <c r="D38" s="49">
        <v>1877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1877</v>
      </c>
      <c r="O38" s="50">
        <f t="shared" si="7"/>
        <v>2.548471188833976E-2</v>
      </c>
      <c r="P38" s="9"/>
    </row>
    <row r="39" spans="1:16">
      <c r="A39" s="12"/>
      <c r="B39" s="25">
        <v>334.2</v>
      </c>
      <c r="C39" s="20" t="s">
        <v>34</v>
      </c>
      <c r="D39" s="49">
        <v>3458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3458</v>
      </c>
      <c r="O39" s="50">
        <f t="shared" si="7"/>
        <v>4.6950524086243416E-2</v>
      </c>
      <c r="P39" s="9"/>
    </row>
    <row r="40" spans="1:16">
      <c r="A40" s="12"/>
      <c r="B40" s="25">
        <v>334.42</v>
      </c>
      <c r="C40" s="20" t="s">
        <v>167</v>
      </c>
      <c r="D40" s="49">
        <v>0</v>
      </c>
      <c r="E40" s="49">
        <v>32301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ref="N40:N45" si="8">SUM(D40:M40)</f>
        <v>32301</v>
      </c>
      <c r="O40" s="50">
        <f t="shared" si="7"/>
        <v>0.43856242871883994</v>
      </c>
      <c r="P40" s="9"/>
    </row>
    <row r="41" spans="1:16">
      <c r="A41" s="12"/>
      <c r="B41" s="25">
        <v>335.12</v>
      </c>
      <c r="C41" s="20" t="s">
        <v>135</v>
      </c>
      <c r="D41" s="49">
        <v>2057967</v>
      </c>
      <c r="E41" s="49">
        <v>613265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2671232</v>
      </c>
      <c r="O41" s="50">
        <f t="shared" si="7"/>
        <v>36.268288709064251</v>
      </c>
      <c r="P41" s="9"/>
    </row>
    <row r="42" spans="1:16">
      <c r="A42" s="12"/>
      <c r="B42" s="25">
        <v>335.14</v>
      </c>
      <c r="C42" s="20" t="s">
        <v>136</v>
      </c>
      <c r="D42" s="49">
        <v>2401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2401</v>
      </c>
      <c r="O42" s="50">
        <f t="shared" si="7"/>
        <v>3.259925052951719E-2</v>
      </c>
      <c r="P42" s="9"/>
    </row>
    <row r="43" spans="1:16">
      <c r="A43" s="12"/>
      <c r="B43" s="25">
        <v>335.15</v>
      </c>
      <c r="C43" s="20" t="s">
        <v>137</v>
      </c>
      <c r="D43" s="49">
        <v>13987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13987</v>
      </c>
      <c r="O43" s="50">
        <f t="shared" si="7"/>
        <v>0.18990658773692501</v>
      </c>
      <c r="P43" s="9"/>
    </row>
    <row r="44" spans="1:16">
      <c r="A44" s="12"/>
      <c r="B44" s="25">
        <v>335.18</v>
      </c>
      <c r="C44" s="20" t="s">
        <v>138</v>
      </c>
      <c r="D44" s="49">
        <v>6466628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6466628</v>
      </c>
      <c r="O44" s="50">
        <f t="shared" si="7"/>
        <v>87.799761038396781</v>
      </c>
      <c r="P44" s="9"/>
    </row>
    <row r="45" spans="1:16">
      <c r="A45" s="12"/>
      <c r="B45" s="25">
        <v>335.21</v>
      </c>
      <c r="C45" s="20" t="s">
        <v>45</v>
      </c>
      <c r="D45" s="49">
        <v>0</v>
      </c>
      <c r="E45" s="49">
        <v>37590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37590</v>
      </c>
      <c r="O45" s="50">
        <f t="shared" si="7"/>
        <v>0.51037310595774721</v>
      </c>
      <c r="P45" s="9"/>
    </row>
    <row r="46" spans="1:16">
      <c r="A46" s="12"/>
      <c r="B46" s="25">
        <v>337.3</v>
      </c>
      <c r="C46" s="20" t="s">
        <v>114</v>
      </c>
      <c r="D46" s="49">
        <v>0</v>
      </c>
      <c r="E46" s="49">
        <v>0</v>
      </c>
      <c r="F46" s="49">
        <v>0</v>
      </c>
      <c r="G46" s="49">
        <v>15002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>SUM(D46:M46)</f>
        <v>15002</v>
      </c>
      <c r="O46" s="50">
        <f t="shared" si="7"/>
        <v>0.2036876120132515</v>
      </c>
      <c r="P46" s="9"/>
    </row>
    <row r="47" spans="1:16">
      <c r="A47" s="12"/>
      <c r="B47" s="25">
        <v>337.7</v>
      </c>
      <c r="C47" s="20" t="s">
        <v>168</v>
      </c>
      <c r="D47" s="49">
        <v>4355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>SUM(D47:M47)</f>
        <v>4355</v>
      </c>
      <c r="O47" s="50">
        <f t="shared" si="7"/>
        <v>5.9129419431923097E-2</v>
      </c>
      <c r="P47" s="9"/>
    </row>
    <row r="48" spans="1:16" ht="15.75">
      <c r="A48" s="29" t="s">
        <v>52</v>
      </c>
      <c r="B48" s="30"/>
      <c r="C48" s="31"/>
      <c r="D48" s="32">
        <f t="shared" ref="D48:M48" si="9">SUM(D49:D65)</f>
        <v>9244278</v>
      </c>
      <c r="E48" s="32">
        <f t="shared" si="9"/>
        <v>39311483</v>
      </c>
      <c r="F48" s="32">
        <f t="shared" si="9"/>
        <v>0</v>
      </c>
      <c r="G48" s="32">
        <f t="shared" si="9"/>
        <v>49656</v>
      </c>
      <c r="H48" s="32">
        <f t="shared" si="9"/>
        <v>0</v>
      </c>
      <c r="I48" s="32">
        <f t="shared" si="9"/>
        <v>22980450</v>
      </c>
      <c r="J48" s="32">
        <f t="shared" si="9"/>
        <v>9173810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80759677</v>
      </c>
      <c r="O48" s="48">
        <f t="shared" si="7"/>
        <v>1096.5035165372292</v>
      </c>
      <c r="P48" s="10"/>
    </row>
    <row r="49" spans="1:16">
      <c r="A49" s="12"/>
      <c r="B49" s="25">
        <v>341.1</v>
      </c>
      <c r="C49" s="20" t="s">
        <v>140</v>
      </c>
      <c r="D49" s="49">
        <v>130366</v>
      </c>
      <c r="E49" s="49">
        <v>51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>SUM(D49:M49)</f>
        <v>130417</v>
      </c>
      <c r="O49" s="50">
        <f t="shared" si="7"/>
        <v>1.7707190571878564</v>
      </c>
      <c r="P49" s="9"/>
    </row>
    <row r="50" spans="1:16">
      <c r="A50" s="12"/>
      <c r="B50" s="25">
        <v>341.2</v>
      </c>
      <c r="C50" s="20" t="s">
        <v>150</v>
      </c>
      <c r="D50" s="49">
        <v>0</v>
      </c>
      <c r="E50" s="49">
        <v>4802750</v>
      </c>
      <c r="F50" s="49">
        <v>0</v>
      </c>
      <c r="G50" s="49">
        <v>0</v>
      </c>
      <c r="H50" s="49">
        <v>0</v>
      </c>
      <c r="I50" s="49">
        <v>0</v>
      </c>
      <c r="J50" s="49">
        <v>9173810</v>
      </c>
      <c r="K50" s="49">
        <v>0</v>
      </c>
      <c r="L50" s="49">
        <v>0</v>
      </c>
      <c r="M50" s="49">
        <v>0</v>
      </c>
      <c r="N50" s="49">
        <f t="shared" ref="N50:N65" si="10">SUM(D50:M50)</f>
        <v>13976560</v>
      </c>
      <c r="O50" s="50">
        <f t="shared" si="7"/>
        <v>189.76484005865422</v>
      </c>
      <c r="P50" s="9"/>
    </row>
    <row r="51" spans="1:16">
      <c r="A51" s="12"/>
      <c r="B51" s="25">
        <v>341.9</v>
      </c>
      <c r="C51" s="20" t="s">
        <v>142</v>
      </c>
      <c r="D51" s="49">
        <v>134654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134654</v>
      </c>
      <c r="O51" s="50">
        <f t="shared" si="7"/>
        <v>1.8282463476891326</v>
      </c>
      <c r="P51" s="9"/>
    </row>
    <row r="52" spans="1:16">
      <c r="A52" s="12"/>
      <c r="B52" s="25">
        <v>342.1</v>
      </c>
      <c r="C52" s="20" t="s">
        <v>57</v>
      </c>
      <c r="D52" s="49">
        <v>495716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495716</v>
      </c>
      <c r="O52" s="50">
        <f t="shared" si="7"/>
        <v>6.7305164829196764</v>
      </c>
      <c r="P52" s="9"/>
    </row>
    <row r="53" spans="1:16">
      <c r="A53" s="12"/>
      <c r="B53" s="25">
        <v>342.2</v>
      </c>
      <c r="C53" s="20" t="s">
        <v>58</v>
      </c>
      <c r="D53" s="49">
        <v>0</v>
      </c>
      <c r="E53" s="49">
        <v>9943173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9943173</v>
      </c>
      <c r="O53" s="50">
        <f t="shared" si="7"/>
        <v>135.00207733666431</v>
      </c>
      <c r="P53" s="9"/>
    </row>
    <row r="54" spans="1:16">
      <c r="A54" s="12"/>
      <c r="B54" s="25">
        <v>342.6</v>
      </c>
      <c r="C54" s="20" t="s">
        <v>60</v>
      </c>
      <c r="D54" s="49">
        <v>1972414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1972414</v>
      </c>
      <c r="O54" s="50">
        <f t="shared" si="7"/>
        <v>26.780182479769728</v>
      </c>
      <c r="P54" s="9"/>
    </row>
    <row r="55" spans="1:16">
      <c r="A55" s="12"/>
      <c r="B55" s="25">
        <v>342.9</v>
      </c>
      <c r="C55" s="20" t="s">
        <v>61</v>
      </c>
      <c r="D55" s="49">
        <v>60291</v>
      </c>
      <c r="E55" s="49">
        <v>1193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61484</v>
      </c>
      <c r="O55" s="50">
        <f t="shared" si="7"/>
        <v>0.83479063704991041</v>
      </c>
      <c r="P55" s="9"/>
    </row>
    <row r="56" spans="1:16">
      <c r="A56" s="12"/>
      <c r="B56" s="25">
        <v>343.3</v>
      </c>
      <c r="C56" s="20" t="s">
        <v>62</v>
      </c>
      <c r="D56" s="49">
        <v>0</v>
      </c>
      <c r="E56" s="49">
        <v>0</v>
      </c>
      <c r="F56" s="49">
        <v>0</v>
      </c>
      <c r="G56" s="49">
        <v>49656</v>
      </c>
      <c r="H56" s="49">
        <v>0</v>
      </c>
      <c r="I56" s="49">
        <v>11714533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11764189</v>
      </c>
      <c r="O56" s="50">
        <f t="shared" si="7"/>
        <v>159.7266740889589</v>
      </c>
      <c r="P56" s="9"/>
    </row>
    <row r="57" spans="1:16">
      <c r="A57" s="12"/>
      <c r="B57" s="25">
        <v>343.4</v>
      </c>
      <c r="C57" s="20" t="s">
        <v>63</v>
      </c>
      <c r="D57" s="49">
        <v>0</v>
      </c>
      <c r="E57" s="49">
        <v>9022139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9022139</v>
      </c>
      <c r="O57" s="50">
        <f t="shared" si="7"/>
        <v>122.4968636289578</v>
      </c>
      <c r="P57" s="9"/>
    </row>
    <row r="58" spans="1:16">
      <c r="A58" s="12"/>
      <c r="B58" s="25">
        <v>343.5</v>
      </c>
      <c r="C58" s="20" t="s">
        <v>64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11098702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11098702</v>
      </c>
      <c r="O58" s="50">
        <f t="shared" si="7"/>
        <v>150.69111497311681</v>
      </c>
      <c r="P58" s="9"/>
    </row>
    <row r="59" spans="1:16">
      <c r="A59" s="12"/>
      <c r="B59" s="25">
        <v>343.9</v>
      </c>
      <c r="C59" s="20" t="s">
        <v>65</v>
      </c>
      <c r="D59" s="49">
        <v>117837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117837</v>
      </c>
      <c r="O59" s="50">
        <f t="shared" si="7"/>
        <v>1.599915820344322</v>
      </c>
      <c r="P59" s="9"/>
    </row>
    <row r="60" spans="1:16">
      <c r="A60" s="12"/>
      <c r="B60" s="25">
        <v>344.9</v>
      </c>
      <c r="C60" s="20" t="s">
        <v>143</v>
      </c>
      <c r="D60" s="49">
        <v>0</v>
      </c>
      <c r="E60" s="49">
        <v>13705249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13705249</v>
      </c>
      <c r="O60" s="50">
        <f t="shared" si="7"/>
        <v>186.08115190354641</v>
      </c>
      <c r="P60" s="9"/>
    </row>
    <row r="61" spans="1:16">
      <c r="A61" s="12"/>
      <c r="B61" s="25">
        <v>347.2</v>
      </c>
      <c r="C61" s="20" t="s">
        <v>69</v>
      </c>
      <c r="D61" s="49">
        <v>286916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286916</v>
      </c>
      <c r="O61" s="50">
        <f t="shared" si="7"/>
        <v>3.8955629175039372</v>
      </c>
      <c r="P61" s="9"/>
    </row>
    <row r="62" spans="1:16">
      <c r="A62" s="12"/>
      <c r="B62" s="25">
        <v>347.4</v>
      </c>
      <c r="C62" s="20" t="s">
        <v>70</v>
      </c>
      <c r="D62" s="49">
        <v>20552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20552</v>
      </c>
      <c r="O62" s="50">
        <f t="shared" si="7"/>
        <v>0.27904198120892848</v>
      </c>
      <c r="P62" s="9"/>
    </row>
    <row r="63" spans="1:16">
      <c r="A63" s="12"/>
      <c r="B63" s="25">
        <v>347.5</v>
      </c>
      <c r="C63" s="20" t="s">
        <v>71</v>
      </c>
      <c r="D63" s="49">
        <v>59814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59814</v>
      </c>
      <c r="O63" s="50">
        <f t="shared" si="7"/>
        <v>0.81211643947211209</v>
      </c>
      <c r="P63" s="9"/>
    </row>
    <row r="64" spans="1:16">
      <c r="A64" s="12"/>
      <c r="B64" s="25">
        <v>347.9</v>
      </c>
      <c r="C64" s="20" t="s">
        <v>151</v>
      </c>
      <c r="D64" s="49">
        <v>0</v>
      </c>
      <c r="E64" s="49">
        <v>1300918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1300918</v>
      </c>
      <c r="O64" s="50">
        <f t="shared" si="7"/>
        <v>17.663036984739044</v>
      </c>
      <c r="P64" s="9"/>
    </row>
    <row r="65" spans="1:16">
      <c r="A65" s="12"/>
      <c r="B65" s="25">
        <v>349</v>
      </c>
      <c r="C65" s="20" t="s">
        <v>1</v>
      </c>
      <c r="D65" s="49">
        <v>5965718</v>
      </c>
      <c r="E65" s="49">
        <v>536010</v>
      </c>
      <c r="F65" s="49">
        <v>0</v>
      </c>
      <c r="G65" s="49">
        <v>0</v>
      </c>
      <c r="H65" s="49">
        <v>0</v>
      </c>
      <c r="I65" s="49">
        <v>167215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0"/>
        <v>6668943</v>
      </c>
      <c r="O65" s="50">
        <f t="shared" si="7"/>
        <v>90.546665399446042</v>
      </c>
      <c r="P65" s="9"/>
    </row>
    <row r="66" spans="1:16" ht="15.75">
      <c r="A66" s="29" t="s">
        <v>53</v>
      </c>
      <c r="B66" s="30"/>
      <c r="C66" s="31"/>
      <c r="D66" s="32">
        <f t="shared" ref="D66:M66" si="11">SUM(D67:D69)</f>
        <v>151403</v>
      </c>
      <c r="E66" s="32">
        <f t="shared" si="11"/>
        <v>42488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400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1" si="12">SUM(D66:M66)</f>
        <v>194291</v>
      </c>
      <c r="O66" s="48">
        <f t="shared" si="7"/>
        <v>2.6379595937652747</v>
      </c>
      <c r="P66" s="10"/>
    </row>
    <row r="67" spans="1:16">
      <c r="A67" s="13"/>
      <c r="B67" s="41">
        <v>351.1</v>
      </c>
      <c r="C67" s="21" t="s">
        <v>74</v>
      </c>
      <c r="D67" s="49">
        <v>109956</v>
      </c>
      <c r="E67" s="49">
        <v>40938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2"/>
        <v>150894</v>
      </c>
      <c r="O67" s="50">
        <f t="shared" si="7"/>
        <v>2.048742736110357</v>
      </c>
      <c r="P67" s="9"/>
    </row>
    <row r="68" spans="1:16">
      <c r="A68" s="13"/>
      <c r="B68" s="41">
        <v>354</v>
      </c>
      <c r="C68" s="21" t="s">
        <v>75</v>
      </c>
      <c r="D68" s="49">
        <v>40701</v>
      </c>
      <c r="E68" s="49">
        <v>1550</v>
      </c>
      <c r="F68" s="49">
        <v>0</v>
      </c>
      <c r="G68" s="49">
        <v>0</v>
      </c>
      <c r="H68" s="49">
        <v>0</v>
      </c>
      <c r="I68" s="49">
        <v>400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2"/>
        <v>42651</v>
      </c>
      <c r="O68" s="50">
        <f t="shared" si="7"/>
        <v>0.57908814424591326</v>
      </c>
      <c r="P68" s="9"/>
    </row>
    <row r="69" spans="1:16">
      <c r="A69" s="13"/>
      <c r="B69" s="41">
        <v>358.2</v>
      </c>
      <c r="C69" s="21" t="s">
        <v>156</v>
      </c>
      <c r="D69" s="49">
        <v>746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2"/>
        <v>746</v>
      </c>
      <c r="O69" s="50">
        <f t="shared" ref="O69:O84" si="13">(N69/O$86)</f>
        <v>1.0128713409004508E-2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SUM(D71:D79)</f>
        <v>1230747</v>
      </c>
      <c r="E70" s="32">
        <f t="shared" si="14"/>
        <v>1538884</v>
      </c>
      <c r="F70" s="32">
        <f t="shared" si="14"/>
        <v>107489</v>
      </c>
      <c r="G70" s="32">
        <f t="shared" si="14"/>
        <v>1807218</v>
      </c>
      <c r="H70" s="32">
        <f t="shared" si="14"/>
        <v>0</v>
      </c>
      <c r="I70" s="32">
        <f t="shared" si="14"/>
        <v>1590214</v>
      </c>
      <c r="J70" s="32">
        <f t="shared" si="14"/>
        <v>73462</v>
      </c>
      <c r="K70" s="32">
        <f t="shared" si="14"/>
        <v>6811066</v>
      </c>
      <c r="L70" s="32">
        <f t="shared" si="14"/>
        <v>0</v>
      </c>
      <c r="M70" s="32">
        <f t="shared" si="14"/>
        <v>0</v>
      </c>
      <c r="N70" s="32">
        <f t="shared" si="12"/>
        <v>13159080</v>
      </c>
      <c r="O70" s="48">
        <f t="shared" si="13"/>
        <v>178.66561668386467</v>
      </c>
      <c r="P70" s="10"/>
    </row>
    <row r="71" spans="1:16">
      <c r="A71" s="12"/>
      <c r="B71" s="25">
        <v>361.1</v>
      </c>
      <c r="C71" s="20" t="s">
        <v>76</v>
      </c>
      <c r="D71" s="49">
        <v>688023</v>
      </c>
      <c r="E71" s="49">
        <v>1317245</v>
      </c>
      <c r="F71" s="49">
        <v>107489</v>
      </c>
      <c r="G71" s="49">
        <v>1705418</v>
      </c>
      <c r="H71" s="49">
        <v>0</v>
      </c>
      <c r="I71" s="49">
        <v>1567859</v>
      </c>
      <c r="J71" s="49">
        <v>40390</v>
      </c>
      <c r="K71" s="49">
        <v>2918422</v>
      </c>
      <c r="L71" s="49">
        <v>0</v>
      </c>
      <c r="M71" s="49">
        <v>0</v>
      </c>
      <c r="N71" s="49">
        <f t="shared" si="12"/>
        <v>8344846</v>
      </c>
      <c r="O71" s="50">
        <f t="shared" si="13"/>
        <v>113.30101015586814</v>
      </c>
      <c r="P71" s="9"/>
    </row>
    <row r="72" spans="1:16">
      <c r="A72" s="12"/>
      <c r="B72" s="25">
        <v>361.3</v>
      </c>
      <c r="C72" s="20" t="s">
        <v>78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400147</v>
      </c>
      <c r="L72" s="49">
        <v>0</v>
      </c>
      <c r="M72" s="49">
        <v>0</v>
      </c>
      <c r="N72" s="49">
        <f t="shared" ref="N72:N79" si="15">SUM(D72:M72)</f>
        <v>400147</v>
      </c>
      <c r="O72" s="50">
        <f t="shared" si="13"/>
        <v>5.4329414000977572</v>
      </c>
      <c r="P72" s="9"/>
    </row>
    <row r="73" spans="1:16">
      <c r="A73" s="12"/>
      <c r="B73" s="25">
        <v>362</v>
      </c>
      <c r="C73" s="20" t="s">
        <v>79</v>
      </c>
      <c r="D73" s="49">
        <v>253882</v>
      </c>
      <c r="E73" s="49">
        <v>68999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5"/>
        <v>322881</v>
      </c>
      <c r="O73" s="50">
        <f t="shared" si="13"/>
        <v>4.3838728072557434</v>
      </c>
      <c r="P73" s="9"/>
    </row>
    <row r="74" spans="1:16">
      <c r="A74" s="12"/>
      <c r="B74" s="25">
        <v>364</v>
      </c>
      <c r="C74" s="20" t="s">
        <v>144</v>
      </c>
      <c r="D74" s="49">
        <v>24166</v>
      </c>
      <c r="E74" s="49">
        <v>135430</v>
      </c>
      <c r="F74" s="49">
        <v>0</v>
      </c>
      <c r="G74" s="49">
        <v>68300</v>
      </c>
      <c r="H74" s="49">
        <v>0</v>
      </c>
      <c r="I74" s="49">
        <v>-114724</v>
      </c>
      <c r="J74" s="49">
        <v>10700</v>
      </c>
      <c r="K74" s="49">
        <v>0</v>
      </c>
      <c r="L74" s="49">
        <v>0</v>
      </c>
      <c r="M74" s="49">
        <v>0</v>
      </c>
      <c r="N74" s="49">
        <f t="shared" si="15"/>
        <v>123872</v>
      </c>
      <c r="O74" s="50">
        <f t="shared" si="13"/>
        <v>1.6818552109922338</v>
      </c>
      <c r="P74" s="9"/>
    </row>
    <row r="75" spans="1:16">
      <c r="A75" s="12"/>
      <c r="B75" s="25">
        <v>365</v>
      </c>
      <c r="C75" s="20" t="s">
        <v>145</v>
      </c>
      <c r="D75" s="49">
        <v>219</v>
      </c>
      <c r="E75" s="49">
        <v>1509</v>
      </c>
      <c r="F75" s="49">
        <v>0</v>
      </c>
      <c r="G75" s="49">
        <v>0</v>
      </c>
      <c r="H75" s="49">
        <v>0</v>
      </c>
      <c r="I75" s="49">
        <v>2182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5"/>
        <v>3910</v>
      </c>
      <c r="O75" s="50">
        <f t="shared" si="13"/>
        <v>5.3087492532449897E-2</v>
      </c>
      <c r="P75" s="9"/>
    </row>
    <row r="76" spans="1:16">
      <c r="A76" s="12"/>
      <c r="B76" s="25">
        <v>366</v>
      </c>
      <c r="C76" s="20" t="s">
        <v>82</v>
      </c>
      <c r="D76" s="49">
        <v>123133</v>
      </c>
      <c r="E76" s="49">
        <v>6270</v>
      </c>
      <c r="F76" s="49">
        <v>0</v>
      </c>
      <c r="G76" s="49">
        <v>33500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5"/>
        <v>162903</v>
      </c>
      <c r="O76" s="50">
        <f t="shared" si="13"/>
        <v>2.2117932982132191</v>
      </c>
      <c r="P76" s="9"/>
    </row>
    <row r="77" spans="1:16">
      <c r="A77" s="12"/>
      <c r="B77" s="25">
        <v>368</v>
      </c>
      <c r="C77" s="20" t="s">
        <v>83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3492497</v>
      </c>
      <c r="L77" s="49">
        <v>0</v>
      </c>
      <c r="M77" s="49">
        <v>0</v>
      </c>
      <c r="N77" s="49">
        <f t="shared" si="15"/>
        <v>3492497</v>
      </c>
      <c r="O77" s="50">
        <f t="shared" si="13"/>
        <v>47.418902405908867</v>
      </c>
      <c r="P77" s="9"/>
    </row>
    <row r="78" spans="1:16">
      <c r="A78" s="12"/>
      <c r="B78" s="25">
        <v>369.3</v>
      </c>
      <c r="C78" s="20" t="s">
        <v>169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40878</v>
      </c>
      <c r="J78" s="49">
        <v>0</v>
      </c>
      <c r="K78" s="49">
        <v>0</v>
      </c>
      <c r="L78" s="49">
        <v>0</v>
      </c>
      <c r="M78" s="49">
        <v>0</v>
      </c>
      <c r="N78" s="49">
        <f t="shared" si="15"/>
        <v>40878</v>
      </c>
      <c r="O78" s="50">
        <f t="shared" si="13"/>
        <v>0.55501547819475372</v>
      </c>
      <c r="P78" s="9"/>
    </row>
    <row r="79" spans="1:16">
      <c r="A79" s="12"/>
      <c r="B79" s="25">
        <v>369.9</v>
      </c>
      <c r="C79" s="20" t="s">
        <v>84</v>
      </c>
      <c r="D79" s="49">
        <v>141324</v>
      </c>
      <c r="E79" s="49">
        <v>9431</v>
      </c>
      <c r="F79" s="49">
        <v>0</v>
      </c>
      <c r="G79" s="49">
        <v>0</v>
      </c>
      <c r="H79" s="49">
        <v>0</v>
      </c>
      <c r="I79" s="49">
        <v>94019</v>
      </c>
      <c r="J79" s="49">
        <v>22372</v>
      </c>
      <c r="K79" s="49">
        <v>0</v>
      </c>
      <c r="L79" s="49">
        <v>0</v>
      </c>
      <c r="M79" s="49">
        <v>0</v>
      </c>
      <c r="N79" s="49">
        <f t="shared" si="15"/>
        <v>267146</v>
      </c>
      <c r="O79" s="50">
        <f t="shared" si="13"/>
        <v>3.6271384348014988</v>
      </c>
      <c r="P79" s="9"/>
    </row>
    <row r="80" spans="1:16" ht="15.75">
      <c r="A80" s="29" t="s">
        <v>54</v>
      </c>
      <c r="B80" s="30"/>
      <c r="C80" s="31"/>
      <c r="D80" s="32">
        <f t="shared" ref="D80:M80" si="16">SUM(D81:D83)</f>
        <v>1823519</v>
      </c>
      <c r="E80" s="32">
        <f t="shared" si="16"/>
        <v>39094</v>
      </c>
      <c r="F80" s="32">
        <f t="shared" si="16"/>
        <v>0</v>
      </c>
      <c r="G80" s="32">
        <f t="shared" si="16"/>
        <v>11825923</v>
      </c>
      <c r="H80" s="32">
        <f t="shared" si="16"/>
        <v>0</v>
      </c>
      <c r="I80" s="32">
        <f t="shared" si="16"/>
        <v>8091746</v>
      </c>
      <c r="J80" s="32">
        <f t="shared" si="16"/>
        <v>1039568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22819850</v>
      </c>
      <c r="O80" s="48">
        <f t="shared" si="13"/>
        <v>309.83340574594035</v>
      </c>
      <c r="P80" s="9"/>
    </row>
    <row r="81" spans="1:119">
      <c r="A81" s="12"/>
      <c r="B81" s="25">
        <v>381</v>
      </c>
      <c r="C81" s="20" t="s">
        <v>85</v>
      </c>
      <c r="D81" s="49">
        <v>1799050</v>
      </c>
      <c r="E81" s="49">
        <v>11203</v>
      </c>
      <c r="F81" s="49">
        <v>0</v>
      </c>
      <c r="G81" s="49">
        <v>11825923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f>SUM(D81:M81)</f>
        <v>13636176</v>
      </c>
      <c r="O81" s="50">
        <f t="shared" si="13"/>
        <v>185.14332265247378</v>
      </c>
      <c r="P81" s="9"/>
    </row>
    <row r="82" spans="1:119">
      <c r="A82" s="12"/>
      <c r="B82" s="25">
        <v>388.2</v>
      </c>
      <c r="C82" s="20" t="s">
        <v>116</v>
      </c>
      <c r="D82" s="49">
        <v>24469</v>
      </c>
      <c r="E82" s="49">
        <v>27891</v>
      </c>
      <c r="F82" s="49">
        <v>0</v>
      </c>
      <c r="G82" s="49">
        <v>0</v>
      </c>
      <c r="H82" s="49">
        <v>0</v>
      </c>
      <c r="I82" s="49">
        <v>10343</v>
      </c>
      <c r="J82" s="49">
        <v>1039568</v>
      </c>
      <c r="K82" s="49">
        <v>0</v>
      </c>
      <c r="L82" s="49">
        <v>0</v>
      </c>
      <c r="M82" s="49">
        <v>0</v>
      </c>
      <c r="N82" s="49">
        <f>SUM(D82:M82)</f>
        <v>1102271</v>
      </c>
      <c r="O82" s="50">
        <f t="shared" si="13"/>
        <v>14.965934394178026</v>
      </c>
      <c r="P82" s="9"/>
    </row>
    <row r="83" spans="1:119" ht="15.75" thickBot="1">
      <c r="A83" s="12"/>
      <c r="B83" s="25">
        <v>389.7</v>
      </c>
      <c r="C83" s="20" t="s">
        <v>147</v>
      </c>
      <c r="D83" s="49">
        <v>0</v>
      </c>
      <c r="E83" s="49">
        <v>0</v>
      </c>
      <c r="F83" s="49">
        <v>0</v>
      </c>
      <c r="G83" s="49">
        <v>0</v>
      </c>
      <c r="H83" s="49">
        <v>0</v>
      </c>
      <c r="I83" s="49">
        <v>8081403</v>
      </c>
      <c r="J83" s="49">
        <v>0</v>
      </c>
      <c r="K83" s="49">
        <v>0</v>
      </c>
      <c r="L83" s="49">
        <v>0</v>
      </c>
      <c r="M83" s="49">
        <v>0</v>
      </c>
      <c r="N83" s="49">
        <f>SUM(D83:M83)</f>
        <v>8081403</v>
      </c>
      <c r="O83" s="50">
        <f t="shared" si="13"/>
        <v>109.72414869928855</v>
      </c>
      <c r="P83" s="9"/>
    </row>
    <row r="84" spans="1:119" ht="16.5" thickBot="1">
      <c r="A84" s="14" t="s">
        <v>72</v>
      </c>
      <c r="B84" s="23"/>
      <c r="C84" s="22"/>
      <c r="D84" s="15">
        <f t="shared" ref="D84:M84" si="17">SUM(D5,D16,D32,D48,D66,D70,D80)</f>
        <v>42574401</v>
      </c>
      <c r="E84" s="15">
        <f t="shared" si="17"/>
        <v>50046832</v>
      </c>
      <c r="F84" s="15">
        <f t="shared" si="17"/>
        <v>3166189</v>
      </c>
      <c r="G84" s="15">
        <f t="shared" si="17"/>
        <v>28646621</v>
      </c>
      <c r="H84" s="15">
        <f t="shared" si="17"/>
        <v>0</v>
      </c>
      <c r="I84" s="15">
        <f t="shared" si="17"/>
        <v>37171479</v>
      </c>
      <c r="J84" s="15">
        <f t="shared" si="17"/>
        <v>10286840</v>
      </c>
      <c r="K84" s="15">
        <f t="shared" si="17"/>
        <v>7726243</v>
      </c>
      <c r="L84" s="15">
        <f t="shared" si="17"/>
        <v>0</v>
      </c>
      <c r="M84" s="15">
        <f t="shared" si="17"/>
        <v>0</v>
      </c>
      <c r="N84" s="15">
        <f>SUM(D84:M84)</f>
        <v>179618605</v>
      </c>
      <c r="O84" s="40">
        <f t="shared" si="13"/>
        <v>2438.7471487535981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3"/>
      <c r="B86" s="44"/>
      <c r="C86" s="44"/>
      <c r="D86" s="45"/>
      <c r="E86" s="45"/>
      <c r="F86" s="45"/>
      <c r="G86" s="45"/>
      <c r="H86" s="45"/>
      <c r="I86" s="45"/>
      <c r="J86" s="45"/>
      <c r="K86" s="45"/>
      <c r="L86" s="121" t="s">
        <v>170</v>
      </c>
      <c r="M86" s="121"/>
      <c r="N86" s="121"/>
      <c r="O86" s="46">
        <v>73652</v>
      </c>
    </row>
    <row r="87" spans="1:119">
      <c r="A87" s="122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  <row r="88" spans="1:119" ht="15.75" customHeight="1" thickBot="1">
      <c r="A88" s="123" t="s">
        <v>105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3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15676147</v>
      </c>
      <c r="E5" s="27">
        <f t="shared" si="0"/>
        <v>3438957</v>
      </c>
      <c r="F5" s="27">
        <f t="shared" si="0"/>
        <v>0</v>
      </c>
      <c r="G5" s="27">
        <f t="shared" si="0"/>
        <v>9901615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868421</v>
      </c>
      <c r="L5" s="27">
        <f t="shared" si="0"/>
        <v>0</v>
      </c>
      <c r="M5" s="27">
        <f t="shared" si="0"/>
        <v>0</v>
      </c>
      <c r="N5" s="28">
        <f>SUM(D5:M5)</f>
        <v>29885140</v>
      </c>
      <c r="O5" s="33">
        <f t="shared" ref="O5:O36" si="1">(N5/O$80)</f>
        <v>423.11647860004814</v>
      </c>
      <c r="P5" s="6"/>
    </row>
    <row r="6" spans="1:133">
      <c r="A6" s="12"/>
      <c r="B6" s="25">
        <v>311</v>
      </c>
      <c r="C6" s="20" t="s">
        <v>3</v>
      </c>
      <c r="D6" s="49">
        <v>12079877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12079877</v>
      </c>
      <c r="O6" s="50">
        <f t="shared" si="1"/>
        <v>171.02797638430718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294138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294138</v>
      </c>
      <c r="O7" s="50">
        <f t="shared" si="1"/>
        <v>4.1644320482507684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1651461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1651461</v>
      </c>
      <c r="O8" s="50">
        <f t="shared" si="1"/>
        <v>23.38153218841585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1232221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1232221</v>
      </c>
      <c r="O9" s="50">
        <f t="shared" si="1"/>
        <v>17.445894862029419</v>
      </c>
      <c r="P9" s="9"/>
    </row>
    <row r="10" spans="1:133">
      <c r="A10" s="12"/>
      <c r="B10" s="25">
        <v>312.51</v>
      </c>
      <c r="C10" s="20" t="s">
        <v>96</v>
      </c>
      <c r="D10" s="49">
        <v>153366</v>
      </c>
      <c r="E10" s="49">
        <v>261137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414503</v>
      </c>
      <c r="L10" s="49">
        <v>0</v>
      </c>
      <c r="M10" s="49">
        <v>0</v>
      </c>
      <c r="N10" s="49">
        <f>SUM(D10:M10)</f>
        <v>829006</v>
      </c>
      <c r="O10" s="50">
        <f t="shared" si="1"/>
        <v>11.737140915462049</v>
      </c>
      <c r="P10" s="9"/>
    </row>
    <row r="11" spans="1:133">
      <c r="A11" s="12"/>
      <c r="B11" s="25">
        <v>312.52</v>
      </c>
      <c r="C11" s="20" t="s">
        <v>132</v>
      </c>
      <c r="D11" s="49">
        <v>453918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453918</v>
      </c>
      <c r="L11" s="49">
        <v>0</v>
      </c>
      <c r="M11" s="49">
        <v>0</v>
      </c>
      <c r="N11" s="49">
        <f>SUM(D11:M11)</f>
        <v>907836</v>
      </c>
      <c r="O11" s="50">
        <f t="shared" si="1"/>
        <v>12.853223089011907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9901615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9901615</v>
      </c>
      <c r="O12" s="50">
        <f t="shared" si="1"/>
        <v>140.18794863445228</v>
      </c>
      <c r="P12" s="9"/>
    </row>
    <row r="13" spans="1:133">
      <c r="A13" s="12"/>
      <c r="B13" s="25">
        <v>314.10000000000002</v>
      </c>
      <c r="C13" s="20" t="s">
        <v>15</v>
      </c>
      <c r="D13" s="49">
        <v>899698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899698</v>
      </c>
      <c r="O13" s="50">
        <f t="shared" si="1"/>
        <v>12.738004558904731</v>
      </c>
      <c r="P13" s="9"/>
    </row>
    <row r="14" spans="1:133">
      <c r="A14" s="12"/>
      <c r="B14" s="25">
        <v>315</v>
      </c>
      <c r="C14" s="20" t="s">
        <v>133</v>
      </c>
      <c r="D14" s="49">
        <v>1952279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1952279</v>
      </c>
      <c r="O14" s="50">
        <f t="shared" si="1"/>
        <v>27.640540272684799</v>
      </c>
      <c r="P14" s="9"/>
    </row>
    <row r="15" spans="1:133">
      <c r="A15" s="12"/>
      <c r="B15" s="25">
        <v>316</v>
      </c>
      <c r="C15" s="20" t="s">
        <v>134</v>
      </c>
      <c r="D15" s="49">
        <v>137009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137009</v>
      </c>
      <c r="O15" s="50">
        <f t="shared" si="1"/>
        <v>1.9397856465291445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SUM(D17:D31)</f>
        <v>3605875</v>
      </c>
      <c r="E16" s="32">
        <f t="shared" si="3"/>
        <v>3711239</v>
      </c>
      <c r="F16" s="32">
        <f t="shared" si="3"/>
        <v>3042290</v>
      </c>
      <c r="G16" s="32">
        <f t="shared" si="3"/>
        <v>4206415</v>
      </c>
      <c r="H16" s="32">
        <f t="shared" si="3"/>
        <v>0</v>
      </c>
      <c r="I16" s="32">
        <f t="shared" si="3"/>
        <v>5612517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20178336</v>
      </c>
      <c r="O16" s="48">
        <f t="shared" si="1"/>
        <v>285.68668148546675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3270554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3270554</v>
      </c>
      <c r="O17" s="50">
        <f t="shared" si="1"/>
        <v>46.304795344820263</v>
      </c>
      <c r="P17" s="9"/>
    </row>
    <row r="18" spans="1:16">
      <c r="A18" s="12"/>
      <c r="B18" s="25">
        <v>323.10000000000002</v>
      </c>
      <c r="C18" s="20" t="s">
        <v>19</v>
      </c>
      <c r="D18" s="49">
        <v>3234444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30" si="4">SUM(D18:M18)</f>
        <v>3234444</v>
      </c>
      <c r="O18" s="50">
        <f t="shared" si="1"/>
        <v>45.793546742931575</v>
      </c>
      <c r="P18" s="9"/>
    </row>
    <row r="19" spans="1:16">
      <c r="A19" s="12"/>
      <c r="B19" s="25">
        <v>323.39999999999998</v>
      </c>
      <c r="C19" s="20" t="s">
        <v>20</v>
      </c>
      <c r="D19" s="49">
        <v>32635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32635</v>
      </c>
      <c r="O19" s="50">
        <f t="shared" si="1"/>
        <v>0.46204924183432206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0</v>
      </c>
      <c r="F20" s="49">
        <v>0</v>
      </c>
      <c r="G20" s="49">
        <v>461608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461608</v>
      </c>
      <c r="O20" s="50">
        <f t="shared" si="1"/>
        <v>6.5354872506406538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0</v>
      </c>
      <c r="F21" s="49">
        <v>0</v>
      </c>
      <c r="G21" s="49">
        <v>57755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57755</v>
      </c>
      <c r="O21" s="50">
        <f t="shared" si="1"/>
        <v>0.81770044314819268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0</v>
      </c>
      <c r="F22" s="49">
        <v>0</v>
      </c>
      <c r="G22" s="49">
        <v>171925</v>
      </c>
      <c r="H22" s="49">
        <v>0</v>
      </c>
      <c r="I22" s="49">
        <v>4940386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5112311</v>
      </c>
      <c r="O22" s="50">
        <f t="shared" si="1"/>
        <v>72.380555280259372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0</v>
      </c>
      <c r="F23" s="49">
        <v>0</v>
      </c>
      <c r="G23" s="49">
        <v>23989</v>
      </c>
      <c r="H23" s="49">
        <v>0</v>
      </c>
      <c r="I23" s="49">
        <v>657074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681063</v>
      </c>
      <c r="O23" s="50">
        <f t="shared" si="1"/>
        <v>9.6425507213546453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0</v>
      </c>
      <c r="F24" s="49">
        <v>0</v>
      </c>
      <c r="G24" s="49">
        <v>2217465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2217465</v>
      </c>
      <c r="O24" s="50">
        <f t="shared" si="1"/>
        <v>31.395067321714262</v>
      </c>
      <c r="P24" s="9"/>
    </row>
    <row r="25" spans="1:16">
      <c r="A25" s="12"/>
      <c r="B25" s="25">
        <v>324.32</v>
      </c>
      <c r="C25" s="20" t="s">
        <v>26</v>
      </c>
      <c r="D25" s="49">
        <v>0</v>
      </c>
      <c r="E25" s="49">
        <v>0</v>
      </c>
      <c r="F25" s="49">
        <v>0</v>
      </c>
      <c r="G25" s="49">
        <v>444383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444383</v>
      </c>
      <c r="O25" s="50">
        <f t="shared" si="1"/>
        <v>6.2916141637524596</v>
      </c>
      <c r="P25" s="9"/>
    </row>
    <row r="26" spans="1:16">
      <c r="A26" s="12"/>
      <c r="B26" s="25">
        <v>324.61</v>
      </c>
      <c r="C26" s="20" t="s">
        <v>27</v>
      </c>
      <c r="D26" s="49">
        <v>0</v>
      </c>
      <c r="E26" s="49">
        <v>0</v>
      </c>
      <c r="F26" s="49">
        <v>0</v>
      </c>
      <c r="G26" s="49">
        <v>643271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643271</v>
      </c>
      <c r="O26" s="50">
        <f t="shared" si="1"/>
        <v>9.1074882133907202</v>
      </c>
      <c r="P26" s="9"/>
    </row>
    <row r="27" spans="1:16">
      <c r="A27" s="12"/>
      <c r="B27" s="25">
        <v>324.62</v>
      </c>
      <c r="C27" s="20" t="s">
        <v>110</v>
      </c>
      <c r="D27" s="49">
        <v>30650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30650</v>
      </c>
      <c r="O27" s="50">
        <f t="shared" si="1"/>
        <v>0.43394543472412961</v>
      </c>
      <c r="P27" s="9"/>
    </row>
    <row r="28" spans="1:16">
      <c r="A28" s="12"/>
      <c r="B28" s="25">
        <v>324.70999999999998</v>
      </c>
      <c r="C28" s="20" t="s">
        <v>28</v>
      </c>
      <c r="D28" s="49">
        <v>0</v>
      </c>
      <c r="E28" s="49">
        <v>0</v>
      </c>
      <c r="F28" s="49">
        <v>0</v>
      </c>
      <c r="G28" s="49">
        <v>165341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165341</v>
      </c>
      <c r="O28" s="50">
        <f t="shared" si="1"/>
        <v>2.3409126304313972</v>
      </c>
      <c r="P28" s="9"/>
    </row>
    <row r="29" spans="1:16">
      <c r="A29" s="12"/>
      <c r="B29" s="25">
        <v>324.72000000000003</v>
      </c>
      <c r="C29" s="20" t="s">
        <v>29</v>
      </c>
      <c r="D29" s="49">
        <v>0</v>
      </c>
      <c r="E29" s="49">
        <v>0</v>
      </c>
      <c r="F29" s="49">
        <v>0</v>
      </c>
      <c r="G29" s="49">
        <v>20678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20678</v>
      </c>
      <c r="O29" s="50">
        <f t="shared" si="1"/>
        <v>0.2927609689796265</v>
      </c>
      <c r="P29" s="9"/>
    </row>
    <row r="30" spans="1:16">
      <c r="A30" s="12"/>
      <c r="B30" s="25">
        <v>325.10000000000002</v>
      </c>
      <c r="C30" s="20" t="s">
        <v>30</v>
      </c>
      <c r="D30" s="49">
        <v>303196</v>
      </c>
      <c r="E30" s="49">
        <v>312165</v>
      </c>
      <c r="F30" s="49">
        <v>3042290</v>
      </c>
      <c r="G30" s="49">
        <v>0</v>
      </c>
      <c r="H30" s="49">
        <v>0</v>
      </c>
      <c r="I30" s="49">
        <v>15057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3672708</v>
      </c>
      <c r="O30" s="50">
        <f t="shared" si="1"/>
        <v>51.998527558720674</v>
      </c>
      <c r="P30" s="9"/>
    </row>
    <row r="31" spans="1:16">
      <c r="A31" s="12"/>
      <c r="B31" s="25">
        <v>329</v>
      </c>
      <c r="C31" s="20" t="s">
        <v>31</v>
      </c>
      <c r="D31" s="49">
        <v>4950</v>
      </c>
      <c r="E31" s="49">
        <v>128520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ref="N31:N44" si="5">SUM(D31:M31)</f>
        <v>133470</v>
      </c>
      <c r="O31" s="50">
        <f t="shared" si="1"/>
        <v>1.8896801687644236</v>
      </c>
      <c r="P31" s="9"/>
    </row>
    <row r="32" spans="1:16" ht="15.75">
      <c r="A32" s="29" t="s">
        <v>33</v>
      </c>
      <c r="B32" s="30"/>
      <c r="C32" s="31"/>
      <c r="D32" s="32">
        <f t="shared" ref="D32:M32" si="6">SUM(D33:D42)</f>
        <v>8035902</v>
      </c>
      <c r="E32" s="32">
        <f t="shared" si="6"/>
        <v>617940</v>
      </c>
      <c r="F32" s="32">
        <f t="shared" si="6"/>
        <v>0</v>
      </c>
      <c r="G32" s="32">
        <f t="shared" si="6"/>
        <v>29202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7">
        <f t="shared" si="5"/>
        <v>8683044</v>
      </c>
      <c r="O32" s="48">
        <f t="shared" si="1"/>
        <v>122.93531169033427</v>
      </c>
      <c r="P32" s="10"/>
    </row>
    <row r="33" spans="1:16">
      <c r="A33" s="12"/>
      <c r="B33" s="25">
        <v>331.2</v>
      </c>
      <c r="C33" s="20" t="s">
        <v>32</v>
      </c>
      <c r="D33" s="49">
        <v>13579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5"/>
        <v>13579</v>
      </c>
      <c r="O33" s="50">
        <f t="shared" si="1"/>
        <v>0.19225269357647493</v>
      </c>
      <c r="P33" s="9"/>
    </row>
    <row r="34" spans="1:16">
      <c r="A34" s="12"/>
      <c r="B34" s="25">
        <v>331.49</v>
      </c>
      <c r="C34" s="20" t="s">
        <v>35</v>
      </c>
      <c r="D34" s="49">
        <v>0</v>
      </c>
      <c r="E34" s="49">
        <v>149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149</v>
      </c>
      <c r="O34" s="50">
        <f t="shared" si="1"/>
        <v>2.1095552944174656E-3</v>
      </c>
      <c r="P34" s="9"/>
    </row>
    <row r="35" spans="1:16">
      <c r="A35" s="12"/>
      <c r="B35" s="25">
        <v>331.69</v>
      </c>
      <c r="C35" s="20" t="s">
        <v>36</v>
      </c>
      <c r="D35" s="49">
        <v>65370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65370</v>
      </c>
      <c r="O35" s="50">
        <f t="shared" si="1"/>
        <v>0.92551429259107187</v>
      </c>
      <c r="P35" s="9"/>
    </row>
    <row r="36" spans="1:16">
      <c r="A36" s="12"/>
      <c r="B36" s="25">
        <v>334.2</v>
      </c>
      <c r="C36" s="20" t="s">
        <v>34</v>
      </c>
      <c r="D36" s="49">
        <v>3873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3873</v>
      </c>
      <c r="O36" s="50">
        <f t="shared" si="1"/>
        <v>5.483427956562982E-2</v>
      </c>
      <c r="P36" s="9"/>
    </row>
    <row r="37" spans="1:16">
      <c r="A37" s="12"/>
      <c r="B37" s="25">
        <v>335.12</v>
      </c>
      <c r="C37" s="20" t="s">
        <v>135</v>
      </c>
      <c r="D37" s="49">
        <v>1881200</v>
      </c>
      <c r="E37" s="49">
        <v>580266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2461466</v>
      </c>
      <c r="O37" s="50">
        <f t="shared" ref="O37:O68" si="7">(N37/O$80)</f>
        <v>34.849655250527391</v>
      </c>
      <c r="P37" s="9"/>
    </row>
    <row r="38" spans="1:16">
      <c r="A38" s="12"/>
      <c r="B38" s="25">
        <v>335.14</v>
      </c>
      <c r="C38" s="20" t="s">
        <v>136</v>
      </c>
      <c r="D38" s="49">
        <v>2094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2094</v>
      </c>
      <c r="O38" s="50">
        <f t="shared" si="7"/>
        <v>2.9647038835638743E-2</v>
      </c>
      <c r="P38" s="9"/>
    </row>
    <row r="39" spans="1:16">
      <c r="A39" s="12"/>
      <c r="B39" s="25">
        <v>335.15</v>
      </c>
      <c r="C39" s="20" t="s">
        <v>137</v>
      </c>
      <c r="D39" s="49">
        <v>14933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5"/>
        <v>14933</v>
      </c>
      <c r="O39" s="50">
        <f t="shared" si="7"/>
        <v>0.21142274638614772</v>
      </c>
      <c r="P39" s="9"/>
    </row>
    <row r="40" spans="1:16">
      <c r="A40" s="12"/>
      <c r="B40" s="25">
        <v>335.18</v>
      </c>
      <c r="C40" s="20" t="s">
        <v>138</v>
      </c>
      <c r="D40" s="49">
        <v>6054853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5"/>
        <v>6054853</v>
      </c>
      <c r="O40" s="50">
        <f t="shared" si="7"/>
        <v>85.72514901388908</v>
      </c>
      <c r="P40" s="9"/>
    </row>
    <row r="41" spans="1:16">
      <c r="A41" s="12"/>
      <c r="B41" s="25">
        <v>335.21</v>
      </c>
      <c r="C41" s="20" t="s">
        <v>45</v>
      </c>
      <c r="D41" s="49">
        <v>0</v>
      </c>
      <c r="E41" s="49">
        <v>37525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5"/>
        <v>37525</v>
      </c>
      <c r="O41" s="50">
        <f t="shared" si="7"/>
        <v>0.53128229814104289</v>
      </c>
      <c r="P41" s="9"/>
    </row>
    <row r="42" spans="1:16">
      <c r="A42" s="12"/>
      <c r="B42" s="25">
        <v>337.3</v>
      </c>
      <c r="C42" s="20" t="s">
        <v>114</v>
      </c>
      <c r="D42" s="49">
        <v>0</v>
      </c>
      <c r="E42" s="49">
        <v>0</v>
      </c>
      <c r="F42" s="49">
        <v>0</v>
      </c>
      <c r="G42" s="49">
        <v>29202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5"/>
        <v>29202</v>
      </c>
      <c r="O42" s="50">
        <f t="shared" si="7"/>
        <v>0.41344452152737465</v>
      </c>
      <c r="P42" s="9"/>
    </row>
    <row r="43" spans="1:16" ht="15.75">
      <c r="A43" s="29" t="s">
        <v>52</v>
      </c>
      <c r="B43" s="30"/>
      <c r="C43" s="31"/>
      <c r="D43" s="32">
        <f t="shared" ref="D43:M43" si="8">SUM(D44:D60)</f>
        <v>8214658</v>
      </c>
      <c r="E43" s="32">
        <f t="shared" si="8"/>
        <v>36903182</v>
      </c>
      <c r="F43" s="32">
        <f t="shared" si="8"/>
        <v>0</v>
      </c>
      <c r="G43" s="32">
        <f t="shared" si="8"/>
        <v>128137</v>
      </c>
      <c r="H43" s="32">
        <f t="shared" si="8"/>
        <v>0</v>
      </c>
      <c r="I43" s="32">
        <f t="shared" si="8"/>
        <v>22176050</v>
      </c>
      <c r="J43" s="32">
        <f t="shared" si="8"/>
        <v>1545430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 t="shared" si="5"/>
        <v>68967457</v>
      </c>
      <c r="O43" s="48">
        <f t="shared" si="7"/>
        <v>976.44740977757647</v>
      </c>
      <c r="P43" s="10"/>
    </row>
    <row r="44" spans="1:16">
      <c r="A44" s="12"/>
      <c r="B44" s="25">
        <v>341.1</v>
      </c>
      <c r="C44" s="20" t="s">
        <v>140</v>
      </c>
      <c r="D44" s="49">
        <v>115004</v>
      </c>
      <c r="E44" s="49">
        <v>67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5"/>
        <v>115071</v>
      </c>
      <c r="O44" s="50">
        <f t="shared" si="7"/>
        <v>1.6291854851269272</v>
      </c>
      <c r="P44" s="9"/>
    </row>
    <row r="45" spans="1:16">
      <c r="A45" s="12"/>
      <c r="B45" s="25">
        <v>341.2</v>
      </c>
      <c r="C45" s="20" t="s">
        <v>150</v>
      </c>
      <c r="D45" s="49">
        <v>0</v>
      </c>
      <c r="E45" s="49">
        <v>4413539</v>
      </c>
      <c r="F45" s="49">
        <v>0</v>
      </c>
      <c r="G45" s="49">
        <v>0</v>
      </c>
      <c r="H45" s="49">
        <v>0</v>
      </c>
      <c r="I45" s="49">
        <v>0</v>
      </c>
      <c r="J45" s="49">
        <v>1545430</v>
      </c>
      <c r="K45" s="49">
        <v>0</v>
      </c>
      <c r="L45" s="49">
        <v>0</v>
      </c>
      <c r="M45" s="49">
        <v>0</v>
      </c>
      <c r="N45" s="49">
        <f t="shared" ref="N45:N60" si="9">SUM(D45:M45)</f>
        <v>5958969</v>
      </c>
      <c r="O45" s="50">
        <f t="shared" si="7"/>
        <v>84.367614786708387</v>
      </c>
      <c r="P45" s="9"/>
    </row>
    <row r="46" spans="1:16">
      <c r="A46" s="12"/>
      <c r="B46" s="25">
        <v>341.9</v>
      </c>
      <c r="C46" s="20" t="s">
        <v>142</v>
      </c>
      <c r="D46" s="49">
        <v>89653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89653</v>
      </c>
      <c r="O46" s="50">
        <f t="shared" si="7"/>
        <v>1.2693151732242216</v>
      </c>
      <c r="P46" s="9"/>
    </row>
    <row r="47" spans="1:16">
      <c r="A47" s="12"/>
      <c r="B47" s="25">
        <v>342.1</v>
      </c>
      <c r="C47" s="20" t="s">
        <v>57</v>
      </c>
      <c r="D47" s="49">
        <v>353265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353265</v>
      </c>
      <c r="O47" s="50">
        <f t="shared" si="7"/>
        <v>5.0015573898146704</v>
      </c>
      <c r="P47" s="9"/>
    </row>
    <row r="48" spans="1:16">
      <c r="A48" s="12"/>
      <c r="B48" s="25">
        <v>342.2</v>
      </c>
      <c r="C48" s="20" t="s">
        <v>58</v>
      </c>
      <c r="D48" s="49">
        <v>0</v>
      </c>
      <c r="E48" s="49">
        <v>8835379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8835379</v>
      </c>
      <c r="O48" s="50">
        <f t="shared" si="7"/>
        <v>125.0920842123147</v>
      </c>
      <c r="P48" s="9"/>
    </row>
    <row r="49" spans="1:16">
      <c r="A49" s="12"/>
      <c r="B49" s="25">
        <v>342.6</v>
      </c>
      <c r="C49" s="20" t="s">
        <v>60</v>
      </c>
      <c r="D49" s="49">
        <v>1668756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1668756</v>
      </c>
      <c r="O49" s="50">
        <f t="shared" si="7"/>
        <v>23.626396341549743</v>
      </c>
      <c r="P49" s="9"/>
    </row>
    <row r="50" spans="1:16">
      <c r="A50" s="12"/>
      <c r="B50" s="25">
        <v>342.9</v>
      </c>
      <c r="C50" s="20" t="s">
        <v>61</v>
      </c>
      <c r="D50" s="49">
        <v>139533</v>
      </c>
      <c r="E50" s="49">
        <v>11477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151010</v>
      </c>
      <c r="O50" s="50">
        <f t="shared" si="7"/>
        <v>2.1380130537582649</v>
      </c>
      <c r="P50" s="9"/>
    </row>
    <row r="51" spans="1:16">
      <c r="A51" s="12"/>
      <c r="B51" s="25">
        <v>343.3</v>
      </c>
      <c r="C51" s="20" t="s">
        <v>62</v>
      </c>
      <c r="D51" s="49">
        <v>0</v>
      </c>
      <c r="E51" s="49">
        <v>0</v>
      </c>
      <c r="F51" s="49">
        <v>0</v>
      </c>
      <c r="G51" s="49">
        <v>128137</v>
      </c>
      <c r="H51" s="49">
        <v>0</v>
      </c>
      <c r="I51" s="49">
        <v>11108589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11236726</v>
      </c>
      <c r="O51" s="50">
        <f t="shared" si="7"/>
        <v>159.09056929676771</v>
      </c>
      <c r="P51" s="9"/>
    </row>
    <row r="52" spans="1:16">
      <c r="A52" s="12"/>
      <c r="B52" s="25">
        <v>343.4</v>
      </c>
      <c r="C52" s="20" t="s">
        <v>63</v>
      </c>
      <c r="D52" s="49">
        <v>0</v>
      </c>
      <c r="E52" s="49">
        <v>8676198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8676198</v>
      </c>
      <c r="O52" s="50">
        <f t="shared" si="7"/>
        <v>122.83838541150486</v>
      </c>
      <c r="P52" s="9"/>
    </row>
    <row r="53" spans="1:16">
      <c r="A53" s="12"/>
      <c r="B53" s="25">
        <v>343.5</v>
      </c>
      <c r="C53" s="20" t="s">
        <v>64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10543535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10543535</v>
      </c>
      <c r="O53" s="50">
        <f t="shared" si="7"/>
        <v>149.27630926930101</v>
      </c>
      <c r="P53" s="9"/>
    </row>
    <row r="54" spans="1:16">
      <c r="A54" s="12"/>
      <c r="B54" s="25">
        <v>343.9</v>
      </c>
      <c r="C54" s="20" t="s">
        <v>65</v>
      </c>
      <c r="D54" s="49">
        <v>114050</v>
      </c>
      <c r="E54" s="49">
        <v>2305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116355</v>
      </c>
      <c r="O54" s="50">
        <f t="shared" si="7"/>
        <v>1.6473644716909006</v>
      </c>
      <c r="P54" s="9"/>
    </row>
    <row r="55" spans="1:16">
      <c r="A55" s="12"/>
      <c r="B55" s="25">
        <v>344.9</v>
      </c>
      <c r="C55" s="20" t="s">
        <v>143</v>
      </c>
      <c r="D55" s="49">
        <v>0</v>
      </c>
      <c r="E55" s="49">
        <v>13303577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13303577</v>
      </c>
      <c r="O55" s="50">
        <f t="shared" si="7"/>
        <v>188.35323016805651</v>
      </c>
      <c r="P55" s="9"/>
    </row>
    <row r="56" spans="1:16">
      <c r="A56" s="12"/>
      <c r="B56" s="25">
        <v>347.2</v>
      </c>
      <c r="C56" s="20" t="s">
        <v>69</v>
      </c>
      <c r="D56" s="49">
        <v>310470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310470</v>
      </c>
      <c r="O56" s="50">
        <f t="shared" si="7"/>
        <v>4.3956619614616814</v>
      </c>
      <c r="P56" s="9"/>
    </row>
    <row r="57" spans="1:16">
      <c r="A57" s="12"/>
      <c r="B57" s="25">
        <v>347.4</v>
      </c>
      <c r="C57" s="20" t="s">
        <v>70</v>
      </c>
      <c r="D57" s="49">
        <v>26672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26672</v>
      </c>
      <c r="O57" s="50">
        <f t="shared" si="7"/>
        <v>0.37762455578995058</v>
      </c>
      <c r="P57" s="9"/>
    </row>
    <row r="58" spans="1:16">
      <c r="A58" s="12"/>
      <c r="B58" s="25">
        <v>347.5</v>
      </c>
      <c r="C58" s="20" t="s">
        <v>71</v>
      </c>
      <c r="D58" s="49">
        <v>56254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56254</v>
      </c>
      <c r="O58" s="50">
        <f t="shared" si="7"/>
        <v>0.796449151222551</v>
      </c>
      <c r="P58" s="9"/>
    </row>
    <row r="59" spans="1:16">
      <c r="A59" s="12"/>
      <c r="B59" s="25">
        <v>347.9</v>
      </c>
      <c r="C59" s="20" t="s">
        <v>151</v>
      </c>
      <c r="D59" s="49">
        <v>0</v>
      </c>
      <c r="E59" s="49">
        <v>1251676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1251676</v>
      </c>
      <c r="O59" s="50">
        <f t="shared" si="7"/>
        <v>17.721340487887755</v>
      </c>
      <c r="P59" s="9"/>
    </row>
    <row r="60" spans="1:16">
      <c r="A60" s="12"/>
      <c r="B60" s="25">
        <v>349</v>
      </c>
      <c r="C60" s="20" t="s">
        <v>1</v>
      </c>
      <c r="D60" s="49">
        <v>5341001</v>
      </c>
      <c r="E60" s="49">
        <v>408964</v>
      </c>
      <c r="F60" s="49">
        <v>0</v>
      </c>
      <c r="G60" s="49">
        <v>0</v>
      </c>
      <c r="H60" s="49">
        <v>0</v>
      </c>
      <c r="I60" s="49">
        <v>523926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6273891</v>
      </c>
      <c r="O60" s="50">
        <f t="shared" si="7"/>
        <v>88.826308561396559</v>
      </c>
      <c r="P60" s="9"/>
    </row>
    <row r="61" spans="1:16" ht="15.75">
      <c r="A61" s="29" t="s">
        <v>53</v>
      </c>
      <c r="B61" s="30"/>
      <c r="C61" s="31"/>
      <c r="D61" s="32">
        <f t="shared" ref="D61:M61" si="10">SUM(D62:D64)</f>
        <v>164096</v>
      </c>
      <c r="E61" s="32">
        <f t="shared" si="10"/>
        <v>120978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6" si="11">SUM(D61:M61)</f>
        <v>285074</v>
      </c>
      <c r="O61" s="48">
        <f t="shared" si="7"/>
        <v>4.0361031275219093</v>
      </c>
      <c r="P61" s="10"/>
    </row>
    <row r="62" spans="1:16">
      <c r="A62" s="13"/>
      <c r="B62" s="41">
        <v>351.1</v>
      </c>
      <c r="C62" s="21" t="s">
        <v>74</v>
      </c>
      <c r="D62" s="49">
        <v>77207</v>
      </c>
      <c r="E62" s="49">
        <v>111158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1"/>
        <v>188365</v>
      </c>
      <c r="O62" s="50">
        <f t="shared" si="7"/>
        <v>2.6668884767311805</v>
      </c>
      <c r="P62" s="9"/>
    </row>
    <row r="63" spans="1:16">
      <c r="A63" s="13"/>
      <c r="B63" s="41">
        <v>354</v>
      </c>
      <c r="C63" s="21" t="s">
        <v>75</v>
      </c>
      <c r="D63" s="49">
        <v>86720</v>
      </c>
      <c r="E63" s="49">
        <v>9820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1"/>
        <v>96540</v>
      </c>
      <c r="O63" s="50">
        <f t="shared" si="7"/>
        <v>1.3668219337118261</v>
      </c>
      <c r="P63" s="9"/>
    </row>
    <row r="64" spans="1:16">
      <c r="A64" s="13"/>
      <c r="B64" s="41">
        <v>358.2</v>
      </c>
      <c r="C64" s="21" t="s">
        <v>156</v>
      </c>
      <c r="D64" s="49">
        <v>169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1"/>
        <v>169</v>
      </c>
      <c r="O64" s="50">
        <f t="shared" si="7"/>
        <v>2.3927170789030312E-3</v>
      </c>
      <c r="P64" s="9"/>
    </row>
    <row r="65" spans="1:119" ht="15.75">
      <c r="A65" s="29" t="s">
        <v>4</v>
      </c>
      <c r="B65" s="30"/>
      <c r="C65" s="31"/>
      <c r="D65" s="32">
        <f t="shared" ref="D65:M65" si="12">SUM(D66:D73)</f>
        <v>970685</v>
      </c>
      <c r="E65" s="32">
        <f t="shared" si="12"/>
        <v>466905</v>
      </c>
      <c r="F65" s="32">
        <f t="shared" si="12"/>
        <v>23105</v>
      </c>
      <c r="G65" s="32">
        <f t="shared" si="12"/>
        <v>680334</v>
      </c>
      <c r="H65" s="32">
        <f t="shared" si="12"/>
        <v>0</v>
      </c>
      <c r="I65" s="32">
        <f t="shared" si="12"/>
        <v>402358</v>
      </c>
      <c r="J65" s="32">
        <f t="shared" si="12"/>
        <v>8323</v>
      </c>
      <c r="K65" s="32">
        <f t="shared" si="12"/>
        <v>11976103</v>
      </c>
      <c r="L65" s="32">
        <f t="shared" si="12"/>
        <v>0</v>
      </c>
      <c r="M65" s="32">
        <f t="shared" si="12"/>
        <v>0</v>
      </c>
      <c r="N65" s="32">
        <f t="shared" si="11"/>
        <v>14527813</v>
      </c>
      <c r="O65" s="48">
        <f t="shared" si="7"/>
        <v>205.68607268763009</v>
      </c>
      <c r="P65" s="10"/>
    </row>
    <row r="66" spans="1:119">
      <c r="A66" s="12"/>
      <c r="B66" s="25">
        <v>361.1</v>
      </c>
      <c r="C66" s="20" t="s">
        <v>76</v>
      </c>
      <c r="D66" s="49">
        <v>167247</v>
      </c>
      <c r="E66" s="49">
        <v>332690</v>
      </c>
      <c r="F66" s="49">
        <v>23105</v>
      </c>
      <c r="G66" s="49">
        <v>538688</v>
      </c>
      <c r="H66" s="49">
        <v>0</v>
      </c>
      <c r="I66" s="49">
        <v>376416</v>
      </c>
      <c r="J66" s="49">
        <v>8323</v>
      </c>
      <c r="K66" s="49">
        <v>2844114</v>
      </c>
      <c r="L66" s="49">
        <v>0</v>
      </c>
      <c r="M66" s="49">
        <v>0</v>
      </c>
      <c r="N66" s="49">
        <f t="shared" si="11"/>
        <v>4290583</v>
      </c>
      <c r="O66" s="50">
        <f t="shared" si="7"/>
        <v>60.746456938171626</v>
      </c>
      <c r="P66" s="9"/>
    </row>
    <row r="67" spans="1:119">
      <c r="A67" s="12"/>
      <c r="B67" s="25">
        <v>361.3</v>
      </c>
      <c r="C67" s="20" t="s">
        <v>78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5538172</v>
      </c>
      <c r="L67" s="49">
        <v>0</v>
      </c>
      <c r="M67" s="49">
        <v>0</v>
      </c>
      <c r="N67" s="49">
        <f t="shared" ref="N67:N73" si="13">SUM(D67:M67)</f>
        <v>5538172</v>
      </c>
      <c r="O67" s="50">
        <f t="shared" si="7"/>
        <v>78.409933315399755</v>
      </c>
      <c r="P67" s="9"/>
    </row>
    <row r="68" spans="1:119">
      <c r="A68" s="12"/>
      <c r="B68" s="25">
        <v>362</v>
      </c>
      <c r="C68" s="20" t="s">
        <v>79</v>
      </c>
      <c r="D68" s="49">
        <v>256786</v>
      </c>
      <c r="E68" s="49">
        <v>67615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3"/>
        <v>324401</v>
      </c>
      <c r="O68" s="50">
        <f t="shared" si="7"/>
        <v>4.5928983024451018</v>
      </c>
      <c r="P68" s="9"/>
    </row>
    <row r="69" spans="1:119">
      <c r="A69" s="12"/>
      <c r="B69" s="25">
        <v>364</v>
      </c>
      <c r="C69" s="20" t="s">
        <v>144</v>
      </c>
      <c r="D69" s="49">
        <v>51169</v>
      </c>
      <c r="E69" s="49">
        <v>52423</v>
      </c>
      <c r="F69" s="49">
        <v>0</v>
      </c>
      <c r="G69" s="49">
        <v>0</v>
      </c>
      <c r="H69" s="49">
        <v>0</v>
      </c>
      <c r="I69" s="49">
        <v>-191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3"/>
        <v>103401</v>
      </c>
      <c r="O69" s="50">
        <f t="shared" ref="O69:O78" si="14">(N69/O$80)</f>
        <v>1.4639605838795997</v>
      </c>
      <c r="P69" s="9"/>
    </row>
    <row r="70" spans="1:119">
      <c r="A70" s="12"/>
      <c r="B70" s="25">
        <v>365</v>
      </c>
      <c r="C70" s="20" t="s">
        <v>145</v>
      </c>
      <c r="D70" s="49">
        <v>2257</v>
      </c>
      <c r="E70" s="49">
        <v>2485</v>
      </c>
      <c r="F70" s="49">
        <v>0</v>
      </c>
      <c r="G70" s="49">
        <v>0</v>
      </c>
      <c r="H70" s="49">
        <v>0</v>
      </c>
      <c r="I70" s="49">
        <v>2082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3"/>
        <v>6824</v>
      </c>
      <c r="O70" s="50">
        <f t="shared" si="14"/>
        <v>9.6614800866475059E-2</v>
      </c>
      <c r="P70" s="9"/>
    </row>
    <row r="71" spans="1:119">
      <c r="A71" s="12"/>
      <c r="B71" s="25">
        <v>366</v>
      </c>
      <c r="C71" s="20" t="s">
        <v>82</v>
      </c>
      <c r="D71" s="49">
        <v>115034</v>
      </c>
      <c r="E71" s="49">
        <v>6235</v>
      </c>
      <c r="F71" s="49">
        <v>0</v>
      </c>
      <c r="G71" s="49">
        <v>141646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3"/>
        <v>262915</v>
      </c>
      <c r="O71" s="50">
        <f t="shared" si="14"/>
        <v>3.7223740284011271</v>
      </c>
      <c r="P71" s="9"/>
    </row>
    <row r="72" spans="1:119">
      <c r="A72" s="12"/>
      <c r="B72" s="25">
        <v>368</v>
      </c>
      <c r="C72" s="20" t="s">
        <v>83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3593817</v>
      </c>
      <c r="L72" s="49">
        <v>0</v>
      </c>
      <c r="M72" s="49">
        <v>0</v>
      </c>
      <c r="N72" s="49">
        <f t="shared" si="13"/>
        <v>3593817</v>
      </c>
      <c r="O72" s="50">
        <f t="shared" si="14"/>
        <v>50.881581741728134</v>
      </c>
      <c r="P72" s="9"/>
    </row>
    <row r="73" spans="1:119">
      <c r="A73" s="12"/>
      <c r="B73" s="25">
        <v>369.9</v>
      </c>
      <c r="C73" s="20" t="s">
        <v>84</v>
      </c>
      <c r="D73" s="49">
        <v>378192</v>
      </c>
      <c r="E73" s="49">
        <v>5457</v>
      </c>
      <c r="F73" s="49">
        <v>0</v>
      </c>
      <c r="G73" s="49">
        <v>0</v>
      </c>
      <c r="H73" s="49">
        <v>0</v>
      </c>
      <c r="I73" s="49">
        <v>24051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3"/>
        <v>407700</v>
      </c>
      <c r="O73" s="50">
        <f t="shared" si="14"/>
        <v>5.7722529767382591</v>
      </c>
      <c r="P73" s="9"/>
    </row>
    <row r="74" spans="1:119" ht="15.75">
      <c r="A74" s="29" t="s">
        <v>54</v>
      </c>
      <c r="B74" s="30"/>
      <c r="C74" s="31"/>
      <c r="D74" s="32">
        <f t="shared" ref="D74:M74" si="15">SUM(D75:D77)</f>
        <v>438515</v>
      </c>
      <c r="E74" s="32">
        <f t="shared" si="15"/>
        <v>925</v>
      </c>
      <c r="F74" s="32">
        <f t="shared" si="15"/>
        <v>0</v>
      </c>
      <c r="G74" s="32">
        <f t="shared" si="15"/>
        <v>4840062</v>
      </c>
      <c r="H74" s="32">
        <f t="shared" si="15"/>
        <v>0</v>
      </c>
      <c r="I74" s="32">
        <f t="shared" si="15"/>
        <v>4230287</v>
      </c>
      <c r="J74" s="32">
        <f t="shared" si="15"/>
        <v>99527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9609316</v>
      </c>
      <c r="O74" s="48">
        <f t="shared" si="14"/>
        <v>136.04955331228498</v>
      </c>
      <c r="P74" s="9"/>
    </row>
    <row r="75" spans="1:119">
      <c r="A75" s="12"/>
      <c r="B75" s="25">
        <v>381</v>
      </c>
      <c r="C75" s="20" t="s">
        <v>85</v>
      </c>
      <c r="D75" s="49">
        <v>420260</v>
      </c>
      <c r="E75" s="49">
        <v>0</v>
      </c>
      <c r="F75" s="49">
        <v>0</v>
      </c>
      <c r="G75" s="49">
        <v>4814937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>SUM(D75:M75)</f>
        <v>5235197</v>
      </c>
      <c r="O75" s="50">
        <f t="shared" si="14"/>
        <v>74.120386232674036</v>
      </c>
      <c r="P75" s="9"/>
    </row>
    <row r="76" spans="1:119">
      <c r="A76" s="12"/>
      <c r="B76" s="25">
        <v>388.2</v>
      </c>
      <c r="C76" s="20" t="s">
        <v>116</v>
      </c>
      <c r="D76" s="49">
        <v>18255</v>
      </c>
      <c r="E76" s="49">
        <v>925</v>
      </c>
      <c r="F76" s="49">
        <v>0</v>
      </c>
      <c r="G76" s="49">
        <v>25125</v>
      </c>
      <c r="H76" s="49">
        <v>0</v>
      </c>
      <c r="I76" s="49">
        <v>19532</v>
      </c>
      <c r="J76" s="49">
        <v>99527</v>
      </c>
      <c r="K76" s="49">
        <v>0</v>
      </c>
      <c r="L76" s="49">
        <v>0</v>
      </c>
      <c r="M76" s="49">
        <v>0</v>
      </c>
      <c r="N76" s="49">
        <f>SUM(D76:M76)</f>
        <v>163364</v>
      </c>
      <c r="O76" s="50">
        <f t="shared" si="14"/>
        <v>2.3129220880349988</v>
      </c>
      <c r="P76" s="9"/>
    </row>
    <row r="77" spans="1:119" ht="15.75" thickBot="1">
      <c r="A77" s="12"/>
      <c r="B77" s="25">
        <v>389.7</v>
      </c>
      <c r="C77" s="20" t="s">
        <v>147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4210755</v>
      </c>
      <c r="J77" s="49">
        <v>0</v>
      </c>
      <c r="K77" s="49">
        <v>0</v>
      </c>
      <c r="L77" s="49">
        <v>0</v>
      </c>
      <c r="M77" s="49">
        <v>0</v>
      </c>
      <c r="N77" s="49">
        <f>SUM(D77:M77)</f>
        <v>4210755</v>
      </c>
      <c r="O77" s="50">
        <f t="shared" si="14"/>
        <v>59.61624499157594</v>
      </c>
      <c r="P77" s="9"/>
    </row>
    <row r="78" spans="1:119" ht="16.5" thickBot="1">
      <c r="A78" s="14" t="s">
        <v>72</v>
      </c>
      <c r="B78" s="23"/>
      <c r="C78" s="22"/>
      <c r="D78" s="15">
        <f t="shared" ref="D78:M78" si="16">SUM(D5,D16,D32,D43,D61,D65,D74)</f>
        <v>37105878</v>
      </c>
      <c r="E78" s="15">
        <f t="shared" si="16"/>
        <v>45260126</v>
      </c>
      <c r="F78" s="15">
        <f t="shared" si="16"/>
        <v>3065395</v>
      </c>
      <c r="G78" s="15">
        <f t="shared" si="16"/>
        <v>19785765</v>
      </c>
      <c r="H78" s="15">
        <f t="shared" si="16"/>
        <v>0</v>
      </c>
      <c r="I78" s="15">
        <f t="shared" si="16"/>
        <v>32421212</v>
      </c>
      <c r="J78" s="15">
        <f t="shared" si="16"/>
        <v>1653280</v>
      </c>
      <c r="K78" s="15">
        <f t="shared" si="16"/>
        <v>12844524</v>
      </c>
      <c r="L78" s="15">
        <f t="shared" si="16"/>
        <v>0</v>
      </c>
      <c r="M78" s="15">
        <f t="shared" si="16"/>
        <v>0</v>
      </c>
      <c r="N78" s="15">
        <f>SUM(D78:M78)</f>
        <v>152136180</v>
      </c>
      <c r="O78" s="40">
        <f t="shared" si="14"/>
        <v>2153.9576106808627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3"/>
      <c r="B80" s="44"/>
      <c r="C80" s="44"/>
      <c r="D80" s="45"/>
      <c r="E80" s="45"/>
      <c r="F80" s="45"/>
      <c r="G80" s="45"/>
      <c r="H80" s="45"/>
      <c r="I80" s="45"/>
      <c r="J80" s="45"/>
      <c r="K80" s="45"/>
      <c r="L80" s="121" t="s">
        <v>165</v>
      </c>
      <c r="M80" s="121"/>
      <c r="N80" s="121"/>
      <c r="O80" s="46">
        <v>70631</v>
      </c>
    </row>
    <row r="81" spans="1:15">
      <c r="A81" s="122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  <row r="82" spans="1:15" ht="15.75" customHeight="1" thickBot="1">
      <c r="A82" s="123" t="s">
        <v>105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3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14412247</v>
      </c>
      <c r="E5" s="27">
        <f t="shared" si="0"/>
        <v>3217538</v>
      </c>
      <c r="F5" s="27">
        <f t="shared" si="0"/>
        <v>0</v>
      </c>
      <c r="G5" s="27">
        <f t="shared" si="0"/>
        <v>9131513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781849</v>
      </c>
      <c r="L5" s="27">
        <f t="shared" si="0"/>
        <v>0</v>
      </c>
      <c r="M5" s="27">
        <f t="shared" si="0"/>
        <v>0</v>
      </c>
      <c r="N5" s="28">
        <f>SUM(D5:M5)</f>
        <v>27543147</v>
      </c>
      <c r="O5" s="33">
        <f t="shared" ref="O5:O36" si="1">(N5/O$84)</f>
        <v>409.89265730102983</v>
      </c>
      <c r="P5" s="6"/>
    </row>
    <row r="6" spans="1:133">
      <c r="A6" s="12"/>
      <c r="B6" s="25">
        <v>311</v>
      </c>
      <c r="C6" s="20" t="s">
        <v>3</v>
      </c>
      <c r="D6" s="49">
        <v>11017060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11017060</v>
      </c>
      <c r="O6" s="50">
        <f t="shared" si="1"/>
        <v>163.95410441097684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274710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274710</v>
      </c>
      <c r="O7" s="50">
        <f t="shared" si="1"/>
        <v>4.0881897732007859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1543835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1543835</v>
      </c>
      <c r="O8" s="50">
        <f t="shared" si="1"/>
        <v>22.975102684683613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1162032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1162032</v>
      </c>
      <c r="O9" s="50">
        <f t="shared" si="1"/>
        <v>17.293172212631703</v>
      </c>
      <c r="P9" s="9"/>
    </row>
    <row r="10" spans="1:133">
      <c r="A10" s="12"/>
      <c r="B10" s="25">
        <v>312.51</v>
      </c>
      <c r="C10" s="20" t="s">
        <v>96</v>
      </c>
      <c r="D10" s="49">
        <v>139168</v>
      </c>
      <c r="E10" s="49">
        <v>236961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376129</v>
      </c>
      <c r="L10" s="49">
        <v>0</v>
      </c>
      <c r="M10" s="49">
        <v>0</v>
      </c>
      <c r="N10" s="49">
        <f>SUM(D10:M10)</f>
        <v>752258</v>
      </c>
      <c r="O10" s="50">
        <f t="shared" si="1"/>
        <v>11.19498184415739</v>
      </c>
      <c r="P10" s="9"/>
    </row>
    <row r="11" spans="1:133">
      <c r="A11" s="12"/>
      <c r="B11" s="25">
        <v>312.52</v>
      </c>
      <c r="C11" s="20" t="s">
        <v>132</v>
      </c>
      <c r="D11" s="49">
        <v>405720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405720</v>
      </c>
      <c r="L11" s="49">
        <v>0</v>
      </c>
      <c r="M11" s="49">
        <v>0</v>
      </c>
      <c r="N11" s="49">
        <f>SUM(D11:M11)</f>
        <v>811440</v>
      </c>
      <c r="O11" s="50">
        <f t="shared" si="1"/>
        <v>12.075718792785285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9131513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9131513</v>
      </c>
      <c r="O12" s="50">
        <f t="shared" si="1"/>
        <v>135.89369902970415</v>
      </c>
      <c r="P12" s="9"/>
    </row>
    <row r="13" spans="1:133">
      <c r="A13" s="12"/>
      <c r="B13" s="25">
        <v>314.10000000000002</v>
      </c>
      <c r="C13" s="20" t="s">
        <v>15</v>
      </c>
      <c r="D13" s="49">
        <v>836661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836661</v>
      </c>
      <c r="O13" s="50">
        <f t="shared" si="1"/>
        <v>12.451053634144889</v>
      </c>
      <c r="P13" s="9"/>
    </row>
    <row r="14" spans="1:133">
      <c r="A14" s="12"/>
      <c r="B14" s="25">
        <v>315</v>
      </c>
      <c r="C14" s="20" t="s">
        <v>133</v>
      </c>
      <c r="D14" s="49">
        <v>1895025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1895025</v>
      </c>
      <c r="O14" s="50">
        <f t="shared" si="1"/>
        <v>28.201455443776414</v>
      </c>
      <c r="P14" s="9"/>
    </row>
    <row r="15" spans="1:133">
      <c r="A15" s="12"/>
      <c r="B15" s="25">
        <v>316</v>
      </c>
      <c r="C15" s="20" t="s">
        <v>134</v>
      </c>
      <c r="D15" s="49">
        <v>118613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118613</v>
      </c>
      <c r="O15" s="50">
        <f t="shared" si="1"/>
        <v>1.7651794749687482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SUM(D17:D31)</f>
        <v>3470258</v>
      </c>
      <c r="E16" s="32">
        <f t="shared" si="3"/>
        <v>6609272</v>
      </c>
      <c r="F16" s="32">
        <f t="shared" si="3"/>
        <v>3113042</v>
      </c>
      <c r="G16" s="32">
        <f t="shared" si="3"/>
        <v>0</v>
      </c>
      <c r="H16" s="32">
        <f t="shared" si="3"/>
        <v>0</v>
      </c>
      <c r="I16" s="32">
        <f t="shared" si="3"/>
        <v>3673714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16866286</v>
      </c>
      <c r="O16" s="48">
        <f t="shared" si="1"/>
        <v>251.00133936543841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3167336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3167336</v>
      </c>
      <c r="O17" s="50">
        <f t="shared" si="1"/>
        <v>47.135781891779274</v>
      </c>
      <c r="P17" s="9"/>
    </row>
    <row r="18" spans="1:16">
      <c r="A18" s="12"/>
      <c r="B18" s="25">
        <v>323.10000000000002</v>
      </c>
      <c r="C18" s="20" t="s">
        <v>19</v>
      </c>
      <c r="D18" s="49">
        <v>3121469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30" si="4">SUM(D18:M18)</f>
        <v>3121469</v>
      </c>
      <c r="O18" s="50">
        <f t="shared" si="1"/>
        <v>46.453196618846363</v>
      </c>
      <c r="P18" s="9"/>
    </row>
    <row r="19" spans="1:16">
      <c r="A19" s="12"/>
      <c r="B19" s="25">
        <v>323.39999999999998</v>
      </c>
      <c r="C19" s="20" t="s">
        <v>20</v>
      </c>
      <c r="D19" s="49">
        <v>30365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30365</v>
      </c>
      <c r="O19" s="50">
        <f t="shared" si="1"/>
        <v>0.45188701708435025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336480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336480</v>
      </c>
      <c r="O20" s="50">
        <f t="shared" si="1"/>
        <v>5.0074409191023275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24631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24631</v>
      </c>
      <c r="O21" s="50">
        <f t="shared" si="1"/>
        <v>0.36655455681885829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125430</v>
      </c>
      <c r="F22" s="49">
        <v>0</v>
      </c>
      <c r="G22" s="49">
        <v>0</v>
      </c>
      <c r="H22" s="49">
        <v>0</v>
      </c>
      <c r="I22" s="49">
        <v>3172096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3297526</v>
      </c>
      <c r="O22" s="50">
        <f t="shared" si="1"/>
        <v>49.073248407643312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6760</v>
      </c>
      <c r="F23" s="49">
        <v>0</v>
      </c>
      <c r="G23" s="49">
        <v>0</v>
      </c>
      <c r="H23" s="49">
        <v>0</v>
      </c>
      <c r="I23" s="49">
        <v>498717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505477</v>
      </c>
      <c r="O23" s="50">
        <f t="shared" si="1"/>
        <v>7.5224269301744151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1617785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1617785</v>
      </c>
      <c r="O24" s="50">
        <f t="shared" si="1"/>
        <v>24.075614619917854</v>
      </c>
      <c r="P24" s="9"/>
    </row>
    <row r="25" spans="1:16">
      <c r="A25" s="12"/>
      <c r="B25" s="25">
        <v>324.32</v>
      </c>
      <c r="C25" s="20" t="s">
        <v>26</v>
      </c>
      <c r="D25" s="49">
        <v>0</v>
      </c>
      <c r="E25" s="49">
        <v>173109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173109</v>
      </c>
      <c r="O25" s="50">
        <f t="shared" si="1"/>
        <v>2.5761801297696292</v>
      </c>
      <c r="P25" s="9"/>
    </row>
    <row r="26" spans="1:16">
      <c r="A26" s="12"/>
      <c r="B26" s="25">
        <v>324.61</v>
      </c>
      <c r="C26" s="20" t="s">
        <v>27</v>
      </c>
      <c r="D26" s="49">
        <v>0</v>
      </c>
      <c r="E26" s="49">
        <v>468900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468900</v>
      </c>
      <c r="O26" s="50">
        <f t="shared" si="1"/>
        <v>6.9780939341627475</v>
      </c>
      <c r="P26" s="9"/>
    </row>
    <row r="27" spans="1:16">
      <c r="A27" s="12"/>
      <c r="B27" s="25">
        <v>324.62</v>
      </c>
      <c r="C27" s="20" t="s">
        <v>110</v>
      </c>
      <c r="D27" s="49">
        <v>7839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7839</v>
      </c>
      <c r="O27" s="50">
        <f t="shared" si="1"/>
        <v>0.11665872968629085</v>
      </c>
      <c r="P27" s="9"/>
    </row>
    <row r="28" spans="1:16">
      <c r="A28" s="12"/>
      <c r="B28" s="25">
        <v>324.70999999999998</v>
      </c>
      <c r="C28" s="20" t="s">
        <v>28</v>
      </c>
      <c r="D28" s="49">
        <v>0</v>
      </c>
      <c r="E28" s="49">
        <v>120522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120522</v>
      </c>
      <c r="O28" s="50">
        <f t="shared" si="1"/>
        <v>1.7935889041014346</v>
      </c>
      <c r="P28" s="9"/>
    </row>
    <row r="29" spans="1:16">
      <c r="A29" s="12"/>
      <c r="B29" s="25">
        <v>324.72000000000003</v>
      </c>
      <c r="C29" s="20" t="s">
        <v>29</v>
      </c>
      <c r="D29" s="49">
        <v>0</v>
      </c>
      <c r="E29" s="49">
        <v>8818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8818</v>
      </c>
      <c r="O29" s="50">
        <f t="shared" si="1"/>
        <v>0.13122804928864815</v>
      </c>
      <c r="P29" s="9"/>
    </row>
    <row r="30" spans="1:16">
      <c r="A30" s="12"/>
      <c r="B30" s="25">
        <v>325.10000000000002</v>
      </c>
      <c r="C30" s="20" t="s">
        <v>30</v>
      </c>
      <c r="D30" s="49">
        <v>307360</v>
      </c>
      <c r="E30" s="49">
        <v>428875</v>
      </c>
      <c r="F30" s="49">
        <v>3113042</v>
      </c>
      <c r="G30" s="49">
        <v>0</v>
      </c>
      <c r="H30" s="49">
        <v>0</v>
      </c>
      <c r="I30" s="49">
        <v>2901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3852178</v>
      </c>
      <c r="O30" s="50">
        <f t="shared" si="1"/>
        <v>57.327489731531642</v>
      </c>
      <c r="P30" s="9"/>
    </row>
    <row r="31" spans="1:16">
      <c r="A31" s="12"/>
      <c r="B31" s="25">
        <v>329</v>
      </c>
      <c r="C31" s="20" t="s">
        <v>31</v>
      </c>
      <c r="D31" s="49">
        <v>3225</v>
      </c>
      <c r="E31" s="49">
        <v>130626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133851</v>
      </c>
      <c r="O31" s="50">
        <f t="shared" si="1"/>
        <v>1.9919489255312817</v>
      </c>
      <c r="P31" s="9"/>
    </row>
    <row r="32" spans="1:16" ht="15.75">
      <c r="A32" s="29" t="s">
        <v>33</v>
      </c>
      <c r="B32" s="30"/>
      <c r="C32" s="31"/>
      <c r="D32" s="32">
        <f t="shared" ref="D32:M32" si="5">SUM(D33:D46)</f>
        <v>7527089</v>
      </c>
      <c r="E32" s="32">
        <f t="shared" si="5"/>
        <v>616043</v>
      </c>
      <c r="F32" s="32">
        <f t="shared" si="5"/>
        <v>0</v>
      </c>
      <c r="G32" s="32">
        <f t="shared" si="5"/>
        <v>76746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7">
        <f>SUM(D32:M32)</f>
        <v>8219878</v>
      </c>
      <c r="O32" s="48">
        <f t="shared" si="1"/>
        <v>122.32689445800345</v>
      </c>
      <c r="P32" s="10"/>
    </row>
    <row r="33" spans="1:16">
      <c r="A33" s="12"/>
      <c r="B33" s="25">
        <v>331.2</v>
      </c>
      <c r="C33" s="20" t="s">
        <v>32</v>
      </c>
      <c r="D33" s="49">
        <v>15637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>SUM(D33:M33)</f>
        <v>15637</v>
      </c>
      <c r="O33" s="50">
        <f t="shared" si="1"/>
        <v>0.23270730400619086</v>
      </c>
      <c r="P33" s="9"/>
    </row>
    <row r="34" spans="1:16">
      <c r="A34" s="12"/>
      <c r="B34" s="25">
        <v>331.49</v>
      </c>
      <c r="C34" s="20" t="s">
        <v>35</v>
      </c>
      <c r="D34" s="49">
        <v>0</v>
      </c>
      <c r="E34" s="49">
        <v>10096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ref="N34:N39" si="6">SUM(D34:M34)</f>
        <v>10096</v>
      </c>
      <c r="O34" s="50">
        <f t="shared" si="1"/>
        <v>0.15024703851419727</v>
      </c>
      <c r="P34" s="9"/>
    </row>
    <row r="35" spans="1:16">
      <c r="A35" s="12"/>
      <c r="B35" s="25">
        <v>331.5</v>
      </c>
      <c r="C35" s="20" t="s">
        <v>162</v>
      </c>
      <c r="D35" s="49">
        <v>11147</v>
      </c>
      <c r="E35" s="49">
        <v>21423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32570</v>
      </c>
      <c r="O35" s="50">
        <f t="shared" si="1"/>
        <v>0.48470147032561461</v>
      </c>
      <c r="P35" s="9"/>
    </row>
    <row r="36" spans="1:16">
      <c r="A36" s="12"/>
      <c r="B36" s="25">
        <v>331.69</v>
      </c>
      <c r="C36" s="20" t="s">
        <v>36</v>
      </c>
      <c r="D36" s="49">
        <v>66252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66252</v>
      </c>
      <c r="O36" s="50">
        <f t="shared" si="1"/>
        <v>0.98595154473480562</v>
      </c>
      <c r="P36" s="9"/>
    </row>
    <row r="37" spans="1:16">
      <c r="A37" s="12"/>
      <c r="B37" s="25">
        <v>331.9</v>
      </c>
      <c r="C37" s="20" t="s">
        <v>113</v>
      </c>
      <c r="D37" s="49">
        <v>-3619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-3619</v>
      </c>
      <c r="O37" s="50">
        <f t="shared" ref="O37:O68" si="7">(N37/O$84)</f>
        <v>-5.3857372462646588E-2</v>
      </c>
      <c r="P37" s="9"/>
    </row>
    <row r="38" spans="1:16">
      <c r="A38" s="12"/>
      <c r="B38" s="25">
        <v>334.1</v>
      </c>
      <c r="C38" s="20" t="s">
        <v>122</v>
      </c>
      <c r="D38" s="49">
        <v>33000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33000</v>
      </c>
      <c r="O38" s="50">
        <f t="shared" si="7"/>
        <v>0.4911006607536163</v>
      </c>
      <c r="P38" s="9"/>
    </row>
    <row r="39" spans="1:16">
      <c r="A39" s="12"/>
      <c r="B39" s="25">
        <v>334.2</v>
      </c>
      <c r="C39" s="20" t="s">
        <v>34</v>
      </c>
      <c r="D39" s="49">
        <v>3541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3541</v>
      </c>
      <c r="O39" s="50">
        <f t="shared" si="7"/>
        <v>5.2696589082683494E-2</v>
      </c>
      <c r="P39" s="9"/>
    </row>
    <row r="40" spans="1:16">
      <c r="A40" s="12"/>
      <c r="B40" s="25">
        <v>335.12</v>
      </c>
      <c r="C40" s="20" t="s">
        <v>135</v>
      </c>
      <c r="D40" s="49">
        <v>1749745</v>
      </c>
      <c r="E40" s="49">
        <v>549782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ref="N40:N48" si="8">SUM(D40:M40)</f>
        <v>2299527</v>
      </c>
      <c r="O40" s="50">
        <f t="shared" si="7"/>
        <v>34.221188761235787</v>
      </c>
      <c r="P40" s="9"/>
    </row>
    <row r="41" spans="1:16">
      <c r="A41" s="12"/>
      <c r="B41" s="25">
        <v>335.14</v>
      </c>
      <c r="C41" s="20" t="s">
        <v>136</v>
      </c>
      <c r="D41" s="49">
        <v>2640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2640</v>
      </c>
      <c r="O41" s="50">
        <f t="shared" si="7"/>
        <v>3.9288052860289302E-2</v>
      </c>
      <c r="P41" s="9"/>
    </row>
    <row r="42" spans="1:16">
      <c r="A42" s="12"/>
      <c r="B42" s="25">
        <v>335.15</v>
      </c>
      <c r="C42" s="20" t="s">
        <v>137</v>
      </c>
      <c r="D42" s="49">
        <v>13491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13491</v>
      </c>
      <c r="O42" s="50">
        <f t="shared" si="7"/>
        <v>0.20077087921900114</v>
      </c>
      <c r="P42" s="9"/>
    </row>
    <row r="43" spans="1:16">
      <c r="A43" s="12"/>
      <c r="B43" s="25">
        <v>335.18</v>
      </c>
      <c r="C43" s="20" t="s">
        <v>138</v>
      </c>
      <c r="D43" s="49">
        <v>5630639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5630639</v>
      </c>
      <c r="O43" s="50">
        <f t="shared" si="7"/>
        <v>83.794258586820646</v>
      </c>
      <c r="P43" s="9"/>
    </row>
    <row r="44" spans="1:16">
      <c r="A44" s="12"/>
      <c r="B44" s="25">
        <v>335.21</v>
      </c>
      <c r="C44" s="20" t="s">
        <v>45</v>
      </c>
      <c r="D44" s="49">
        <v>0</v>
      </c>
      <c r="E44" s="49">
        <v>34742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34742</v>
      </c>
      <c r="O44" s="50">
        <f t="shared" si="7"/>
        <v>0.51702482290612539</v>
      </c>
      <c r="P44" s="9"/>
    </row>
    <row r="45" spans="1:16">
      <c r="A45" s="12"/>
      <c r="B45" s="25">
        <v>337.2</v>
      </c>
      <c r="C45" s="20" t="s">
        <v>47</v>
      </c>
      <c r="D45" s="49">
        <v>4616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4616</v>
      </c>
      <c r="O45" s="50">
        <f t="shared" si="7"/>
        <v>6.8694565152687653E-2</v>
      </c>
      <c r="P45" s="9"/>
    </row>
    <row r="46" spans="1:16">
      <c r="A46" s="12"/>
      <c r="B46" s="25">
        <v>337.3</v>
      </c>
      <c r="C46" s="20" t="s">
        <v>114</v>
      </c>
      <c r="D46" s="49">
        <v>0</v>
      </c>
      <c r="E46" s="49">
        <v>0</v>
      </c>
      <c r="F46" s="49">
        <v>0</v>
      </c>
      <c r="G46" s="49">
        <v>76746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8"/>
        <v>76746</v>
      </c>
      <c r="O46" s="50">
        <f t="shared" si="7"/>
        <v>1.1421215548544557</v>
      </c>
      <c r="P46" s="9"/>
    </row>
    <row r="47" spans="1:16" ht="15.75">
      <c r="A47" s="29" t="s">
        <v>52</v>
      </c>
      <c r="B47" s="30"/>
      <c r="C47" s="31"/>
      <c r="D47" s="32">
        <f t="shared" ref="D47:M47" si="9">SUM(D48:D64)</f>
        <v>7266862</v>
      </c>
      <c r="E47" s="32">
        <f t="shared" si="9"/>
        <v>35674649</v>
      </c>
      <c r="F47" s="32">
        <f t="shared" si="9"/>
        <v>0</v>
      </c>
      <c r="G47" s="32">
        <f t="shared" si="9"/>
        <v>571290</v>
      </c>
      <c r="H47" s="32">
        <f t="shared" si="9"/>
        <v>0</v>
      </c>
      <c r="I47" s="32">
        <f t="shared" si="9"/>
        <v>21183356</v>
      </c>
      <c r="J47" s="32">
        <f t="shared" si="9"/>
        <v>1563630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8"/>
        <v>66259787</v>
      </c>
      <c r="O47" s="48">
        <f t="shared" si="7"/>
        <v>986.06742960890529</v>
      </c>
      <c r="P47" s="10"/>
    </row>
    <row r="48" spans="1:16">
      <c r="A48" s="12"/>
      <c r="B48" s="25">
        <v>341.1</v>
      </c>
      <c r="C48" s="20" t="s">
        <v>140</v>
      </c>
      <c r="D48" s="49">
        <v>97605</v>
      </c>
      <c r="E48" s="49">
        <v>33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8"/>
        <v>97638</v>
      </c>
      <c r="O48" s="50">
        <f t="shared" si="7"/>
        <v>1.4530329186261086</v>
      </c>
      <c r="P48" s="9"/>
    </row>
    <row r="49" spans="1:16">
      <c r="A49" s="12"/>
      <c r="B49" s="25">
        <v>341.2</v>
      </c>
      <c r="C49" s="20" t="s">
        <v>150</v>
      </c>
      <c r="D49" s="49">
        <v>0</v>
      </c>
      <c r="E49" s="49">
        <v>4043662</v>
      </c>
      <c r="F49" s="49">
        <v>0</v>
      </c>
      <c r="G49" s="49">
        <v>0</v>
      </c>
      <c r="H49" s="49">
        <v>0</v>
      </c>
      <c r="I49" s="49">
        <v>0</v>
      </c>
      <c r="J49" s="49">
        <v>1563630</v>
      </c>
      <c r="K49" s="49">
        <v>0</v>
      </c>
      <c r="L49" s="49">
        <v>0</v>
      </c>
      <c r="M49" s="49">
        <v>0</v>
      </c>
      <c r="N49" s="49">
        <f t="shared" ref="N49:N64" si="10">SUM(D49:M49)</f>
        <v>5607292</v>
      </c>
      <c r="O49" s="50">
        <f t="shared" si="7"/>
        <v>83.446812310256561</v>
      </c>
      <c r="P49" s="9"/>
    </row>
    <row r="50" spans="1:16">
      <c r="A50" s="12"/>
      <c r="B50" s="25">
        <v>341.9</v>
      </c>
      <c r="C50" s="20" t="s">
        <v>142</v>
      </c>
      <c r="D50" s="49">
        <v>61453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61453</v>
      </c>
      <c r="O50" s="50">
        <f t="shared" si="7"/>
        <v>0.91453360319066612</v>
      </c>
      <c r="P50" s="9"/>
    </row>
    <row r="51" spans="1:16">
      <c r="A51" s="12"/>
      <c r="B51" s="25">
        <v>342.1</v>
      </c>
      <c r="C51" s="20" t="s">
        <v>57</v>
      </c>
      <c r="D51" s="49">
        <v>265179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265179</v>
      </c>
      <c r="O51" s="50">
        <f t="shared" si="7"/>
        <v>3.9463509732722186</v>
      </c>
      <c r="P51" s="9"/>
    </row>
    <row r="52" spans="1:16">
      <c r="A52" s="12"/>
      <c r="B52" s="25">
        <v>342.2</v>
      </c>
      <c r="C52" s="20" t="s">
        <v>58</v>
      </c>
      <c r="D52" s="49">
        <v>0</v>
      </c>
      <c r="E52" s="49">
        <v>8610908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8610908</v>
      </c>
      <c r="O52" s="50">
        <f t="shared" si="7"/>
        <v>128.1461396511697</v>
      </c>
      <c r="P52" s="9"/>
    </row>
    <row r="53" spans="1:16">
      <c r="A53" s="12"/>
      <c r="B53" s="25">
        <v>342.6</v>
      </c>
      <c r="C53" s="20" t="s">
        <v>60</v>
      </c>
      <c r="D53" s="49">
        <v>1452365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1452365</v>
      </c>
      <c r="O53" s="50">
        <f t="shared" si="7"/>
        <v>21.613860944103816</v>
      </c>
      <c r="P53" s="9"/>
    </row>
    <row r="54" spans="1:16">
      <c r="A54" s="12"/>
      <c r="B54" s="25">
        <v>342.9</v>
      </c>
      <c r="C54" s="20" t="s">
        <v>61</v>
      </c>
      <c r="D54" s="49">
        <v>141680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141680</v>
      </c>
      <c r="O54" s="50">
        <f t="shared" si="7"/>
        <v>2.1084588368355259</v>
      </c>
      <c r="P54" s="9"/>
    </row>
    <row r="55" spans="1:16">
      <c r="A55" s="12"/>
      <c r="B55" s="25">
        <v>343.3</v>
      </c>
      <c r="C55" s="20" t="s">
        <v>62</v>
      </c>
      <c r="D55" s="49">
        <v>0</v>
      </c>
      <c r="E55" s="49">
        <v>0</v>
      </c>
      <c r="F55" s="49">
        <v>0</v>
      </c>
      <c r="G55" s="49">
        <v>308925</v>
      </c>
      <c r="H55" s="49">
        <v>0</v>
      </c>
      <c r="I55" s="49">
        <v>10664290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0"/>
        <v>10973215</v>
      </c>
      <c r="O55" s="50">
        <f t="shared" si="7"/>
        <v>163.30161021489374</v>
      </c>
      <c r="P55" s="9"/>
    </row>
    <row r="56" spans="1:16">
      <c r="A56" s="12"/>
      <c r="B56" s="25">
        <v>343.4</v>
      </c>
      <c r="C56" s="20" t="s">
        <v>63</v>
      </c>
      <c r="D56" s="49">
        <v>0</v>
      </c>
      <c r="E56" s="49">
        <v>8900290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0"/>
        <v>8900290</v>
      </c>
      <c r="O56" s="50">
        <f t="shared" si="7"/>
        <v>132.45267575450919</v>
      </c>
      <c r="P56" s="9"/>
    </row>
    <row r="57" spans="1:16">
      <c r="A57" s="12"/>
      <c r="B57" s="25">
        <v>343.5</v>
      </c>
      <c r="C57" s="20" t="s">
        <v>64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10074011</v>
      </c>
      <c r="J57" s="49">
        <v>0</v>
      </c>
      <c r="K57" s="49">
        <v>0</v>
      </c>
      <c r="L57" s="49">
        <v>0</v>
      </c>
      <c r="M57" s="49">
        <v>0</v>
      </c>
      <c r="N57" s="49">
        <f t="shared" si="10"/>
        <v>10074011</v>
      </c>
      <c r="O57" s="50">
        <f t="shared" si="7"/>
        <v>149.91980177391511</v>
      </c>
      <c r="P57" s="9"/>
    </row>
    <row r="58" spans="1:16">
      <c r="A58" s="12"/>
      <c r="B58" s="25">
        <v>343.9</v>
      </c>
      <c r="C58" s="20" t="s">
        <v>65</v>
      </c>
      <c r="D58" s="49">
        <v>57618</v>
      </c>
      <c r="E58" s="49">
        <v>51277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10"/>
        <v>108895</v>
      </c>
      <c r="O58" s="50">
        <f t="shared" si="7"/>
        <v>1.6205577712959105</v>
      </c>
      <c r="P58" s="9"/>
    </row>
    <row r="59" spans="1:16">
      <c r="A59" s="12"/>
      <c r="B59" s="25">
        <v>344.9</v>
      </c>
      <c r="C59" s="20" t="s">
        <v>143</v>
      </c>
      <c r="D59" s="49">
        <v>0</v>
      </c>
      <c r="E59" s="49">
        <v>12733086</v>
      </c>
      <c r="F59" s="49">
        <v>0</v>
      </c>
      <c r="G59" s="49">
        <v>262365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10"/>
        <v>12995451</v>
      </c>
      <c r="O59" s="50">
        <f t="shared" si="7"/>
        <v>193.39619917852252</v>
      </c>
      <c r="P59" s="9"/>
    </row>
    <row r="60" spans="1:16">
      <c r="A60" s="12"/>
      <c r="B60" s="25">
        <v>347.2</v>
      </c>
      <c r="C60" s="20" t="s">
        <v>69</v>
      </c>
      <c r="D60" s="49">
        <v>251072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10"/>
        <v>251072</v>
      </c>
      <c r="O60" s="50">
        <f t="shared" si="7"/>
        <v>3.7364128817191498</v>
      </c>
      <c r="P60" s="9"/>
    </row>
    <row r="61" spans="1:16">
      <c r="A61" s="12"/>
      <c r="B61" s="25">
        <v>347.4</v>
      </c>
      <c r="C61" s="20" t="s">
        <v>70</v>
      </c>
      <c r="D61" s="49">
        <v>29019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10"/>
        <v>29019</v>
      </c>
      <c r="O61" s="50">
        <f t="shared" si="7"/>
        <v>0.43185606286088457</v>
      </c>
      <c r="P61" s="9"/>
    </row>
    <row r="62" spans="1:16">
      <c r="A62" s="12"/>
      <c r="B62" s="25">
        <v>347.5</v>
      </c>
      <c r="C62" s="20" t="s">
        <v>71</v>
      </c>
      <c r="D62" s="49">
        <v>64230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10"/>
        <v>64230</v>
      </c>
      <c r="O62" s="50">
        <f t="shared" si="7"/>
        <v>0.95586046788499313</v>
      </c>
      <c r="P62" s="9"/>
    </row>
    <row r="63" spans="1:16">
      <c r="A63" s="12"/>
      <c r="B63" s="25">
        <v>347.9</v>
      </c>
      <c r="C63" s="20" t="s">
        <v>151</v>
      </c>
      <c r="D63" s="49">
        <v>0</v>
      </c>
      <c r="E63" s="49">
        <v>1180512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10"/>
        <v>1180512</v>
      </c>
      <c r="O63" s="50">
        <f t="shared" si="7"/>
        <v>17.568188582653729</v>
      </c>
      <c r="P63" s="9"/>
    </row>
    <row r="64" spans="1:16">
      <c r="A64" s="12"/>
      <c r="B64" s="25">
        <v>349</v>
      </c>
      <c r="C64" s="20" t="s">
        <v>1</v>
      </c>
      <c r="D64" s="49">
        <v>4846641</v>
      </c>
      <c r="E64" s="49">
        <v>154881</v>
      </c>
      <c r="F64" s="49">
        <v>0</v>
      </c>
      <c r="G64" s="49">
        <v>0</v>
      </c>
      <c r="H64" s="49">
        <v>0</v>
      </c>
      <c r="I64" s="49">
        <v>445055</v>
      </c>
      <c r="J64" s="49">
        <v>0</v>
      </c>
      <c r="K64" s="49">
        <v>0</v>
      </c>
      <c r="L64" s="49">
        <v>0</v>
      </c>
      <c r="M64" s="49">
        <v>0</v>
      </c>
      <c r="N64" s="49">
        <f t="shared" si="10"/>
        <v>5446577</v>
      </c>
      <c r="O64" s="50">
        <f t="shared" si="7"/>
        <v>81.055077683195435</v>
      </c>
      <c r="P64" s="9"/>
    </row>
    <row r="65" spans="1:16" ht="15.75">
      <c r="A65" s="29" t="s">
        <v>53</v>
      </c>
      <c r="B65" s="30"/>
      <c r="C65" s="31"/>
      <c r="D65" s="32">
        <f t="shared" ref="D65:M65" si="11">SUM(D66:D68)</f>
        <v>169194</v>
      </c>
      <c r="E65" s="32">
        <f t="shared" si="11"/>
        <v>34471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0" si="12">SUM(D65:M65)</f>
        <v>203665</v>
      </c>
      <c r="O65" s="48">
        <f t="shared" si="7"/>
        <v>3.0309095779510686</v>
      </c>
      <c r="P65" s="10"/>
    </row>
    <row r="66" spans="1:16">
      <c r="A66" s="13"/>
      <c r="B66" s="41">
        <v>351.1</v>
      </c>
      <c r="C66" s="21" t="s">
        <v>74</v>
      </c>
      <c r="D66" s="49">
        <v>65000</v>
      </c>
      <c r="E66" s="49">
        <v>33721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2"/>
        <v>98721</v>
      </c>
      <c r="O66" s="50">
        <f t="shared" si="7"/>
        <v>1.4691499494017501</v>
      </c>
      <c r="P66" s="9"/>
    </row>
    <row r="67" spans="1:16">
      <c r="A67" s="13"/>
      <c r="B67" s="41">
        <v>354</v>
      </c>
      <c r="C67" s="21" t="s">
        <v>75</v>
      </c>
      <c r="D67" s="49">
        <v>104175</v>
      </c>
      <c r="E67" s="49">
        <v>750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2"/>
        <v>104925</v>
      </c>
      <c r="O67" s="50">
        <f t="shared" si="7"/>
        <v>1.5614768736234299</v>
      </c>
      <c r="P67" s="9"/>
    </row>
    <row r="68" spans="1:16">
      <c r="A68" s="13"/>
      <c r="B68" s="41">
        <v>358.2</v>
      </c>
      <c r="C68" s="21" t="s">
        <v>156</v>
      </c>
      <c r="D68" s="49">
        <v>19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2"/>
        <v>19</v>
      </c>
      <c r="O68" s="50">
        <f t="shared" si="7"/>
        <v>2.8275492588844574E-4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SUM(D70:D77)</f>
        <v>778433</v>
      </c>
      <c r="E69" s="32">
        <f t="shared" si="13"/>
        <v>529741</v>
      </c>
      <c r="F69" s="32">
        <f t="shared" si="13"/>
        <v>17961</v>
      </c>
      <c r="G69" s="32">
        <f t="shared" si="13"/>
        <v>394222</v>
      </c>
      <c r="H69" s="32">
        <f t="shared" si="13"/>
        <v>0</v>
      </c>
      <c r="I69" s="32">
        <f t="shared" si="13"/>
        <v>242393</v>
      </c>
      <c r="J69" s="32">
        <f t="shared" si="13"/>
        <v>6608</v>
      </c>
      <c r="K69" s="32">
        <f t="shared" si="13"/>
        <v>12963942</v>
      </c>
      <c r="L69" s="32">
        <f t="shared" si="13"/>
        <v>0</v>
      </c>
      <c r="M69" s="32">
        <f t="shared" si="13"/>
        <v>0</v>
      </c>
      <c r="N69" s="32">
        <f t="shared" si="12"/>
        <v>14933300</v>
      </c>
      <c r="O69" s="48">
        <f t="shared" ref="O69:O82" si="14">(N69/O$84)</f>
        <v>222.23495446157509</v>
      </c>
      <c r="P69" s="10"/>
    </row>
    <row r="70" spans="1:16">
      <c r="A70" s="12"/>
      <c r="B70" s="25">
        <v>361.1</v>
      </c>
      <c r="C70" s="20" t="s">
        <v>76</v>
      </c>
      <c r="D70" s="49">
        <v>142622</v>
      </c>
      <c r="E70" s="49">
        <v>353351</v>
      </c>
      <c r="F70" s="49">
        <v>17961</v>
      </c>
      <c r="G70" s="49">
        <v>394222</v>
      </c>
      <c r="H70" s="49">
        <v>0</v>
      </c>
      <c r="I70" s="49">
        <v>243067</v>
      </c>
      <c r="J70" s="49">
        <v>6608</v>
      </c>
      <c r="K70" s="49">
        <v>1884505</v>
      </c>
      <c r="L70" s="49">
        <v>0</v>
      </c>
      <c r="M70" s="49">
        <v>0</v>
      </c>
      <c r="N70" s="49">
        <f t="shared" si="12"/>
        <v>3042336</v>
      </c>
      <c r="O70" s="50">
        <f t="shared" si="14"/>
        <v>45.275552116197396</v>
      </c>
      <c r="P70" s="9"/>
    </row>
    <row r="71" spans="1:16">
      <c r="A71" s="12"/>
      <c r="B71" s="25">
        <v>361.3</v>
      </c>
      <c r="C71" s="20" t="s">
        <v>78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7624610</v>
      </c>
      <c r="L71" s="49">
        <v>0</v>
      </c>
      <c r="M71" s="49">
        <v>0</v>
      </c>
      <c r="N71" s="49">
        <f t="shared" ref="N71:N77" si="15">SUM(D71:M71)</f>
        <v>7624610</v>
      </c>
      <c r="O71" s="50">
        <f t="shared" si="14"/>
        <v>113.46821239359485</v>
      </c>
      <c r="P71" s="9"/>
    </row>
    <row r="72" spans="1:16">
      <c r="A72" s="12"/>
      <c r="B72" s="25">
        <v>362</v>
      </c>
      <c r="C72" s="20" t="s">
        <v>79</v>
      </c>
      <c r="D72" s="49">
        <v>255787</v>
      </c>
      <c r="E72" s="49">
        <v>65708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5"/>
        <v>321495</v>
      </c>
      <c r="O72" s="50">
        <f t="shared" si="14"/>
        <v>4.7844365736055714</v>
      </c>
      <c r="P72" s="9"/>
    </row>
    <row r="73" spans="1:16">
      <c r="A73" s="12"/>
      <c r="B73" s="25">
        <v>364</v>
      </c>
      <c r="C73" s="20" t="s">
        <v>144</v>
      </c>
      <c r="D73" s="49">
        <v>59338</v>
      </c>
      <c r="E73" s="49">
        <v>61957</v>
      </c>
      <c r="F73" s="49">
        <v>0</v>
      </c>
      <c r="G73" s="49">
        <v>0</v>
      </c>
      <c r="H73" s="49">
        <v>0</v>
      </c>
      <c r="I73" s="49">
        <v>-21733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5"/>
        <v>99562</v>
      </c>
      <c r="O73" s="50">
        <f t="shared" si="14"/>
        <v>1.481665575331865</v>
      </c>
      <c r="P73" s="9"/>
    </row>
    <row r="74" spans="1:16">
      <c r="A74" s="12"/>
      <c r="B74" s="25">
        <v>365</v>
      </c>
      <c r="C74" s="20" t="s">
        <v>145</v>
      </c>
      <c r="D74" s="49">
        <v>728</v>
      </c>
      <c r="E74" s="49">
        <v>2729</v>
      </c>
      <c r="F74" s="49">
        <v>0</v>
      </c>
      <c r="G74" s="49">
        <v>0</v>
      </c>
      <c r="H74" s="49">
        <v>0</v>
      </c>
      <c r="I74" s="49">
        <v>4129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5"/>
        <v>7586</v>
      </c>
      <c r="O74" s="50">
        <f t="shared" si="14"/>
        <v>0.11289362462051312</v>
      </c>
      <c r="P74" s="9"/>
    </row>
    <row r="75" spans="1:16">
      <c r="A75" s="12"/>
      <c r="B75" s="25">
        <v>366</v>
      </c>
      <c r="C75" s="20" t="s">
        <v>82</v>
      </c>
      <c r="D75" s="49">
        <v>53793</v>
      </c>
      <c r="E75" s="49">
        <v>17654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5"/>
        <v>71447</v>
      </c>
      <c r="O75" s="50">
        <f t="shared" si="14"/>
        <v>1.0632626942079886</v>
      </c>
      <c r="P75" s="9"/>
    </row>
    <row r="76" spans="1:16">
      <c r="A76" s="12"/>
      <c r="B76" s="25">
        <v>368</v>
      </c>
      <c r="C76" s="20" t="s">
        <v>83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3454827</v>
      </c>
      <c r="L76" s="49">
        <v>0</v>
      </c>
      <c r="M76" s="49">
        <v>0</v>
      </c>
      <c r="N76" s="49">
        <f t="shared" si="15"/>
        <v>3454827</v>
      </c>
      <c r="O76" s="50">
        <f t="shared" si="14"/>
        <v>51.414176439073756</v>
      </c>
      <c r="P76" s="9"/>
    </row>
    <row r="77" spans="1:16">
      <c r="A77" s="12"/>
      <c r="B77" s="25">
        <v>369.9</v>
      </c>
      <c r="C77" s="20" t="s">
        <v>84</v>
      </c>
      <c r="D77" s="49">
        <v>266165</v>
      </c>
      <c r="E77" s="49">
        <v>28342</v>
      </c>
      <c r="F77" s="49">
        <v>0</v>
      </c>
      <c r="G77" s="49">
        <v>0</v>
      </c>
      <c r="H77" s="49">
        <v>0</v>
      </c>
      <c r="I77" s="49">
        <v>16930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5"/>
        <v>311437</v>
      </c>
      <c r="O77" s="50">
        <f t="shared" si="14"/>
        <v>4.6347550449431516</v>
      </c>
      <c r="P77" s="9"/>
    </row>
    <row r="78" spans="1:16" ht="15.75">
      <c r="A78" s="29" t="s">
        <v>54</v>
      </c>
      <c r="B78" s="30"/>
      <c r="C78" s="31"/>
      <c r="D78" s="32">
        <f t="shared" ref="D78:M78" si="16">SUM(D79:D81)</f>
        <v>425561</v>
      </c>
      <c r="E78" s="32">
        <f t="shared" si="16"/>
        <v>36949</v>
      </c>
      <c r="F78" s="32">
        <f t="shared" si="16"/>
        <v>0</v>
      </c>
      <c r="G78" s="32">
        <f t="shared" si="16"/>
        <v>2138226</v>
      </c>
      <c r="H78" s="32">
        <f t="shared" si="16"/>
        <v>0</v>
      </c>
      <c r="I78" s="32">
        <f t="shared" si="16"/>
        <v>5170747</v>
      </c>
      <c r="J78" s="32">
        <f t="shared" si="16"/>
        <v>18242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7789725</v>
      </c>
      <c r="O78" s="48">
        <f t="shared" si="14"/>
        <v>115.92542710875648</v>
      </c>
      <c r="P78" s="9"/>
    </row>
    <row r="79" spans="1:16">
      <c r="A79" s="12"/>
      <c r="B79" s="25">
        <v>381</v>
      </c>
      <c r="C79" s="20" t="s">
        <v>85</v>
      </c>
      <c r="D79" s="49">
        <v>412690</v>
      </c>
      <c r="E79" s="49">
        <v>0</v>
      </c>
      <c r="F79" s="49">
        <v>0</v>
      </c>
      <c r="G79" s="49">
        <v>2138226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f>SUM(D79:M79)</f>
        <v>2550916</v>
      </c>
      <c r="O79" s="50">
        <f t="shared" si="14"/>
        <v>37.962319185665812</v>
      </c>
      <c r="P79" s="9"/>
    </row>
    <row r="80" spans="1:16">
      <c r="A80" s="12"/>
      <c r="B80" s="25">
        <v>388.2</v>
      </c>
      <c r="C80" s="20" t="s">
        <v>116</v>
      </c>
      <c r="D80" s="49">
        <v>12871</v>
      </c>
      <c r="E80" s="49">
        <v>36949</v>
      </c>
      <c r="F80" s="49">
        <v>0</v>
      </c>
      <c r="G80" s="49">
        <v>0</v>
      </c>
      <c r="H80" s="49">
        <v>0</v>
      </c>
      <c r="I80" s="49">
        <v>9053</v>
      </c>
      <c r="J80" s="49">
        <v>18242</v>
      </c>
      <c r="K80" s="49">
        <v>0</v>
      </c>
      <c r="L80" s="49">
        <v>0</v>
      </c>
      <c r="M80" s="49">
        <v>0</v>
      </c>
      <c r="N80" s="49">
        <f>SUM(D80:M80)</f>
        <v>77115</v>
      </c>
      <c r="O80" s="50">
        <f t="shared" si="14"/>
        <v>1.1476129531519734</v>
      </c>
      <c r="P80" s="9"/>
    </row>
    <row r="81" spans="1:119" ht="15.75" thickBot="1">
      <c r="A81" s="12"/>
      <c r="B81" s="25">
        <v>389.7</v>
      </c>
      <c r="C81" s="20" t="s">
        <v>147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5161694</v>
      </c>
      <c r="J81" s="49">
        <v>0</v>
      </c>
      <c r="K81" s="49">
        <v>0</v>
      </c>
      <c r="L81" s="49">
        <v>0</v>
      </c>
      <c r="M81" s="49">
        <v>0</v>
      </c>
      <c r="N81" s="49">
        <f>SUM(D81:M81)</f>
        <v>5161694</v>
      </c>
      <c r="O81" s="50">
        <f t="shared" si="14"/>
        <v>76.815494969938683</v>
      </c>
      <c r="P81" s="9"/>
    </row>
    <row r="82" spans="1:119" ht="16.5" thickBot="1">
      <c r="A82" s="14" t="s">
        <v>72</v>
      </c>
      <c r="B82" s="23"/>
      <c r="C82" s="22"/>
      <c r="D82" s="15">
        <f t="shared" ref="D82:M82" si="17">SUM(D5,D16,D32,D47,D65,D69,D78)</f>
        <v>34049644</v>
      </c>
      <c r="E82" s="15">
        <f t="shared" si="17"/>
        <v>46718663</v>
      </c>
      <c r="F82" s="15">
        <f t="shared" si="17"/>
        <v>3131003</v>
      </c>
      <c r="G82" s="15">
        <f t="shared" si="17"/>
        <v>12311997</v>
      </c>
      <c r="H82" s="15">
        <f t="shared" si="17"/>
        <v>0</v>
      </c>
      <c r="I82" s="15">
        <f t="shared" si="17"/>
        <v>30270210</v>
      </c>
      <c r="J82" s="15">
        <f t="shared" si="17"/>
        <v>1588480</v>
      </c>
      <c r="K82" s="15">
        <f t="shared" si="17"/>
        <v>13745791</v>
      </c>
      <c r="L82" s="15">
        <f t="shared" si="17"/>
        <v>0</v>
      </c>
      <c r="M82" s="15">
        <f t="shared" si="17"/>
        <v>0</v>
      </c>
      <c r="N82" s="15">
        <f>SUM(D82:M82)</f>
        <v>141815788</v>
      </c>
      <c r="O82" s="40">
        <f t="shared" si="14"/>
        <v>2110.4796118816598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3"/>
      <c r="B84" s="44"/>
      <c r="C84" s="44"/>
      <c r="D84" s="45"/>
      <c r="E84" s="45"/>
      <c r="F84" s="45"/>
      <c r="G84" s="45"/>
      <c r="H84" s="45"/>
      <c r="I84" s="45"/>
      <c r="J84" s="45"/>
      <c r="K84" s="45"/>
      <c r="L84" s="121" t="s">
        <v>163</v>
      </c>
      <c r="M84" s="121"/>
      <c r="N84" s="121"/>
      <c r="O84" s="46">
        <v>67196</v>
      </c>
    </row>
    <row r="85" spans="1:119">
      <c r="A85" s="122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  <row r="86" spans="1:119" ht="15.75" customHeight="1" thickBot="1">
      <c r="A86" s="123" t="s">
        <v>105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13342995</v>
      </c>
      <c r="E5" s="27">
        <f t="shared" si="0"/>
        <v>3092209</v>
      </c>
      <c r="F5" s="27">
        <f t="shared" si="0"/>
        <v>0</v>
      </c>
      <c r="G5" s="27">
        <f t="shared" si="0"/>
        <v>8679097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750108</v>
      </c>
      <c r="L5" s="27">
        <f t="shared" si="0"/>
        <v>0</v>
      </c>
      <c r="M5" s="27">
        <f t="shared" si="0"/>
        <v>0</v>
      </c>
      <c r="N5" s="28">
        <f>SUM(D5:M5)</f>
        <v>25864409</v>
      </c>
      <c r="O5" s="33">
        <f t="shared" ref="O5:O36" si="1">(N5/O$84)</f>
        <v>401.17274165529221</v>
      </c>
      <c r="P5" s="6"/>
    </row>
    <row r="6" spans="1:133">
      <c r="A6" s="12"/>
      <c r="B6" s="25">
        <v>311</v>
      </c>
      <c r="C6" s="20" t="s">
        <v>3</v>
      </c>
      <c r="D6" s="49">
        <v>10087024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10087024</v>
      </c>
      <c r="O6" s="50">
        <f t="shared" si="1"/>
        <v>156.45588782727384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264504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264504</v>
      </c>
      <c r="O7" s="50">
        <f t="shared" si="1"/>
        <v>4.1026181908425361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1480618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1480618</v>
      </c>
      <c r="O8" s="50">
        <f t="shared" si="1"/>
        <v>22.965287256483435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1112869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1112869</v>
      </c>
      <c r="O9" s="50">
        <f t="shared" si="1"/>
        <v>17.261276212929644</v>
      </c>
      <c r="P9" s="9"/>
    </row>
    <row r="10" spans="1:133">
      <c r="A10" s="12"/>
      <c r="B10" s="25">
        <v>312.51</v>
      </c>
      <c r="C10" s="20" t="s">
        <v>96</v>
      </c>
      <c r="D10" s="49">
        <v>137557</v>
      </c>
      <c r="E10" s="49">
        <v>234218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371775</v>
      </c>
      <c r="L10" s="49">
        <v>0</v>
      </c>
      <c r="M10" s="49">
        <v>0</v>
      </c>
      <c r="N10" s="49">
        <f>SUM(D10:M10)</f>
        <v>743550</v>
      </c>
      <c r="O10" s="50">
        <f t="shared" si="1"/>
        <v>11.532913512842784</v>
      </c>
      <c r="P10" s="9"/>
    </row>
    <row r="11" spans="1:133">
      <c r="A11" s="12"/>
      <c r="B11" s="25">
        <v>312.52</v>
      </c>
      <c r="C11" s="20" t="s">
        <v>132</v>
      </c>
      <c r="D11" s="49">
        <v>378333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378333</v>
      </c>
      <c r="L11" s="49">
        <v>0</v>
      </c>
      <c r="M11" s="49">
        <v>0</v>
      </c>
      <c r="N11" s="49">
        <f>SUM(D11:M11)</f>
        <v>756666</v>
      </c>
      <c r="O11" s="50">
        <f t="shared" si="1"/>
        <v>11.736350663854076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8679097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8679097</v>
      </c>
      <c r="O12" s="50">
        <f t="shared" si="1"/>
        <v>134.61808226827151</v>
      </c>
      <c r="P12" s="9"/>
    </row>
    <row r="13" spans="1:133">
      <c r="A13" s="12"/>
      <c r="B13" s="25">
        <v>314.10000000000002</v>
      </c>
      <c r="C13" s="20" t="s">
        <v>15</v>
      </c>
      <c r="D13" s="49">
        <v>788561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788561</v>
      </c>
      <c r="O13" s="50">
        <f t="shared" si="1"/>
        <v>12.23106154609753</v>
      </c>
      <c r="P13" s="9"/>
    </row>
    <row r="14" spans="1:133">
      <c r="A14" s="12"/>
      <c r="B14" s="25">
        <v>315</v>
      </c>
      <c r="C14" s="20" t="s">
        <v>133</v>
      </c>
      <c r="D14" s="49">
        <v>1809323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1809323</v>
      </c>
      <c r="O14" s="50">
        <f t="shared" si="1"/>
        <v>28.063702072217396</v>
      </c>
      <c r="P14" s="9"/>
    </row>
    <row r="15" spans="1:133">
      <c r="A15" s="12"/>
      <c r="B15" s="25">
        <v>316</v>
      </c>
      <c r="C15" s="20" t="s">
        <v>134</v>
      </c>
      <c r="D15" s="49">
        <v>142197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142197</v>
      </c>
      <c r="O15" s="50">
        <f t="shared" si="1"/>
        <v>2.2055621044794638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SUM(D17:D30)</f>
        <v>2862074</v>
      </c>
      <c r="E16" s="32">
        <f t="shared" si="3"/>
        <v>6063904</v>
      </c>
      <c r="F16" s="32">
        <f t="shared" si="3"/>
        <v>3026324</v>
      </c>
      <c r="G16" s="32">
        <f t="shared" si="3"/>
        <v>0</v>
      </c>
      <c r="H16" s="32">
        <f t="shared" si="3"/>
        <v>0</v>
      </c>
      <c r="I16" s="32">
        <f t="shared" si="3"/>
        <v>5849073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17801375</v>
      </c>
      <c r="O16" s="48">
        <f t="shared" si="1"/>
        <v>276.11017185755054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2758895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2758895</v>
      </c>
      <c r="O17" s="50">
        <f t="shared" si="1"/>
        <v>42.79214232535054</v>
      </c>
      <c r="P17" s="9"/>
    </row>
    <row r="18" spans="1:16">
      <c r="A18" s="12"/>
      <c r="B18" s="25">
        <v>323.10000000000002</v>
      </c>
      <c r="C18" s="20" t="s">
        <v>19</v>
      </c>
      <c r="D18" s="49">
        <v>2941991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9" si="4">SUM(D18:M18)</f>
        <v>2941991</v>
      </c>
      <c r="O18" s="50">
        <f t="shared" si="1"/>
        <v>45.63207283782107</v>
      </c>
      <c r="P18" s="9"/>
    </row>
    <row r="19" spans="1:16">
      <c r="A19" s="12"/>
      <c r="B19" s="25">
        <v>323.39999999999998</v>
      </c>
      <c r="C19" s="20" t="s">
        <v>20</v>
      </c>
      <c r="D19" s="49">
        <v>31593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31593</v>
      </c>
      <c r="O19" s="50">
        <f t="shared" si="1"/>
        <v>0.49002667824792157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359370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359370</v>
      </c>
      <c r="O20" s="50">
        <f t="shared" si="1"/>
        <v>5.5740476485916366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34005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34005</v>
      </c>
      <c r="O21" s="50">
        <f t="shared" si="1"/>
        <v>0.52743826777515823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133504</v>
      </c>
      <c r="F22" s="49">
        <v>0</v>
      </c>
      <c r="G22" s="49">
        <v>0</v>
      </c>
      <c r="H22" s="49">
        <v>0</v>
      </c>
      <c r="I22" s="49">
        <v>5520013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5653517</v>
      </c>
      <c r="O22" s="50">
        <f t="shared" si="1"/>
        <v>87.689493113289487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19562</v>
      </c>
      <c r="F23" s="49">
        <v>0</v>
      </c>
      <c r="G23" s="49">
        <v>0</v>
      </c>
      <c r="H23" s="49">
        <v>0</v>
      </c>
      <c r="I23" s="49">
        <v>311080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330642</v>
      </c>
      <c r="O23" s="50">
        <f t="shared" si="1"/>
        <v>5.1284588658642507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1664008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1664008</v>
      </c>
      <c r="O24" s="50">
        <f t="shared" si="1"/>
        <v>25.809777888075445</v>
      </c>
      <c r="P24" s="9"/>
    </row>
    <row r="25" spans="1:16">
      <c r="A25" s="12"/>
      <c r="B25" s="25">
        <v>324.32</v>
      </c>
      <c r="C25" s="20" t="s">
        <v>26</v>
      </c>
      <c r="D25" s="49">
        <v>0</v>
      </c>
      <c r="E25" s="49">
        <v>243701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243701</v>
      </c>
      <c r="O25" s="50">
        <f t="shared" si="1"/>
        <v>3.7799509864747489</v>
      </c>
      <c r="P25" s="9"/>
    </row>
    <row r="26" spans="1:16">
      <c r="A26" s="12"/>
      <c r="B26" s="25">
        <v>324.61</v>
      </c>
      <c r="C26" s="20" t="s">
        <v>27</v>
      </c>
      <c r="D26" s="49">
        <v>0</v>
      </c>
      <c r="E26" s="49">
        <v>500746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500746</v>
      </c>
      <c r="O26" s="50">
        <f t="shared" si="1"/>
        <v>7.7668755428713236</v>
      </c>
      <c r="P26" s="9"/>
    </row>
    <row r="27" spans="1:16">
      <c r="A27" s="12"/>
      <c r="B27" s="25">
        <v>324.70999999999998</v>
      </c>
      <c r="C27" s="20" t="s">
        <v>28</v>
      </c>
      <c r="D27" s="49">
        <v>0</v>
      </c>
      <c r="E27" s="49">
        <v>128567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128567</v>
      </c>
      <c r="O27" s="50">
        <f t="shared" si="1"/>
        <v>1.9941525003102123</v>
      </c>
      <c r="P27" s="9"/>
    </row>
    <row r="28" spans="1:16">
      <c r="A28" s="12"/>
      <c r="B28" s="25">
        <v>324.72000000000003</v>
      </c>
      <c r="C28" s="20" t="s">
        <v>29</v>
      </c>
      <c r="D28" s="49">
        <v>0</v>
      </c>
      <c r="E28" s="49">
        <v>12178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12178</v>
      </c>
      <c r="O28" s="50">
        <f t="shared" si="1"/>
        <v>0.18888819952847749</v>
      </c>
      <c r="P28" s="9"/>
    </row>
    <row r="29" spans="1:16">
      <c r="A29" s="12"/>
      <c r="B29" s="25">
        <v>325.10000000000002</v>
      </c>
      <c r="C29" s="20" t="s">
        <v>30</v>
      </c>
      <c r="D29" s="49">
        <v>-118095</v>
      </c>
      <c r="E29" s="49">
        <v>14315</v>
      </c>
      <c r="F29" s="49">
        <v>3026324</v>
      </c>
      <c r="G29" s="49">
        <v>0</v>
      </c>
      <c r="H29" s="49">
        <v>0</v>
      </c>
      <c r="I29" s="49">
        <v>17980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2940524</v>
      </c>
      <c r="O29" s="50">
        <f t="shared" si="1"/>
        <v>45.609318774041448</v>
      </c>
      <c r="P29" s="9"/>
    </row>
    <row r="30" spans="1:16">
      <c r="A30" s="12"/>
      <c r="B30" s="25">
        <v>329</v>
      </c>
      <c r="C30" s="20" t="s">
        <v>31</v>
      </c>
      <c r="D30" s="49">
        <v>6585</v>
      </c>
      <c r="E30" s="49">
        <v>195053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46" si="5">SUM(D30:M30)</f>
        <v>201638</v>
      </c>
      <c r="O30" s="50">
        <f t="shared" si="1"/>
        <v>3.1275282293088473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SUM(D32:D44)</f>
        <v>7066447</v>
      </c>
      <c r="E31" s="32">
        <f t="shared" si="6"/>
        <v>998145</v>
      </c>
      <c r="F31" s="32">
        <f t="shared" si="6"/>
        <v>0</v>
      </c>
      <c r="G31" s="32">
        <f t="shared" si="6"/>
        <v>163120</v>
      </c>
      <c r="H31" s="32">
        <f t="shared" si="6"/>
        <v>0</v>
      </c>
      <c r="I31" s="32">
        <f t="shared" si="6"/>
        <v>1000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47">
        <f t="shared" si="5"/>
        <v>8228712</v>
      </c>
      <c r="O31" s="48">
        <f t="shared" si="1"/>
        <v>127.63233651817843</v>
      </c>
      <c r="P31" s="10"/>
    </row>
    <row r="32" spans="1:16">
      <c r="A32" s="12"/>
      <c r="B32" s="25">
        <v>331.2</v>
      </c>
      <c r="C32" s="20" t="s">
        <v>32</v>
      </c>
      <c r="D32" s="49">
        <v>36965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5"/>
        <v>36965</v>
      </c>
      <c r="O32" s="50">
        <f t="shared" si="1"/>
        <v>0.57334967117508373</v>
      </c>
      <c r="P32" s="9"/>
    </row>
    <row r="33" spans="1:16">
      <c r="A33" s="12"/>
      <c r="B33" s="25">
        <v>331.49</v>
      </c>
      <c r="C33" s="20" t="s">
        <v>35</v>
      </c>
      <c r="D33" s="49">
        <v>0</v>
      </c>
      <c r="E33" s="49">
        <v>473749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5"/>
        <v>473749</v>
      </c>
      <c r="O33" s="50">
        <f t="shared" si="1"/>
        <v>7.3481356247673411</v>
      </c>
      <c r="P33" s="9"/>
    </row>
    <row r="34" spans="1:16">
      <c r="A34" s="12"/>
      <c r="B34" s="25">
        <v>331.69</v>
      </c>
      <c r="C34" s="20" t="s">
        <v>36</v>
      </c>
      <c r="D34" s="49">
        <v>58757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58757</v>
      </c>
      <c r="O34" s="50">
        <f t="shared" si="1"/>
        <v>0.91135686809777883</v>
      </c>
      <c r="P34" s="9"/>
    </row>
    <row r="35" spans="1:16">
      <c r="A35" s="12"/>
      <c r="B35" s="25">
        <v>334.2</v>
      </c>
      <c r="C35" s="20" t="s">
        <v>34</v>
      </c>
      <c r="D35" s="49">
        <v>3754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3754</v>
      </c>
      <c r="O35" s="50">
        <f t="shared" si="1"/>
        <v>5.8226827149770441E-2</v>
      </c>
      <c r="P35" s="9"/>
    </row>
    <row r="36" spans="1:16">
      <c r="A36" s="12"/>
      <c r="B36" s="25">
        <v>335.12</v>
      </c>
      <c r="C36" s="20" t="s">
        <v>135</v>
      </c>
      <c r="D36" s="49">
        <v>1570848</v>
      </c>
      <c r="E36" s="49">
        <v>490453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2061301</v>
      </c>
      <c r="O36" s="50">
        <f t="shared" si="1"/>
        <v>31.972034371510112</v>
      </c>
      <c r="P36" s="9"/>
    </row>
    <row r="37" spans="1:16">
      <c r="A37" s="12"/>
      <c r="B37" s="25">
        <v>335.14</v>
      </c>
      <c r="C37" s="20" t="s">
        <v>136</v>
      </c>
      <c r="D37" s="49">
        <v>2325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2325</v>
      </c>
      <c r="O37" s="50">
        <f t="shared" ref="O37:O68" si="7">(N37/O$84)</f>
        <v>3.606216652190098E-2</v>
      </c>
      <c r="P37" s="9"/>
    </row>
    <row r="38" spans="1:16">
      <c r="A38" s="12"/>
      <c r="B38" s="25">
        <v>335.15</v>
      </c>
      <c r="C38" s="20" t="s">
        <v>137</v>
      </c>
      <c r="D38" s="49">
        <v>12869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12869</v>
      </c>
      <c r="O38" s="50">
        <f t="shared" si="7"/>
        <v>0.19960603052487902</v>
      </c>
      <c r="P38" s="9"/>
    </row>
    <row r="39" spans="1:16">
      <c r="A39" s="12"/>
      <c r="B39" s="25">
        <v>335.18</v>
      </c>
      <c r="C39" s="20" t="s">
        <v>138</v>
      </c>
      <c r="D39" s="49">
        <v>5378559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5"/>
        <v>5378559</v>
      </c>
      <c r="O39" s="50">
        <f t="shared" si="7"/>
        <v>83.424727013277078</v>
      </c>
      <c r="P39" s="9"/>
    </row>
    <row r="40" spans="1:16">
      <c r="A40" s="12"/>
      <c r="B40" s="25">
        <v>335.21</v>
      </c>
      <c r="C40" s="20" t="s">
        <v>45</v>
      </c>
      <c r="D40" s="49">
        <v>0</v>
      </c>
      <c r="E40" s="49">
        <v>32313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5"/>
        <v>32313</v>
      </c>
      <c r="O40" s="50">
        <f t="shared" si="7"/>
        <v>0.50119431691276828</v>
      </c>
      <c r="P40" s="9"/>
    </row>
    <row r="41" spans="1:16">
      <c r="A41" s="12"/>
      <c r="B41" s="25">
        <v>337.1</v>
      </c>
      <c r="C41" s="20" t="s">
        <v>159</v>
      </c>
      <c r="D41" s="49">
        <v>1000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5"/>
        <v>1000</v>
      </c>
      <c r="O41" s="50">
        <f t="shared" si="7"/>
        <v>1.5510609256731605E-2</v>
      </c>
      <c r="P41" s="9"/>
    </row>
    <row r="42" spans="1:16">
      <c r="A42" s="12"/>
      <c r="B42" s="25">
        <v>337.2</v>
      </c>
      <c r="C42" s="20" t="s">
        <v>47</v>
      </c>
      <c r="D42" s="49">
        <v>1370</v>
      </c>
      <c r="E42" s="49">
        <v>630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5"/>
        <v>2000</v>
      </c>
      <c r="O42" s="50">
        <f t="shared" si="7"/>
        <v>3.1021218513463209E-2</v>
      </c>
      <c r="P42" s="9"/>
    </row>
    <row r="43" spans="1:16">
      <c r="A43" s="12"/>
      <c r="B43" s="25">
        <v>337.3</v>
      </c>
      <c r="C43" s="20" t="s">
        <v>114</v>
      </c>
      <c r="D43" s="49">
        <v>0</v>
      </c>
      <c r="E43" s="49">
        <v>500</v>
      </c>
      <c r="F43" s="49">
        <v>0</v>
      </c>
      <c r="G43" s="49">
        <v>163120</v>
      </c>
      <c r="H43" s="49">
        <v>0</v>
      </c>
      <c r="I43" s="49">
        <v>1000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5"/>
        <v>164620</v>
      </c>
      <c r="O43" s="50">
        <f t="shared" si="7"/>
        <v>2.5533564958431567</v>
      </c>
      <c r="P43" s="9"/>
    </row>
    <row r="44" spans="1:16">
      <c r="A44" s="12"/>
      <c r="B44" s="25">
        <v>337.4</v>
      </c>
      <c r="C44" s="20" t="s">
        <v>107</v>
      </c>
      <c r="D44" s="49">
        <v>0</v>
      </c>
      <c r="E44" s="49">
        <v>500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5"/>
        <v>500</v>
      </c>
      <c r="O44" s="50">
        <f t="shared" si="7"/>
        <v>7.7553046283658023E-3</v>
      </c>
      <c r="P44" s="9"/>
    </row>
    <row r="45" spans="1:16" ht="15.75">
      <c r="A45" s="29" t="s">
        <v>52</v>
      </c>
      <c r="B45" s="30"/>
      <c r="C45" s="31"/>
      <c r="D45" s="32">
        <f t="shared" ref="D45:M45" si="8">SUM(D46:D63)</f>
        <v>7186594</v>
      </c>
      <c r="E45" s="32">
        <f t="shared" si="8"/>
        <v>34555864</v>
      </c>
      <c r="F45" s="32">
        <f t="shared" si="8"/>
        <v>0</v>
      </c>
      <c r="G45" s="32">
        <f t="shared" si="8"/>
        <v>15094</v>
      </c>
      <c r="H45" s="32">
        <f t="shared" si="8"/>
        <v>0</v>
      </c>
      <c r="I45" s="32">
        <f t="shared" si="8"/>
        <v>19660248</v>
      </c>
      <c r="J45" s="32">
        <f t="shared" si="8"/>
        <v>1600010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5"/>
        <v>63017810</v>
      </c>
      <c r="O45" s="48">
        <f t="shared" si="7"/>
        <v>977.44462712495351</v>
      </c>
      <c r="P45" s="10"/>
    </row>
    <row r="46" spans="1:16">
      <c r="A46" s="12"/>
      <c r="B46" s="25">
        <v>341.1</v>
      </c>
      <c r="C46" s="20" t="s">
        <v>140</v>
      </c>
      <c r="D46" s="49">
        <v>93351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5"/>
        <v>93351</v>
      </c>
      <c r="O46" s="50">
        <f t="shared" si="7"/>
        <v>1.447930884725152</v>
      </c>
      <c r="P46" s="9"/>
    </row>
    <row r="47" spans="1:16">
      <c r="A47" s="12"/>
      <c r="B47" s="25">
        <v>341.2</v>
      </c>
      <c r="C47" s="20" t="s">
        <v>150</v>
      </c>
      <c r="D47" s="49">
        <v>0</v>
      </c>
      <c r="E47" s="49">
        <v>3821929</v>
      </c>
      <c r="F47" s="49">
        <v>0</v>
      </c>
      <c r="G47" s="49">
        <v>0</v>
      </c>
      <c r="H47" s="49">
        <v>0</v>
      </c>
      <c r="I47" s="49">
        <v>0</v>
      </c>
      <c r="J47" s="49">
        <v>1600010</v>
      </c>
      <c r="K47" s="49">
        <v>0</v>
      </c>
      <c r="L47" s="49">
        <v>0</v>
      </c>
      <c r="M47" s="49">
        <v>0</v>
      </c>
      <c r="N47" s="49">
        <f t="shared" ref="N47:N63" si="9">SUM(D47:M47)</f>
        <v>5421939</v>
      </c>
      <c r="O47" s="50">
        <f t="shared" si="7"/>
        <v>84.097577242834092</v>
      </c>
      <c r="P47" s="9"/>
    </row>
    <row r="48" spans="1:16">
      <c r="A48" s="12"/>
      <c r="B48" s="25">
        <v>341.9</v>
      </c>
      <c r="C48" s="20" t="s">
        <v>142</v>
      </c>
      <c r="D48" s="49">
        <v>51769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51769</v>
      </c>
      <c r="O48" s="50">
        <f t="shared" si="7"/>
        <v>0.80296873061173846</v>
      </c>
      <c r="P48" s="9"/>
    </row>
    <row r="49" spans="1:16">
      <c r="A49" s="12"/>
      <c r="B49" s="25">
        <v>342.1</v>
      </c>
      <c r="C49" s="20" t="s">
        <v>57</v>
      </c>
      <c r="D49" s="49">
        <v>272223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9"/>
        <v>272223</v>
      </c>
      <c r="O49" s="50">
        <f t="shared" si="7"/>
        <v>4.2223445836952473</v>
      </c>
      <c r="P49" s="9"/>
    </row>
    <row r="50" spans="1:16">
      <c r="A50" s="12"/>
      <c r="B50" s="25">
        <v>342.2</v>
      </c>
      <c r="C50" s="20" t="s">
        <v>58</v>
      </c>
      <c r="D50" s="49">
        <v>0</v>
      </c>
      <c r="E50" s="49">
        <v>8425798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8425798</v>
      </c>
      <c r="O50" s="50">
        <f t="shared" si="7"/>
        <v>130.68926045415063</v>
      </c>
      <c r="P50" s="9"/>
    </row>
    <row r="51" spans="1:16">
      <c r="A51" s="12"/>
      <c r="B51" s="25">
        <v>342.6</v>
      </c>
      <c r="C51" s="20" t="s">
        <v>60</v>
      </c>
      <c r="D51" s="49">
        <v>1441635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1441635</v>
      </c>
      <c r="O51" s="50">
        <f t="shared" si="7"/>
        <v>22.360637175828266</v>
      </c>
      <c r="P51" s="9"/>
    </row>
    <row r="52" spans="1:16">
      <c r="A52" s="12"/>
      <c r="B52" s="25">
        <v>342.9</v>
      </c>
      <c r="C52" s="20" t="s">
        <v>61</v>
      </c>
      <c r="D52" s="49">
        <v>74166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74166</v>
      </c>
      <c r="O52" s="50">
        <f t="shared" si="7"/>
        <v>1.1503598461347562</v>
      </c>
      <c r="P52" s="9"/>
    </row>
    <row r="53" spans="1:16">
      <c r="A53" s="12"/>
      <c r="B53" s="25">
        <v>343.3</v>
      </c>
      <c r="C53" s="20" t="s">
        <v>62</v>
      </c>
      <c r="D53" s="49">
        <v>0</v>
      </c>
      <c r="E53" s="49">
        <v>0</v>
      </c>
      <c r="F53" s="49">
        <v>0</v>
      </c>
      <c r="G53" s="49">
        <v>15094</v>
      </c>
      <c r="H53" s="49">
        <v>0</v>
      </c>
      <c r="I53" s="49">
        <v>9905202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9920296</v>
      </c>
      <c r="O53" s="50">
        <f t="shared" si="7"/>
        <v>153.8698349671175</v>
      </c>
      <c r="P53" s="9"/>
    </row>
    <row r="54" spans="1:16">
      <c r="A54" s="12"/>
      <c r="B54" s="25">
        <v>343.4</v>
      </c>
      <c r="C54" s="20" t="s">
        <v>63</v>
      </c>
      <c r="D54" s="49">
        <v>0</v>
      </c>
      <c r="E54" s="49">
        <v>8586697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8586697</v>
      </c>
      <c r="O54" s="50">
        <f t="shared" si="7"/>
        <v>133.18490197294949</v>
      </c>
      <c r="P54" s="9"/>
    </row>
    <row r="55" spans="1:16">
      <c r="A55" s="12"/>
      <c r="B55" s="25">
        <v>343.5</v>
      </c>
      <c r="C55" s="20" t="s">
        <v>64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9482394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9482394</v>
      </c>
      <c r="O55" s="50">
        <f t="shared" si="7"/>
        <v>147.07770815237623</v>
      </c>
      <c r="P55" s="9"/>
    </row>
    <row r="56" spans="1:16">
      <c r="A56" s="12"/>
      <c r="B56" s="25">
        <v>343.9</v>
      </c>
      <c r="C56" s="20" t="s">
        <v>65</v>
      </c>
      <c r="D56" s="49">
        <v>69184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69184</v>
      </c>
      <c r="O56" s="50">
        <f t="shared" si="7"/>
        <v>1.0730859908177193</v>
      </c>
      <c r="P56" s="9"/>
    </row>
    <row r="57" spans="1:16">
      <c r="A57" s="12"/>
      <c r="B57" s="25">
        <v>344.9</v>
      </c>
      <c r="C57" s="20" t="s">
        <v>143</v>
      </c>
      <c r="D57" s="49">
        <v>0</v>
      </c>
      <c r="E57" s="49">
        <v>12336337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12336337</v>
      </c>
      <c r="O57" s="50">
        <f t="shared" si="7"/>
        <v>191.3441028663606</v>
      </c>
      <c r="P57" s="9"/>
    </row>
    <row r="58" spans="1:16">
      <c r="A58" s="12"/>
      <c r="B58" s="25">
        <v>347.1</v>
      </c>
      <c r="C58" s="20" t="s">
        <v>68</v>
      </c>
      <c r="D58" s="49">
        <v>2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2</v>
      </c>
      <c r="O58" s="50">
        <f t="shared" si="7"/>
        <v>3.102121851346321E-5</v>
      </c>
      <c r="P58" s="9"/>
    </row>
    <row r="59" spans="1:16">
      <c r="A59" s="12"/>
      <c r="B59" s="25">
        <v>347.2</v>
      </c>
      <c r="C59" s="20" t="s">
        <v>69</v>
      </c>
      <c r="D59" s="49">
        <v>242659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242659</v>
      </c>
      <c r="O59" s="50">
        <f t="shared" si="7"/>
        <v>3.7637889316292346</v>
      </c>
      <c r="P59" s="9"/>
    </row>
    <row r="60" spans="1:16">
      <c r="A60" s="12"/>
      <c r="B60" s="25">
        <v>347.4</v>
      </c>
      <c r="C60" s="20" t="s">
        <v>70</v>
      </c>
      <c r="D60" s="49">
        <v>21106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21106</v>
      </c>
      <c r="O60" s="50">
        <f t="shared" si="7"/>
        <v>0.32736691897257725</v>
      </c>
      <c r="P60" s="9"/>
    </row>
    <row r="61" spans="1:16">
      <c r="A61" s="12"/>
      <c r="B61" s="25">
        <v>347.5</v>
      </c>
      <c r="C61" s="20" t="s">
        <v>71</v>
      </c>
      <c r="D61" s="49">
        <v>51921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9"/>
        <v>51921</v>
      </c>
      <c r="O61" s="50">
        <f t="shared" si="7"/>
        <v>0.80532634321876162</v>
      </c>
      <c r="P61" s="9"/>
    </row>
    <row r="62" spans="1:16">
      <c r="A62" s="12"/>
      <c r="B62" s="25">
        <v>347.9</v>
      </c>
      <c r="C62" s="20" t="s">
        <v>151</v>
      </c>
      <c r="D62" s="49">
        <v>0</v>
      </c>
      <c r="E62" s="49">
        <v>1214840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9"/>
        <v>1214840</v>
      </c>
      <c r="O62" s="50">
        <f t="shared" si="7"/>
        <v>18.842908549447824</v>
      </c>
      <c r="P62" s="9"/>
    </row>
    <row r="63" spans="1:16">
      <c r="A63" s="12"/>
      <c r="B63" s="25">
        <v>349</v>
      </c>
      <c r="C63" s="20" t="s">
        <v>1</v>
      </c>
      <c r="D63" s="49">
        <v>4868578</v>
      </c>
      <c r="E63" s="49">
        <v>170263</v>
      </c>
      <c r="F63" s="49">
        <v>0</v>
      </c>
      <c r="G63" s="49">
        <v>0</v>
      </c>
      <c r="H63" s="49">
        <v>0</v>
      </c>
      <c r="I63" s="49">
        <v>272652</v>
      </c>
      <c r="J63" s="49">
        <v>0</v>
      </c>
      <c r="K63" s="49">
        <v>0</v>
      </c>
      <c r="L63" s="49">
        <v>0</v>
      </c>
      <c r="M63" s="49">
        <v>0</v>
      </c>
      <c r="N63" s="49">
        <f t="shared" si="9"/>
        <v>5311493</v>
      </c>
      <c r="O63" s="50">
        <f t="shared" si="7"/>
        <v>82.384492492865121</v>
      </c>
      <c r="P63" s="9"/>
    </row>
    <row r="64" spans="1:16" ht="15.75">
      <c r="A64" s="29" t="s">
        <v>53</v>
      </c>
      <c r="B64" s="30"/>
      <c r="C64" s="31"/>
      <c r="D64" s="32">
        <f t="shared" ref="D64:M64" si="10">SUM(D65:D67)</f>
        <v>108575</v>
      </c>
      <c r="E64" s="32">
        <f t="shared" si="10"/>
        <v>468681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ref="N64:N69" si="11">SUM(D64:M64)</f>
        <v>577256</v>
      </c>
      <c r="O64" s="48">
        <f t="shared" si="7"/>
        <v>8.9535922571038586</v>
      </c>
      <c r="P64" s="10"/>
    </row>
    <row r="65" spans="1:16">
      <c r="A65" s="13"/>
      <c r="B65" s="41">
        <v>351.1</v>
      </c>
      <c r="C65" s="21" t="s">
        <v>74</v>
      </c>
      <c r="D65" s="49">
        <v>66334</v>
      </c>
      <c r="E65" s="49">
        <v>105936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11"/>
        <v>172270</v>
      </c>
      <c r="O65" s="50">
        <f t="shared" si="7"/>
        <v>2.6720126566571536</v>
      </c>
      <c r="P65" s="9"/>
    </row>
    <row r="66" spans="1:16">
      <c r="A66" s="13"/>
      <c r="B66" s="41">
        <v>354</v>
      </c>
      <c r="C66" s="21" t="s">
        <v>75</v>
      </c>
      <c r="D66" s="49">
        <v>42351</v>
      </c>
      <c r="E66" s="49">
        <v>362745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f t="shared" si="11"/>
        <v>405096</v>
      </c>
      <c r="O66" s="50">
        <f t="shared" si="7"/>
        <v>6.283285767464946</v>
      </c>
      <c r="P66" s="9"/>
    </row>
    <row r="67" spans="1:16">
      <c r="A67" s="13"/>
      <c r="B67" s="41">
        <v>358.2</v>
      </c>
      <c r="C67" s="21" t="s">
        <v>156</v>
      </c>
      <c r="D67" s="49">
        <v>-110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f t="shared" si="11"/>
        <v>-110</v>
      </c>
      <c r="O67" s="50">
        <f t="shared" si="7"/>
        <v>-1.7061670182404766E-3</v>
      </c>
      <c r="P67" s="9"/>
    </row>
    <row r="68" spans="1:16" ht="15.75">
      <c r="A68" s="29" t="s">
        <v>4</v>
      </c>
      <c r="B68" s="30"/>
      <c r="C68" s="31"/>
      <c r="D68" s="32">
        <f t="shared" ref="D68:M68" si="12">SUM(D69:D76)</f>
        <v>621360</v>
      </c>
      <c r="E68" s="32">
        <f t="shared" si="12"/>
        <v>620724</v>
      </c>
      <c r="F68" s="32">
        <f t="shared" si="12"/>
        <v>16959</v>
      </c>
      <c r="G68" s="32">
        <f t="shared" si="12"/>
        <v>387814</v>
      </c>
      <c r="H68" s="32">
        <f t="shared" si="12"/>
        <v>0</v>
      </c>
      <c r="I68" s="32">
        <f t="shared" si="12"/>
        <v>174634</v>
      </c>
      <c r="J68" s="32">
        <f t="shared" si="12"/>
        <v>30735</v>
      </c>
      <c r="K68" s="32">
        <f t="shared" si="12"/>
        <v>10113953</v>
      </c>
      <c r="L68" s="32">
        <f t="shared" si="12"/>
        <v>0</v>
      </c>
      <c r="M68" s="32">
        <f t="shared" si="12"/>
        <v>0</v>
      </c>
      <c r="N68" s="32">
        <f t="shared" si="11"/>
        <v>11966179</v>
      </c>
      <c r="O68" s="48">
        <f t="shared" si="7"/>
        <v>185.60272676510732</v>
      </c>
      <c r="P68" s="10"/>
    </row>
    <row r="69" spans="1:16">
      <c r="A69" s="12"/>
      <c r="B69" s="25">
        <v>361.1</v>
      </c>
      <c r="C69" s="20" t="s">
        <v>76</v>
      </c>
      <c r="D69" s="49">
        <v>138884</v>
      </c>
      <c r="E69" s="49">
        <v>350741</v>
      </c>
      <c r="F69" s="49">
        <v>16959</v>
      </c>
      <c r="G69" s="49">
        <v>387814</v>
      </c>
      <c r="H69" s="49">
        <v>0</v>
      </c>
      <c r="I69" s="49">
        <v>196305</v>
      </c>
      <c r="J69" s="49">
        <v>3983</v>
      </c>
      <c r="K69" s="49">
        <v>1424630</v>
      </c>
      <c r="L69" s="49">
        <v>0</v>
      </c>
      <c r="M69" s="49">
        <v>0</v>
      </c>
      <c r="N69" s="49">
        <f t="shared" si="11"/>
        <v>2519316</v>
      </c>
      <c r="O69" s="50">
        <f t="shared" ref="O69:O82" si="13">(N69/O$84)</f>
        <v>39.076126070232036</v>
      </c>
      <c r="P69" s="9"/>
    </row>
    <row r="70" spans="1:16">
      <c r="A70" s="12"/>
      <c r="B70" s="25">
        <v>361.3</v>
      </c>
      <c r="C70" s="20" t="s">
        <v>78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4388031</v>
      </c>
      <c r="L70" s="49">
        <v>0</v>
      </c>
      <c r="M70" s="49">
        <v>0</v>
      </c>
      <c r="N70" s="49">
        <f t="shared" ref="N70:N76" si="14">SUM(D70:M70)</f>
        <v>4388031</v>
      </c>
      <c r="O70" s="50">
        <f t="shared" si="13"/>
        <v>68.061034247425241</v>
      </c>
      <c r="P70" s="9"/>
    </row>
    <row r="71" spans="1:16">
      <c r="A71" s="12"/>
      <c r="B71" s="25">
        <v>362</v>
      </c>
      <c r="C71" s="20" t="s">
        <v>79</v>
      </c>
      <c r="D71" s="49">
        <v>262829</v>
      </c>
      <c r="E71" s="49">
        <v>67895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f t="shared" si="14"/>
        <v>330724</v>
      </c>
      <c r="O71" s="50">
        <f t="shared" si="13"/>
        <v>5.1297307358233031</v>
      </c>
      <c r="P71" s="9"/>
    </row>
    <row r="72" spans="1:16">
      <c r="A72" s="12"/>
      <c r="B72" s="25">
        <v>364</v>
      </c>
      <c r="C72" s="20" t="s">
        <v>144</v>
      </c>
      <c r="D72" s="49">
        <v>17464</v>
      </c>
      <c r="E72" s="49">
        <v>180598</v>
      </c>
      <c r="F72" s="49">
        <v>0</v>
      </c>
      <c r="G72" s="49">
        <v>0</v>
      </c>
      <c r="H72" s="49">
        <v>0</v>
      </c>
      <c r="I72" s="49">
        <v>-40171</v>
      </c>
      <c r="J72" s="49">
        <v>0</v>
      </c>
      <c r="K72" s="49">
        <v>0</v>
      </c>
      <c r="L72" s="49">
        <v>0</v>
      </c>
      <c r="M72" s="49">
        <v>0</v>
      </c>
      <c r="N72" s="49">
        <f t="shared" si="14"/>
        <v>157891</v>
      </c>
      <c r="O72" s="50">
        <f t="shared" si="13"/>
        <v>2.4489856061546096</v>
      </c>
      <c r="P72" s="9"/>
    </row>
    <row r="73" spans="1:16">
      <c r="A73" s="12"/>
      <c r="B73" s="25">
        <v>365</v>
      </c>
      <c r="C73" s="20" t="s">
        <v>145</v>
      </c>
      <c r="D73" s="49">
        <v>85</v>
      </c>
      <c r="E73" s="49">
        <v>0</v>
      </c>
      <c r="F73" s="49">
        <v>0</v>
      </c>
      <c r="G73" s="49">
        <v>0</v>
      </c>
      <c r="H73" s="49">
        <v>0</v>
      </c>
      <c r="I73" s="49">
        <v>2639</v>
      </c>
      <c r="J73" s="49">
        <v>0</v>
      </c>
      <c r="K73" s="49">
        <v>0</v>
      </c>
      <c r="L73" s="49">
        <v>0</v>
      </c>
      <c r="M73" s="49">
        <v>0</v>
      </c>
      <c r="N73" s="49">
        <f t="shared" si="14"/>
        <v>2724</v>
      </c>
      <c r="O73" s="50">
        <f t="shared" si="13"/>
        <v>4.2250899615336887E-2</v>
      </c>
      <c r="P73" s="9"/>
    </row>
    <row r="74" spans="1:16">
      <c r="A74" s="12"/>
      <c r="B74" s="25">
        <v>366</v>
      </c>
      <c r="C74" s="20" t="s">
        <v>82</v>
      </c>
      <c r="D74" s="49">
        <v>100342</v>
      </c>
      <c r="E74" s="49">
        <v>4637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4"/>
        <v>104979</v>
      </c>
      <c r="O74" s="50">
        <f t="shared" si="13"/>
        <v>1.6282882491624271</v>
      </c>
      <c r="P74" s="9"/>
    </row>
    <row r="75" spans="1:16">
      <c r="A75" s="12"/>
      <c r="B75" s="25">
        <v>368</v>
      </c>
      <c r="C75" s="20" t="s">
        <v>83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4301292</v>
      </c>
      <c r="L75" s="49">
        <v>0</v>
      </c>
      <c r="M75" s="49">
        <v>0</v>
      </c>
      <c r="N75" s="49">
        <f t="shared" si="14"/>
        <v>4301292</v>
      </c>
      <c r="O75" s="50">
        <f t="shared" si="13"/>
        <v>66.715659511105599</v>
      </c>
      <c r="P75" s="9"/>
    </row>
    <row r="76" spans="1:16">
      <c r="A76" s="12"/>
      <c r="B76" s="25">
        <v>369.9</v>
      </c>
      <c r="C76" s="20" t="s">
        <v>84</v>
      </c>
      <c r="D76" s="49">
        <v>101756</v>
      </c>
      <c r="E76" s="49">
        <v>16853</v>
      </c>
      <c r="F76" s="49">
        <v>0</v>
      </c>
      <c r="G76" s="49">
        <v>0</v>
      </c>
      <c r="H76" s="49">
        <v>0</v>
      </c>
      <c r="I76" s="49">
        <v>15861</v>
      </c>
      <c r="J76" s="49">
        <v>26752</v>
      </c>
      <c r="K76" s="49">
        <v>0</v>
      </c>
      <c r="L76" s="49">
        <v>0</v>
      </c>
      <c r="M76" s="49">
        <v>0</v>
      </c>
      <c r="N76" s="49">
        <f t="shared" si="14"/>
        <v>161222</v>
      </c>
      <c r="O76" s="50">
        <f t="shared" si="13"/>
        <v>2.5006514455887827</v>
      </c>
      <c r="P76" s="9"/>
    </row>
    <row r="77" spans="1:16" ht="15.75">
      <c r="A77" s="29" t="s">
        <v>54</v>
      </c>
      <c r="B77" s="30"/>
      <c r="C77" s="31"/>
      <c r="D77" s="32">
        <f t="shared" ref="D77:M77" si="15">SUM(D78:D81)</f>
        <v>405240</v>
      </c>
      <c r="E77" s="32">
        <f t="shared" si="15"/>
        <v>464414</v>
      </c>
      <c r="F77" s="32">
        <f t="shared" si="15"/>
        <v>0</v>
      </c>
      <c r="G77" s="32">
        <f t="shared" si="15"/>
        <v>2604030</v>
      </c>
      <c r="H77" s="32">
        <f t="shared" si="15"/>
        <v>0</v>
      </c>
      <c r="I77" s="32">
        <f t="shared" si="15"/>
        <v>2091379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ref="N77:N82" si="16">SUM(D77:M77)</f>
        <v>5565063</v>
      </c>
      <c r="O77" s="48">
        <f t="shared" si="13"/>
        <v>86.317517682094547</v>
      </c>
      <c r="P77" s="9"/>
    </row>
    <row r="78" spans="1:16">
      <c r="A78" s="12"/>
      <c r="B78" s="25">
        <v>381</v>
      </c>
      <c r="C78" s="20" t="s">
        <v>85</v>
      </c>
      <c r="D78" s="49">
        <v>387930</v>
      </c>
      <c r="E78" s="49">
        <v>0</v>
      </c>
      <c r="F78" s="49">
        <v>0</v>
      </c>
      <c r="G78" s="49">
        <v>2604030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f t="shared" si="16"/>
        <v>2991960</v>
      </c>
      <c r="O78" s="50">
        <f t="shared" si="13"/>
        <v>46.407122471770691</v>
      </c>
      <c r="P78" s="9"/>
    </row>
    <row r="79" spans="1:16">
      <c r="A79" s="12"/>
      <c r="B79" s="25">
        <v>384</v>
      </c>
      <c r="C79" s="20" t="s">
        <v>152</v>
      </c>
      <c r="D79" s="49">
        <v>0</v>
      </c>
      <c r="E79" s="49">
        <v>411180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6"/>
        <v>411180</v>
      </c>
      <c r="O79" s="50">
        <f t="shared" si="13"/>
        <v>6.3776523141829013</v>
      </c>
      <c r="P79" s="9"/>
    </row>
    <row r="80" spans="1:16">
      <c r="A80" s="12"/>
      <c r="B80" s="25">
        <v>388.2</v>
      </c>
      <c r="C80" s="20" t="s">
        <v>116</v>
      </c>
      <c r="D80" s="49">
        <v>17310</v>
      </c>
      <c r="E80" s="49">
        <v>53234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f t="shared" si="16"/>
        <v>70544</v>
      </c>
      <c r="O80" s="50">
        <f t="shared" si="13"/>
        <v>1.0941804194068743</v>
      </c>
      <c r="P80" s="9"/>
    </row>
    <row r="81" spans="1:119" ht="15.75" thickBot="1">
      <c r="A81" s="12"/>
      <c r="B81" s="25">
        <v>389.7</v>
      </c>
      <c r="C81" s="20" t="s">
        <v>147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2091379</v>
      </c>
      <c r="J81" s="49">
        <v>0</v>
      </c>
      <c r="K81" s="49">
        <v>0</v>
      </c>
      <c r="L81" s="49">
        <v>0</v>
      </c>
      <c r="M81" s="49">
        <v>0</v>
      </c>
      <c r="N81" s="49">
        <f t="shared" si="16"/>
        <v>2091379</v>
      </c>
      <c r="O81" s="50">
        <f t="shared" si="13"/>
        <v>32.438562476734084</v>
      </c>
      <c r="P81" s="9"/>
    </row>
    <row r="82" spans="1:119" ht="16.5" thickBot="1">
      <c r="A82" s="14" t="s">
        <v>72</v>
      </c>
      <c r="B82" s="23"/>
      <c r="C82" s="22"/>
      <c r="D82" s="15">
        <f t="shared" ref="D82:M82" si="17">SUM(D5,D16,D31,D45,D64,D68,D77)</f>
        <v>31593285</v>
      </c>
      <c r="E82" s="15">
        <f t="shared" si="17"/>
        <v>46263941</v>
      </c>
      <c r="F82" s="15">
        <f t="shared" si="17"/>
        <v>3043283</v>
      </c>
      <c r="G82" s="15">
        <f t="shared" si="17"/>
        <v>11849155</v>
      </c>
      <c r="H82" s="15">
        <f t="shared" si="17"/>
        <v>0</v>
      </c>
      <c r="I82" s="15">
        <f t="shared" si="17"/>
        <v>27776334</v>
      </c>
      <c r="J82" s="15">
        <f t="shared" si="17"/>
        <v>1630745</v>
      </c>
      <c r="K82" s="15">
        <f t="shared" si="17"/>
        <v>10864061</v>
      </c>
      <c r="L82" s="15">
        <f t="shared" si="17"/>
        <v>0</v>
      </c>
      <c r="M82" s="15">
        <f t="shared" si="17"/>
        <v>0</v>
      </c>
      <c r="N82" s="15">
        <f t="shared" si="16"/>
        <v>133020804</v>
      </c>
      <c r="O82" s="40">
        <f t="shared" si="13"/>
        <v>2063.2337138602807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3"/>
      <c r="B84" s="44"/>
      <c r="C84" s="44"/>
      <c r="D84" s="45"/>
      <c r="E84" s="45"/>
      <c r="F84" s="45"/>
      <c r="G84" s="45"/>
      <c r="H84" s="45"/>
      <c r="I84" s="45"/>
      <c r="J84" s="45"/>
      <c r="K84" s="45"/>
      <c r="L84" s="121" t="s">
        <v>160</v>
      </c>
      <c r="M84" s="121"/>
      <c r="N84" s="121"/>
      <c r="O84" s="46">
        <v>64472</v>
      </c>
    </row>
    <row r="85" spans="1:119">
      <c r="A85" s="122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  <row r="86" spans="1:119" ht="15.75" customHeight="1" thickBot="1">
      <c r="A86" s="123" t="s">
        <v>105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89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94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12458435</v>
      </c>
      <c r="E5" s="27">
        <f t="shared" si="0"/>
        <v>2959110</v>
      </c>
      <c r="F5" s="27">
        <f t="shared" si="0"/>
        <v>0</v>
      </c>
      <c r="G5" s="27">
        <f t="shared" si="0"/>
        <v>8172571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717647</v>
      </c>
      <c r="L5" s="27">
        <f t="shared" si="0"/>
        <v>0</v>
      </c>
      <c r="M5" s="27">
        <f t="shared" si="0"/>
        <v>0</v>
      </c>
      <c r="N5" s="28">
        <f>SUM(D5:M5)</f>
        <v>24307763</v>
      </c>
      <c r="O5" s="33">
        <f t="shared" ref="O5:O36" si="1">(N5/O$88)</f>
        <v>390.58026833775205</v>
      </c>
      <c r="P5" s="6"/>
    </row>
    <row r="6" spans="1:133">
      <c r="A6" s="12"/>
      <c r="B6" s="25">
        <v>311</v>
      </c>
      <c r="C6" s="20" t="s">
        <v>3</v>
      </c>
      <c r="D6" s="49">
        <v>9228706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9228706</v>
      </c>
      <c r="O6" s="50">
        <f t="shared" si="1"/>
        <v>148.28803727805897</v>
      </c>
      <c r="P6" s="9"/>
    </row>
    <row r="7" spans="1:133">
      <c r="A7" s="12"/>
      <c r="B7" s="25">
        <v>312.3</v>
      </c>
      <c r="C7" s="20" t="s">
        <v>11</v>
      </c>
      <c r="D7" s="49">
        <v>0</v>
      </c>
      <c r="E7" s="49">
        <v>252922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5" si="2">SUM(D7:M7)</f>
        <v>252922</v>
      </c>
      <c r="O7" s="50">
        <f t="shared" si="1"/>
        <v>4.0639832891459786</v>
      </c>
      <c r="P7" s="9"/>
    </row>
    <row r="8" spans="1:133">
      <c r="A8" s="12"/>
      <c r="B8" s="25">
        <v>312.41000000000003</v>
      </c>
      <c r="C8" s="20" t="s">
        <v>13</v>
      </c>
      <c r="D8" s="49">
        <v>0</v>
      </c>
      <c r="E8" s="49">
        <v>1410943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1410943</v>
      </c>
      <c r="O8" s="50">
        <f t="shared" si="1"/>
        <v>22.671213947135858</v>
      </c>
      <c r="P8" s="9"/>
    </row>
    <row r="9" spans="1:133">
      <c r="A9" s="12"/>
      <c r="B9" s="25">
        <v>312.42</v>
      </c>
      <c r="C9" s="20" t="s">
        <v>12</v>
      </c>
      <c r="D9" s="49">
        <v>0</v>
      </c>
      <c r="E9" s="49">
        <v>1058229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1058229</v>
      </c>
      <c r="O9" s="50">
        <f t="shared" si="1"/>
        <v>17.003759942154737</v>
      </c>
      <c r="P9" s="9"/>
    </row>
    <row r="10" spans="1:133">
      <c r="A10" s="12"/>
      <c r="B10" s="25">
        <v>312.51</v>
      </c>
      <c r="C10" s="20" t="s">
        <v>96</v>
      </c>
      <c r="D10" s="49">
        <v>139199</v>
      </c>
      <c r="E10" s="49">
        <v>237016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376215</v>
      </c>
      <c r="L10" s="49">
        <v>0</v>
      </c>
      <c r="M10" s="49">
        <v>0</v>
      </c>
      <c r="N10" s="49">
        <f>SUM(D10:M10)</f>
        <v>752430</v>
      </c>
      <c r="O10" s="50">
        <f t="shared" si="1"/>
        <v>12.090142202940468</v>
      </c>
      <c r="P10" s="9"/>
    </row>
    <row r="11" spans="1:133">
      <c r="A11" s="12"/>
      <c r="B11" s="25">
        <v>312.52</v>
      </c>
      <c r="C11" s="20" t="s">
        <v>132</v>
      </c>
      <c r="D11" s="49">
        <v>341432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341432</v>
      </c>
      <c r="L11" s="49">
        <v>0</v>
      </c>
      <c r="M11" s="49">
        <v>0</v>
      </c>
      <c r="N11" s="49">
        <f>SUM(D11:M11)</f>
        <v>682864</v>
      </c>
      <c r="O11" s="50">
        <f t="shared" si="1"/>
        <v>10.972346750220936</v>
      </c>
      <c r="P11" s="9"/>
    </row>
    <row r="12" spans="1:133">
      <c r="A12" s="12"/>
      <c r="B12" s="25">
        <v>312.60000000000002</v>
      </c>
      <c r="C12" s="20" t="s">
        <v>14</v>
      </c>
      <c r="D12" s="49">
        <v>0</v>
      </c>
      <c r="E12" s="49">
        <v>0</v>
      </c>
      <c r="F12" s="49">
        <v>0</v>
      </c>
      <c r="G12" s="49">
        <v>8172571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8172571</v>
      </c>
      <c r="O12" s="50">
        <f t="shared" si="1"/>
        <v>131.31792399775046</v>
      </c>
      <c r="P12" s="9"/>
    </row>
    <row r="13" spans="1:133">
      <c r="A13" s="12"/>
      <c r="B13" s="25">
        <v>314.10000000000002</v>
      </c>
      <c r="C13" s="20" t="s">
        <v>15</v>
      </c>
      <c r="D13" s="49">
        <v>749292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749292</v>
      </c>
      <c r="O13" s="50">
        <f t="shared" si="1"/>
        <v>12.039720414557724</v>
      </c>
      <c r="P13" s="9"/>
    </row>
    <row r="14" spans="1:133">
      <c r="A14" s="12"/>
      <c r="B14" s="25">
        <v>315</v>
      </c>
      <c r="C14" s="20" t="s">
        <v>133</v>
      </c>
      <c r="D14" s="49">
        <v>1863757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1863757</v>
      </c>
      <c r="O14" s="50">
        <f t="shared" si="1"/>
        <v>29.947087651642967</v>
      </c>
      <c r="P14" s="9"/>
    </row>
    <row r="15" spans="1:133">
      <c r="A15" s="12"/>
      <c r="B15" s="25">
        <v>316</v>
      </c>
      <c r="C15" s="20" t="s">
        <v>134</v>
      </c>
      <c r="D15" s="49">
        <v>136049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2"/>
        <v>136049</v>
      </c>
      <c r="O15" s="50">
        <f t="shared" si="1"/>
        <v>2.1860528641439703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SUM(D17:D31)</f>
        <v>3200188</v>
      </c>
      <c r="E16" s="32">
        <f t="shared" si="3"/>
        <v>3856430</v>
      </c>
      <c r="F16" s="32">
        <f t="shared" si="3"/>
        <v>3011074</v>
      </c>
      <c r="G16" s="32">
        <f t="shared" si="3"/>
        <v>0</v>
      </c>
      <c r="H16" s="32">
        <f t="shared" si="3"/>
        <v>0</v>
      </c>
      <c r="I16" s="32">
        <f t="shared" si="3"/>
        <v>1936567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7">
        <f>SUM(D16:M16)</f>
        <v>12004259</v>
      </c>
      <c r="O16" s="48">
        <f t="shared" si="1"/>
        <v>192.88598055756407</v>
      </c>
      <c r="P16" s="10"/>
    </row>
    <row r="17" spans="1:16">
      <c r="A17" s="12"/>
      <c r="B17" s="25">
        <v>322</v>
      </c>
      <c r="C17" s="20" t="s">
        <v>0</v>
      </c>
      <c r="D17" s="49">
        <v>0</v>
      </c>
      <c r="E17" s="49">
        <v>2450311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2450311</v>
      </c>
      <c r="O17" s="50">
        <f t="shared" si="1"/>
        <v>39.371912910741543</v>
      </c>
      <c r="P17" s="9"/>
    </row>
    <row r="18" spans="1:16">
      <c r="A18" s="12"/>
      <c r="B18" s="25">
        <v>323.10000000000002</v>
      </c>
      <c r="C18" s="20" t="s">
        <v>19</v>
      </c>
      <c r="D18" s="49">
        <v>2918342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30" si="4">SUM(D18:M18)</f>
        <v>2918342</v>
      </c>
      <c r="O18" s="50">
        <f t="shared" si="1"/>
        <v>46.892295332208562</v>
      </c>
      <c r="P18" s="9"/>
    </row>
    <row r="19" spans="1:16">
      <c r="A19" s="12"/>
      <c r="B19" s="25">
        <v>323.39999999999998</v>
      </c>
      <c r="C19" s="20" t="s">
        <v>20</v>
      </c>
      <c r="D19" s="49">
        <v>32362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32362</v>
      </c>
      <c r="O19" s="50">
        <f t="shared" si="1"/>
        <v>0.51999678637422675</v>
      </c>
      <c r="P19" s="9"/>
    </row>
    <row r="20" spans="1:16">
      <c r="A20" s="12"/>
      <c r="B20" s="25">
        <v>324.11</v>
      </c>
      <c r="C20" s="20" t="s">
        <v>21</v>
      </c>
      <c r="D20" s="49">
        <v>0</v>
      </c>
      <c r="E20" s="49">
        <v>256672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256672</v>
      </c>
      <c r="O20" s="50">
        <f t="shared" si="1"/>
        <v>4.1242387723949543</v>
      </c>
      <c r="P20" s="9"/>
    </row>
    <row r="21" spans="1:16">
      <c r="A21" s="12"/>
      <c r="B21" s="25">
        <v>324.12</v>
      </c>
      <c r="C21" s="20" t="s">
        <v>22</v>
      </c>
      <c r="D21" s="49">
        <v>0</v>
      </c>
      <c r="E21" s="49">
        <v>52498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52498</v>
      </c>
      <c r="O21" s="50">
        <f t="shared" si="1"/>
        <v>0.84354462922792639</v>
      </c>
      <c r="P21" s="9"/>
    </row>
    <row r="22" spans="1:16">
      <c r="A22" s="12"/>
      <c r="B22" s="25">
        <v>324.20999999999998</v>
      </c>
      <c r="C22" s="20" t="s">
        <v>23</v>
      </c>
      <c r="D22" s="49">
        <v>0</v>
      </c>
      <c r="E22" s="49">
        <v>93711</v>
      </c>
      <c r="F22" s="49">
        <v>0</v>
      </c>
      <c r="G22" s="49">
        <v>0</v>
      </c>
      <c r="H22" s="49">
        <v>0</v>
      </c>
      <c r="I22" s="49">
        <v>1781099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1874810</v>
      </c>
      <c r="O22" s="50">
        <f t="shared" si="1"/>
        <v>30.124688680003214</v>
      </c>
      <c r="P22" s="9"/>
    </row>
    <row r="23" spans="1:16">
      <c r="A23" s="12"/>
      <c r="B23" s="25">
        <v>324.22000000000003</v>
      </c>
      <c r="C23" s="20" t="s">
        <v>24</v>
      </c>
      <c r="D23" s="49">
        <v>0</v>
      </c>
      <c r="E23" s="49">
        <v>6394</v>
      </c>
      <c r="F23" s="49">
        <v>0</v>
      </c>
      <c r="G23" s="49">
        <v>0</v>
      </c>
      <c r="H23" s="49">
        <v>0</v>
      </c>
      <c r="I23" s="49">
        <v>150060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156454</v>
      </c>
      <c r="O23" s="50">
        <f t="shared" si="1"/>
        <v>2.5139230336627301</v>
      </c>
      <c r="P23" s="9"/>
    </row>
    <row r="24" spans="1:16">
      <c r="A24" s="12"/>
      <c r="B24" s="25">
        <v>324.31</v>
      </c>
      <c r="C24" s="20" t="s">
        <v>25</v>
      </c>
      <c r="D24" s="49">
        <v>0</v>
      </c>
      <c r="E24" s="49">
        <v>302732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302732</v>
      </c>
      <c r="O24" s="50">
        <f t="shared" si="1"/>
        <v>4.8643367879810393</v>
      </c>
      <c r="P24" s="9"/>
    </row>
    <row r="25" spans="1:16">
      <c r="A25" s="12"/>
      <c r="B25" s="25">
        <v>324.32</v>
      </c>
      <c r="C25" s="20" t="s">
        <v>26</v>
      </c>
      <c r="D25" s="49">
        <v>0</v>
      </c>
      <c r="E25" s="49">
        <v>3231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3231</v>
      </c>
      <c r="O25" s="50">
        <f t="shared" si="1"/>
        <v>5.1916124367317427E-2</v>
      </c>
      <c r="P25" s="9"/>
    </row>
    <row r="26" spans="1:16">
      <c r="A26" s="12"/>
      <c r="B26" s="25">
        <v>324.61</v>
      </c>
      <c r="C26" s="20" t="s">
        <v>27</v>
      </c>
      <c r="D26" s="49">
        <v>0</v>
      </c>
      <c r="E26" s="49">
        <v>357683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357683</v>
      </c>
      <c r="O26" s="50">
        <f t="shared" si="1"/>
        <v>5.7472965373182294</v>
      </c>
      <c r="P26" s="9"/>
    </row>
    <row r="27" spans="1:16">
      <c r="A27" s="12"/>
      <c r="B27" s="25">
        <v>324.62</v>
      </c>
      <c r="C27" s="20" t="s">
        <v>110</v>
      </c>
      <c r="D27" s="49">
        <v>8184</v>
      </c>
      <c r="E27" s="49">
        <v>-1866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6318</v>
      </c>
      <c r="O27" s="50">
        <f t="shared" si="1"/>
        <v>0.10151843817787419</v>
      </c>
      <c r="P27" s="9"/>
    </row>
    <row r="28" spans="1:16">
      <c r="A28" s="12"/>
      <c r="B28" s="25">
        <v>324.70999999999998</v>
      </c>
      <c r="C28" s="20" t="s">
        <v>28</v>
      </c>
      <c r="D28" s="49">
        <v>0</v>
      </c>
      <c r="E28" s="49">
        <v>91936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91936</v>
      </c>
      <c r="O28" s="50">
        <f t="shared" si="1"/>
        <v>1.4772394954607535</v>
      </c>
      <c r="P28" s="9"/>
    </row>
    <row r="29" spans="1:16">
      <c r="A29" s="12"/>
      <c r="B29" s="25">
        <v>324.72000000000003</v>
      </c>
      <c r="C29" s="20" t="s">
        <v>29</v>
      </c>
      <c r="D29" s="49">
        <v>0</v>
      </c>
      <c r="E29" s="49">
        <v>18977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18977</v>
      </c>
      <c r="O29" s="50">
        <f t="shared" si="1"/>
        <v>0.30492488149754959</v>
      </c>
      <c r="P29" s="9"/>
    </row>
    <row r="30" spans="1:16">
      <c r="A30" s="12"/>
      <c r="B30" s="25">
        <v>325.10000000000002</v>
      </c>
      <c r="C30" s="20" t="s">
        <v>30</v>
      </c>
      <c r="D30" s="49">
        <v>236380</v>
      </c>
      <c r="E30" s="49">
        <v>11920</v>
      </c>
      <c r="F30" s="49">
        <v>3011074</v>
      </c>
      <c r="G30" s="49">
        <v>0</v>
      </c>
      <c r="H30" s="49">
        <v>0</v>
      </c>
      <c r="I30" s="49">
        <v>5408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3264782</v>
      </c>
      <c r="O30" s="50">
        <f t="shared" si="1"/>
        <v>52.458937896681931</v>
      </c>
      <c r="P30" s="9"/>
    </row>
    <row r="31" spans="1:16">
      <c r="A31" s="12"/>
      <c r="B31" s="25">
        <v>329</v>
      </c>
      <c r="C31" s="20" t="s">
        <v>31</v>
      </c>
      <c r="D31" s="49">
        <v>4920</v>
      </c>
      <c r="E31" s="49">
        <v>212231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ref="N31:N48" si="5">SUM(D31:M31)</f>
        <v>217151</v>
      </c>
      <c r="O31" s="50">
        <f t="shared" si="1"/>
        <v>3.4892102514662167</v>
      </c>
      <c r="P31" s="9"/>
    </row>
    <row r="32" spans="1:16" ht="15.75">
      <c r="A32" s="29" t="s">
        <v>33</v>
      </c>
      <c r="B32" s="30"/>
      <c r="C32" s="31"/>
      <c r="D32" s="32">
        <f t="shared" ref="D32:M32" si="6">SUM(D33:D46)</f>
        <v>6588193</v>
      </c>
      <c r="E32" s="32">
        <f t="shared" si="6"/>
        <v>1477403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7">
        <f t="shared" si="5"/>
        <v>8065596</v>
      </c>
      <c r="O32" s="48">
        <f t="shared" si="1"/>
        <v>129.59903591226802</v>
      </c>
      <c r="P32" s="10"/>
    </row>
    <row r="33" spans="1:16">
      <c r="A33" s="12"/>
      <c r="B33" s="25">
        <v>331.2</v>
      </c>
      <c r="C33" s="20" t="s">
        <v>32</v>
      </c>
      <c r="D33" s="49">
        <v>10272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5"/>
        <v>10272</v>
      </c>
      <c r="O33" s="50">
        <f t="shared" si="1"/>
        <v>0.16505181971559413</v>
      </c>
      <c r="P33" s="9"/>
    </row>
    <row r="34" spans="1:16">
      <c r="A34" s="12"/>
      <c r="B34" s="25">
        <v>331.49</v>
      </c>
      <c r="C34" s="20" t="s">
        <v>35</v>
      </c>
      <c r="D34" s="49">
        <v>0</v>
      </c>
      <c r="E34" s="49">
        <v>792165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5"/>
        <v>792165</v>
      </c>
      <c r="O34" s="50">
        <f t="shared" si="1"/>
        <v>12.728609303446614</v>
      </c>
      <c r="P34" s="9"/>
    </row>
    <row r="35" spans="1:16">
      <c r="A35" s="12"/>
      <c r="B35" s="25">
        <v>331.69</v>
      </c>
      <c r="C35" s="20" t="s">
        <v>36</v>
      </c>
      <c r="D35" s="49">
        <v>62823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5"/>
        <v>62823</v>
      </c>
      <c r="O35" s="50">
        <f t="shared" si="1"/>
        <v>1.0094480597734394</v>
      </c>
      <c r="P35" s="9"/>
    </row>
    <row r="36" spans="1:16">
      <c r="A36" s="12"/>
      <c r="B36" s="25">
        <v>331.7</v>
      </c>
      <c r="C36" s="20" t="s">
        <v>155</v>
      </c>
      <c r="D36" s="49">
        <v>250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5"/>
        <v>250</v>
      </c>
      <c r="O36" s="50">
        <f t="shared" si="1"/>
        <v>4.0170322165983775E-3</v>
      </c>
      <c r="P36" s="9"/>
    </row>
    <row r="37" spans="1:16">
      <c r="A37" s="12"/>
      <c r="B37" s="25">
        <v>334.1</v>
      </c>
      <c r="C37" s="20" t="s">
        <v>122</v>
      </c>
      <c r="D37" s="49">
        <v>15000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5"/>
        <v>15000</v>
      </c>
      <c r="O37" s="50">
        <f t="shared" ref="O37:O68" si="7">(N37/O$88)</f>
        <v>0.24102193299590263</v>
      </c>
      <c r="P37" s="9"/>
    </row>
    <row r="38" spans="1:16">
      <c r="A38" s="12"/>
      <c r="B38" s="25">
        <v>334.2</v>
      </c>
      <c r="C38" s="20" t="s">
        <v>34</v>
      </c>
      <c r="D38" s="49">
        <v>3994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5"/>
        <v>3994</v>
      </c>
      <c r="O38" s="50">
        <f t="shared" si="7"/>
        <v>6.4176106692375667E-2</v>
      </c>
      <c r="P38" s="9"/>
    </row>
    <row r="39" spans="1:16">
      <c r="A39" s="12"/>
      <c r="B39" s="25">
        <v>335.12</v>
      </c>
      <c r="C39" s="20" t="s">
        <v>135</v>
      </c>
      <c r="D39" s="49">
        <v>1451009</v>
      </c>
      <c r="E39" s="49">
        <v>472199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5"/>
        <v>1923208</v>
      </c>
      <c r="O39" s="50">
        <f t="shared" si="7"/>
        <v>30.902353980878928</v>
      </c>
      <c r="P39" s="9"/>
    </row>
    <row r="40" spans="1:16">
      <c r="A40" s="12"/>
      <c r="B40" s="25">
        <v>335.14</v>
      </c>
      <c r="C40" s="20" t="s">
        <v>136</v>
      </c>
      <c r="D40" s="49">
        <v>2226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5"/>
        <v>2226</v>
      </c>
      <c r="O40" s="50">
        <f t="shared" si="7"/>
        <v>3.5767654856591953E-2</v>
      </c>
      <c r="P40" s="9"/>
    </row>
    <row r="41" spans="1:16">
      <c r="A41" s="12"/>
      <c r="B41" s="25">
        <v>335.15</v>
      </c>
      <c r="C41" s="20" t="s">
        <v>137</v>
      </c>
      <c r="D41" s="49">
        <v>13377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5"/>
        <v>13377</v>
      </c>
      <c r="O41" s="50">
        <f t="shared" si="7"/>
        <v>0.21494335984574597</v>
      </c>
      <c r="P41" s="9"/>
    </row>
    <row r="42" spans="1:16">
      <c r="A42" s="12"/>
      <c r="B42" s="25">
        <v>335.18</v>
      </c>
      <c r="C42" s="20" t="s">
        <v>138</v>
      </c>
      <c r="D42" s="49">
        <v>5028895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5"/>
        <v>5028895</v>
      </c>
      <c r="O42" s="50">
        <f t="shared" si="7"/>
        <v>80.804932915561977</v>
      </c>
      <c r="P42" s="9"/>
    </row>
    <row r="43" spans="1:16">
      <c r="A43" s="12"/>
      <c r="B43" s="25">
        <v>335.21</v>
      </c>
      <c r="C43" s="20" t="s">
        <v>45</v>
      </c>
      <c r="D43" s="49">
        <v>0</v>
      </c>
      <c r="E43" s="49">
        <v>30811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5"/>
        <v>30811</v>
      </c>
      <c r="O43" s="50">
        <f t="shared" si="7"/>
        <v>0.4950751185024504</v>
      </c>
      <c r="P43" s="9"/>
    </row>
    <row r="44" spans="1:16">
      <c r="A44" s="12"/>
      <c r="B44" s="25">
        <v>337.3</v>
      </c>
      <c r="C44" s="20" t="s">
        <v>114</v>
      </c>
      <c r="D44" s="49">
        <v>0</v>
      </c>
      <c r="E44" s="49">
        <v>82228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5"/>
        <v>82228</v>
      </c>
      <c r="O44" s="50">
        <f t="shared" si="7"/>
        <v>1.3212501004258055</v>
      </c>
      <c r="P44" s="9"/>
    </row>
    <row r="45" spans="1:16">
      <c r="A45" s="12"/>
      <c r="B45" s="25">
        <v>337.4</v>
      </c>
      <c r="C45" s="20" t="s">
        <v>107</v>
      </c>
      <c r="D45" s="49">
        <v>0</v>
      </c>
      <c r="E45" s="49">
        <v>100000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5"/>
        <v>100000</v>
      </c>
      <c r="O45" s="50">
        <f t="shared" si="7"/>
        <v>1.606812886639351</v>
      </c>
      <c r="P45" s="9"/>
    </row>
    <row r="46" spans="1:16">
      <c r="A46" s="12"/>
      <c r="B46" s="25">
        <v>337.5</v>
      </c>
      <c r="C46" s="20" t="s">
        <v>139</v>
      </c>
      <c r="D46" s="49">
        <v>347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5"/>
        <v>347</v>
      </c>
      <c r="O46" s="50">
        <f t="shared" si="7"/>
        <v>5.5756407166385477E-3</v>
      </c>
      <c r="P46" s="9"/>
    </row>
    <row r="47" spans="1:16" ht="15.75">
      <c r="A47" s="29" t="s">
        <v>52</v>
      </c>
      <c r="B47" s="30"/>
      <c r="C47" s="31"/>
      <c r="D47" s="32">
        <f t="shared" ref="D47:M47" si="8">SUM(D48:D66)</f>
        <v>6965968</v>
      </c>
      <c r="E47" s="32">
        <f t="shared" si="8"/>
        <v>32666248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18529312</v>
      </c>
      <c r="J47" s="32">
        <f t="shared" si="8"/>
        <v>0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 t="shared" si="5"/>
        <v>58161528</v>
      </c>
      <c r="O47" s="48">
        <f t="shared" si="7"/>
        <v>934.54692697035432</v>
      </c>
      <c r="P47" s="10"/>
    </row>
    <row r="48" spans="1:16">
      <c r="A48" s="12"/>
      <c r="B48" s="25">
        <v>341.1</v>
      </c>
      <c r="C48" s="20" t="s">
        <v>140</v>
      </c>
      <c r="D48" s="49">
        <v>110947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5"/>
        <v>110947</v>
      </c>
      <c r="O48" s="50">
        <f t="shared" si="7"/>
        <v>1.7827106933397605</v>
      </c>
      <c r="P48" s="9"/>
    </row>
    <row r="49" spans="1:16">
      <c r="A49" s="12"/>
      <c r="B49" s="25">
        <v>341.2</v>
      </c>
      <c r="C49" s="20" t="s">
        <v>150</v>
      </c>
      <c r="D49" s="49">
        <v>0</v>
      </c>
      <c r="E49" s="49">
        <v>3718159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ref="N49:N66" si="9">SUM(D49:M49)</f>
        <v>3718159</v>
      </c>
      <c r="O49" s="50">
        <f t="shared" si="7"/>
        <v>59.743857957740822</v>
      </c>
      <c r="P49" s="9"/>
    </row>
    <row r="50" spans="1:16">
      <c r="A50" s="12"/>
      <c r="B50" s="25">
        <v>341.9</v>
      </c>
      <c r="C50" s="20" t="s">
        <v>142</v>
      </c>
      <c r="D50" s="49">
        <v>18330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9"/>
        <v>18330</v>
      </c>
      <c r="O50" s="50">
        <f t="shared" si="7"/>
        <v>0.29452880212099303</v>
      </c>
      <c r="P50" s="9"/>
    </row>
    <row r="51" spans="1:16">
      <c r="A51" s="12"/>
      <c r="B51" s="25">
        <v>342.1</v>
      </c>
      <c r="C51" s="20" t="s">
        <v>57</v>
      </c>
      <c r="D51" s="49">
        <v>274814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9"/>
        <v>274814</v>
      </c>
      <c r="O51" s="50">
        <f t="shared" si="7"/>
        <v>4.4157467662890655</v>
      </c>
      <c r="P51" s="9"/>
    </row>
    <row r="52" spans="1:16">
      <c r="A52" s="12"/>
      <c r="B52" s="25">
        <v>342.2</v>
      </c>
      <c r="C52" s="20" t="s">
        <v>58</v>
      </c>
      <c r="D52" s="49">
        <v>0</v>
      </c>
      <c r="E52" s="49">
        <v>7835842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9"/>
        <v>7835842</v>
      </c>
      <c r="O52" s="50">
        <f t="shared" si="7"/>
        <v>125.90731903269864</v>
      </c>
      <c r="P52" s="9"/>
    </row>
    <row r="53" spans="1:16">
      <c r="A53" s="12"/>
      <c r="B53" s="25">
        <v>342.6</v>
      </c>
      <c r="C53" s="20" t="s">
        <v>60</v>
      </c>
      <c r="D53" s="49">
        <v>1313856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9"/>
        <v>1313856</v>
      </c>
      <c r="O53" s="50">
        <f t="shared" si="7"/>
        <v>21.11120751988431</v>
      </c>
      <c r="P53" s="9"/>
    </row>
    <row r="54" spans="1:16">
      <c r="A54" s="12"/>
      <c r="B54" s="25">
        <v>342.9</v>
      </c>
      <c r="C54" s="20" t="s">
        <v>61</v>
      </c>
      <c r="D54" s="49">
        <v>67075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9"/>
        <v>67075</v>
      </c>
      <c r="O54" s="50">
        <f t="shared" si="7"/>
        <v>1.0777697437133447</v>
      </c>
      <c r="P54" s="9"/>
    </row>
    <row r="55" spans="1:16">
      <c r="A55" s="12"/>
      <c r="B55" s="25">
        <v>343.3</v>
      </c>
      <c r="C55" s="20" t="s">
        <v>62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9191038</v>
      </c>
      <c r="J55" s="49">
        <v>0</v>
      </c>
      <c r="K55" s="49">
        <v>0</v>
      </c>
      <c r="L55" s="49">
        <v>0</v>
      </c>
      <c r="M55" s="49">
        <v>0</v>
      </c>
      <c r="N55" s="49">
        <f t="shared" si="9"/>
        <v>9191038</v>
      </c>
      <c r="O55" s="50">
        <f t="shared" si="7"/>
        <v>147.68278299991965</v>
      </c>
      <c r="P55" s="9"/>
    </row>
    <row r="56" spans="1:16">
      <c r="A56" s="12"/>
      <c r="B56" s="25">
        <v>343.4</v>
      </c>
      <c r="C56" s="20" t="s">
        <v>63</v>
      </c>
      <c r="D56" s="49">
        <v>0</v>
      </c>
      <c r="E56" s="49">
        <v>8291925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f t="shared" si="9"/>
        <v>8291925</v>
      </c>
      <c r="O56" s="50">
        <f t="shared" si="7"/>
        <v>133.23571945046999</v>
      </c>
      <c r="P56" s="9"/>
    </row>
    <row r="57" spans="1:16">
      <c r="A57" s="12"/>
      <c r="B57" s="25">
        <v>343.5</v>
      </c>
      <c r="C57" s="20" t="s">
        <v>64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9034012</v>
      </c>
      <c r="J57" s="49">
        <v>0</v>
      </c>
      <c r="K57" s="49">
        <v>0</v>
      </c>
      <c r="L57" s="49">
        <v>0</v>
      </c>
      <c r="M57" s="49">
        <v>0</v>
      </c>
      <c r="N57" s="49">
        <f t="shared" si="9"/>
        <v>9034012</v>
      </c>
      <c r="O57" s="50">
        <f t="shared" si="7"/>
        <v>145.15966899654535</v>
      </c>
      <c r="P57" s="9"/>
    </row>
    <row r="58" spans="1:16">
      <c r="A58" s="12"/>
      <c r="B58" s="25">
        <v>343.9</v>
      </c>
      <c r="C58" s="20" t="s">
        <v>65</v>
      </c>
      <c r="D58" s="49">
        <v>55968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f t="shared" si="9"/>
        <v>55968</v>
      </c>
      <c r="O58" s="50">
        <f t="shared" si="7"/>
        <v>0.89930103639431191</v>
      </c>
      <c r="P58" s="9"/>
    </row>
    <row r="59" spans="1:16">
      <c r="A59" s="12"/>
      <c r="B59" s="25">
        <v>344.9</v>
      </c>
      <c r="C59" s="20" t="s">
        <v>143</v>
      </c>
      <c r="D59" s="49">
        <v>0</v>
      </c>
      <c r="E59" s="49">
        <v>11539446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f t="shared" si="9"/>
        <v>11539446</v>
      </c>
      <c r="O59" s="50">
        <f t="shared" si="7"/>
        <v>185.41730537478909</v>
      </c>
      <c r="P59" s="9"/>
    </row>
    <row r="60" spans="1:16">
      <c r="A60" s="12"/>
      <c r="B60" s="25">
        <v>346.9</v>
      </c>
      <c r="C60" s="20" t="s">
        <v>67</v>
      </c>
      <c r="D60" s="49">
        <v>11441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f t="shared" si="9"/>
        <v>11441</v>
      </c>
      <c r="O60" s="50">
        <f t="shared" si="7"/>
        <v>0.18383546236040813</v>
      </c>
      <c r="P60" s="9"/>
    </row>
    <row r="61" spans="1:16">
      <c r="A61" s="12"/>
      <c r="B61" s="25">
        <v>347.1</v>
      </c>
      <c r="C61" s="20" t="s">
        <v>68</v>
      </c>
      <c r="D61" s="49">
        <v>753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f t="shared" si="9"/>
        <v>753</v>
      </c>
      <c r="O61" s="50">
        <f t="shared" si="7"/>
        <v>1.2099301036394313E-2</v>
      </c>
      <c r="P61" s="9"/>
    </row>
    <row r="62" spans="1:16">
      <c r="A62" s="12"/>
      <c r="B62" s="25">
        <v>347.2</v>
      </c>
      <c r="C62" s="20" t="s">
        <v>69</v>
      </c>
      <c r="D62" s="49">
        <v>239813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f t="shared" si="9"/>
        <v>239813</v>
      </c>
      <c r="O62" s="50">
        <f t="shared" si="7"/>
        <v>3.8533461878364266</v>
      </c>
      <c r="P62" s="9"/>
    </row>
    <row r="63" spans="1:16">
      <c r="A63" s="12"/>
      <c r="B63" s="25">
        <v>347.4</v>
      </c>
      <c r="C63" s="20" t="s">
        <v>70</v>
      </c>
      <c r="D63" s="49">
        <v>21520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f t="shared" si="9"/>
        <v>21520</v>
      </c>
      <c r="O63" s="50">
        <f t="shared" si="7"/>
        <v>0.34578613320478829</v>
      </c>
      <c r="P63" s="9"/>
    </row>
    <row r="64" spans="1:16">
      <c r="A64" s="12"/>
      <c r="B64" s="25">
        <v>347.5</v>
      </c>
      <c r="C64" s="20" t="s">
        <v>71</v>
      </c>
      <c r="D64" s="49">
        <v>47034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f t="shared" si="9"/>
        <v>47034</v>
      </c>
      <c r="O64" s="50">
        <f t="shared" si="7"/>
        <v>0.75574837310195231</v>
      </c>
      <c r="P64" s="9"/>
    </row>
    <row r="65" spans="1:16">
      <c r="A65" s="12"/>
      <c r="B65" s="25">
        <v>347.9</v>
      </c>
      <c r="C65" s="20" t="s">
        <v>151</v>
      </c>
      <c r="D65" s="49">
        <v>0</v>
      </c>
      <c r="E65" s="49">
        <v>1143279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f t="shared" si="9"/>
        <v>1143279</v>
      </c>
      <c r="O65" s="50">
        <f t="shared" si="7"/>
        <v>18.370354302241505</v>
      </c>
      <c r="P65" s="9"/>
    </row>
    <row r="66" spans="1:16">
      <c r="A66" s="12"/>
      <c r="B66" s="25">
        <v>349</v>
      </c>
      <c r="C66" s="20" t="s">
        <v>1</v>
      </c>
      <c r="D66" s="49">
        <v>4804417</v>
      </c>
      <c r="E66" s="49">
        <v>137597</v>
      </c>
      <c r="F66" s="49">
        <v>0</v>
      </c>
      <c r="G66" s="49">
        <v>0</v>
      </c>
      <c r="H66" s="49">
        <v>0</v>
      </c>
      <c r="I66" s="49">
        <v>304262</v>
      </c>
      <c r="J66" s="49">
        <v>0</v>
      </c>
      <c r="K66" s="49">
        <v>0</v>
      </c>
      <c r="L66" s="49">
        <v>0</v>
      </c>
      <c r="M66" s="49">
        <v>0</v>
      </c>
      <c r="N66" s="49">
        <f t="shared" si="9"/>
        <v>5246276</v>
      </c>
      <c r="O66" s="50">
        <f t="shared" si="7"/>
        <v>84.297838836667466</v>
      </c>
      <c r="P66" s="9"/>
    </row>
    <row r="67" spans="1:16" ht="15.75">
      <c r="A67" s="29" t="s">
        <v>53</v>
      </c>
      <c r="B67" s="30"/>
      <c r="C67" s="31"/>
      <c r="D67" s="32">
        <f t="shared" ref="D67:M67" si="10">SUM(D68:D70)</f>
        <v>190904</v>
      </c>
      <c r="E67" s="32">
        <f t="shared" si="10"/>
        <v>207662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-200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ref="N67:N72" si="11">SUM(D67:M67)</f>
        <v>398366</v>
      </c>
      <c r="O67" s="48">
        <f t="shared" si="7"/>
        <v>6.4009962239897167</v>
      </c>
      <c r="P67" s="10"/>
    </row>
    <row r="68" spans="1:16">
      <c r="A68" s="13"/>
      <c r="B68" s="41">
        <v>351.1</v>
      </c>
      <c r="C68" s="21" t="s">
        <v>74</v>
      </c>
      <c r="D68" s="49">
        <v>84891</v>
      </c>
      <c r="E68" s="49">
        <v>20161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f t="shared" si="11"/>
        <v>105052</v>
      </c>
      <c r="O68" s="50">
        <f t="shared" si="7"/>
        <v>1.6879890736723708</v>
      </c>
      <c r="P68" s="9"/>
    </row>
    <row r="69" spans="1:16">
      <c r="A69" s="13"/>
      <c r="B69" s="41">
        <v>354</v>
      </c>
      <c r="C69" s="21" t="s">
        <v>75</v>
      </c>
      <c r="D69" s="49">
        <v>95333</v>
      </c>
      <c r="E69" s="49">
        <v>187501</v>
      </c>
      <c r="F69" s="49">
        <v>0</v>
      </c>
      <c r="G69" s="49">
        <v>0</v>
      </c>
      <c r="H69" s="49">
        <v>0</v>
      </c>
      <c r="I69" s="49">
        <v>-200</v>
      </c>
      <c r="J69" s="49">
        <v>0</v>
      </c>
      <c r="K69" s="49">
        <v>0</v>
      </c>
      <c r="L69" s="49">
        <v>0</v>
      </c>
      <c r="M69" s="49">
        <v>0</v>
      </c>
      <c r="N69" s="49">
        <f t="shared" si="11"/>
        <v>282634</v>
      </c>
      <c r="O69" s="50">
        <f t="shared" ref="O69:O86" si="12">(N69/O$88)</f>
        <v>4.5413995340242632</v>
      </c>
      <c r="P69" s="9"/>
    </row>
    <row r="70" spans="1:16">
      <c r="A70" s="13"/>
      <c r="B70" s="41">
        <v>358.2</v>
      </c>
      <c r="C70" s="21" t="s">
        <v>156</v>
      </c>
      <c r="D70" s="49">
        <v>10680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f t="shared" si="11"/>
        <v>10680</v>
      </c>
      <c r="O70" s="50">
        <f t="shared" si="12"/>
        <v>0.17160761629308266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SUM(D72:D79)</f>
        <v>739749</v>
      </c>
      <c r="E71" s="32">
        <f t="shared" si="13"/>
        <v>411209</v>
      </c>
      <c r="F71" s="32">
        <f t="shared" si="13"/>
        <v>7570</v>
      </c>
      <c r="G71" s="32">
        <f t="shared" si="13"/>
        <v>411152</v>
      </c>
      <c r="H71" s="32">
        <f t="shared" si="13"/>
        <v>0</v>
      </c>
      <c r="I71" s="32">
        <f t="shared" si="13"/>
        <v>244417</v>
      </c>
      <c r="J71" s="32">
        <f t="shared" si="13"/>
        <v>0</v>
      </c>
      <c r="K71" s="32">
        <f t="shared" si="13"/>
        <v>5260671</v>
      </c>
      <c r="L71" s="32">
        <f t="shared" si="13"/>
        <v>0</v>
      </c>
      <c r="M71" s="32">
        <f t="shared" si="13"/>
        <v>0</v>
      </c>
      <c r="N71" s="32">
        <f t="shared" si="11"/>
        <v>7074768</v>
      </c>
      <c r="O71" s="48">
        <f t="shared" si="12"/>
        <v>113.67828392383707</v>
      </c>
      <c r="P71" s="10"/>
    </row>
    <row r="72" spans="1:16">
      <c r="A72" s="12"/>
      <c r="B72" s="25">
        <v>361.1</v>
      </c>
      <c r="C72" s="20" t="s">
        <v>76</v>
      </c>
      <c r="D72" s="49">
        <v>165936</v>
      </c>
      <c r="E72" s="49">
        <v>314060</v>
      </c>
      <c r="F72" s="49">
        <v>7570</v>
      </c>
      <c r="G72" s="49">
        <v>411152</v>
      </c>
      <c r="H72" s="49">
        <v>0</v>
      </c>
      <c r="I72" s="49">
        <v>208289</v>
      </c>
      <c r="J72" s="49">
        <v>0</v>
      </c>
      <c r="K72" s="49">
        <v>1469978</v>
      </c>
      <c r="L72" s="49">
        <v>0</v>
      </c>
      <c r="M72" s="49">
        <v>0</v>
      </c>
      <c r="N72" s="49">
        <f t="shared" si="11"/>
        <v>2576985</v>
      </c>
      <c r="O72" s="50">
        <f t="shared" si="12"/>
        <v>41.407327066763074</v>
      </c>
      <c r="P72" s="9"/>
    </row>
    <row r="73" spans="1:16">
      <c r="A73" s="12"/>
      <c r="B73" s="25">
        <v>361.3</v>
      </c>
      <c r="C73" s="20" t="s">
        <v>78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-735382</v>
      </c>
      <c r="L73" s="49">
        <v>0</v>
      </c>
      <c r="M73" s="49">
        <v>0</v>
      </c>
      <c r="N73" s="49">
        <f t="shared" ref="N73:N79" si="14">SUM(D73:M73)</f>
        <v>-735382</v>
      </c>
      <c r="O73" s="50">
        <f t="shared" si="12"/>
        <v>-11.816212742026192</v>
      </c>
      <c r="P73" s="9"/>
    </row>
    <row r="74" spans="1:16">
      <c r="A74" s="12"/>
      <c r="B74" s="25">
        <v>362</v>
      </c>
      <c r="C74" s="20" t="s">
        <v>79</v>
      </c>
      <c r="D74" s="49">
        <v>241063</v>
      </c>
      <c r="E74" s="49">
        <v>50704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f t="shared" si="14"/>
        <v>291767</v>
      </c>
      <c r="O74" s="50">
        <f t="shared" si="12"/>
        <v>4.6881497549610351</v>
      </c>
      <c r="P74" s="9"/>
    </row>
    <row r="75" spans="1:16">
      <c r="A75" s="12"/>
      <c r="B75" s="25">
        <v>364</v>
      </c>
      <c r="C75" s="20" t="s">
        <v>144</v>
      </c>
      <c r="D75" s="49">
        <v>46566</v>
      </c>
      <c r="E75" s="49">
        <v>20665</v>
      </c>
      <c r="F75" s="49">
        <v>0</v>
      </c>
      <c r="G75" s="49">
        <v>0</v>
      </c>
      <c r="H75" s="49">
        <v>0</v>
      </c>
      <c r="I75" s="49">
        <v>19237</v>
      </c>
      <c r="J75" s="49">
        <v>0</v>
      </c>
      <c r="K75" s="49">
        <v>0</v>
      </c>
      <c r="L75" s="49">
        <v>0</v>
      </c>
      <c r="M75" s="49">
        <v>0</v>
      </c>
      <c r="N75" s="49">
        <f t="shared" si="14"/>
        <v>86468</v>
      </c>
      <c r="O75" s="50">
        <f t="shared" si="12"/>
        <v>1.3893789668193139</v>
      </c>
      <c r="P75" s="9"/>
    </row>
    <row r="76" spans="1:16">
      <c r="A76" s="12"/>
      <c r="B76" s="25">
        <v>365</v>
      </c>
      <c r="C76" s="20" t="s">
        <v>145</v>
      </c>
      <c r="D76" s="49">
        <v>26</v>
      </c>
      <c r="E76" s="49">
        <v>1404</v>
      </c>
      <c r="F76" s="49">
        <v>0</v>
      </c>
      <c r="G76" s="49">
        <v>0</v>
      </c>
      <c r="H76" s="49">
        <v>0</v>
      </c>
      <c r="I76" s="49">
        <v>1660</v>
      </c>
      <c r="J76" s="49">
        <v>0</v>
      </c>
      <c r="K76" s="49">
        <v>0</v>
      </c>
      <c r="L76" s="49">
        <v>0</v>
      </c>
      <c r="M76" s="49">
        <v>0</v>
      </c>
      <c r="N76" s="49">
        <f t="shared" si="14"/>
        <v>3090</v>
      </c>
      <c r="O76" s="50">
        <f t="shared" si="12"/>
        <v>4.9650518197155942E-2</v>
      </c>
      <c r="P76" s="9"/>
    </row>
    <row r="77" spans="1:16">
      <c r="A77" s="12"/>
      <c r="B77" s="25">
        <v>366</v>
      </c>
      <c r="C77" s="20" t="s">
        <v>82</v>
      </c>
      <c r="D77" s="49">
        <v>189319</v>
      </c>
      <c r="E77" s="49">
        <v>4733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f t="shared" si="14"/>
        <v>194052</v>
      </c>
      <c r="O77" s="50">
        <f t="shared" si="12"/>
        <v>3.1180525427813932</v>
      </c>
      <c r="P77" s="9"/>
    </row>
    <row r="78" spans="1:16">
      <c r="A78" s="12"/>
      <c r="B78" s="25">
        <v>368</v>
      </c>
      <c r="C78" s="20" t="s">
        <v>83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4526075</v>
      </c>
      <c r="L78" s="49">
        <v>0</v>
      </c>
      <c r="M78" s="49">
        <v>0</v>
      </c>
      <c r="N78" s="49">
        <f t="shared" si="14"/>
        <v>4526075</v>
      </c>
      <c r="O78" s="50">
        <f t="shared" si="12"/>
        <v>72.725556358961995</v>
      </c>
      <c r="P78" s="9"/>
    </row>
    <row r="79" spans="1:16">
      <c r="A79" s="12"/>
      <c r="B79" s="25">
        <v>369.9</v>
      </c>
      <c r="C79" s="20" t="s">
        <v>84</v>
      </c>
      <c r="D79" s="49">
        <v>96839</v>
      </c>
      <c r="E79" s="49">
        <v>19643</v>
      </c>
      <c r="F79" s="49">
        <v>0</v>
      </c>
      <c r="G79" s="49">
        <v>0</v>
      </c>
      <c r="H79" s="49">
        <v>0</v>
      </c>
      <c r="I79" s="49">
        <v>15231</v>
      </c>
      <c r="J79" s="49">
        <v>0</v>
      </c>
      <c r="K79" s="49">
        <v>0</v>
      </c>
      <c r="L79" s="49">
        <v>0</v>
      </c>
      <c r="M79" s="49">
        <v>0</v>
      </c>
      <c r="N79" s="49">
        <f t="shared" si="14"/>
        <v>131713</v>
      </c>
      <c r="O79" s="50">
        <f t="shared" si="12"/>
        <v>2.1163814573792883</v>
      </c>
      <c r="P79" s="9"/>
    </row>
    <row r="80" spans="1:16" ht="15.75">
      <c r="A80" s="29" t="s">
        <v>54</v>
      </c>
      <c r="B80" s="30"/>
      <c r="C80" s="31"/>
      <c r="D80" s="32">
        <f t="shared" ref="D80:M80" si="15">SUM(D81:D85)</f>
        <v>384307</v>
      </c>
      <c r="E80" s="32">
        <f t="shared" si="15"/>
        <v>4282078</v>
      </c>
      <c r="F80" s="32">
        <f t="shared" si="15"/>
        <v>0</v>
      </c>
      <c r="G80" s="32">
        <f t="shared" si="15"/>
        <v>3184107</v>
      </c>
      <c r="H80" s="32">
        <f t="shared" si="15"/>
        <v>0</v>
      </c>
      <c r="I80" s="32">
        <f t="shared" si="15"/>
        <v>2272596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ref="N80:N86" si="16">SUM(D80:M80)</f>
        <v>10123088</v>
      </c>
      <c r="O80" s="48">
        <f t="shared" si="12"/>
        <v>162.65908250984174</v>
      </c>
      <c r="P80" s="9"/>
    </row>
    <row r="81" spans="1:119">
      <c r="A81" s="12"/>
      <c r="B81" s="25">
        <v>381</v>
      </c>
      <c r="C81" s="20" t="s">
        <v>85</v>
      </c>
      <c r="D81" s="49">
        <v>357530</v>
      </c>
      <c r="E81" s="49">
        <v>0</v>
      </c>
      <c r="F81" s="49">
        <v>0</v>
      </c>
      <c r="G81" s="49">
        <v>3163840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f t="shared" si="16"/>
        <v>3521370</v>
      </c>
      <c r="O81" s="50">
        <f t="shared" si="12"/>
        <v>56.581826946252107</v>
      </c>
      <c r="P81" s="9"/>
    </row>
    <row r="82" spans="1:119">
      <c r="A82" s="12"/>
      <c r="B82" s="25">
        <v>384</v>
      </c>
      <c r="C82" s="20" t="s">
        <v>152</v>
      </c>
      <c r="D82" s="49">
        <v>0</v>
      </c>
      <c r="E82" s="49">
        <v>4255011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f t="shared" si="16"/>
        <v>4255011</v>
      </c>
      <c r="O82" s="50">
        <f t="shared" si="12"/>
        <v>68.370065075921914</v>
      </c>
      <c r="P82" s="9"/>
    </row>
    <row r="83" spans="1:119">
      <c r="A83" s="12"/>
      <c r="B83" s="25">
        <v>388.2</v>
      </c>
      <c r="C83" s="20" t="s">
        <v>116</v>
      </c>
      <c r="D83" s="49">
        <v>26777</v>
      </c>
      <c r="E83" s="49">
        <v>27067</v>
      </c>
      <c r="F83" s="49">
        <v>0</v>
      </c>
      <c r="G83" s="49">
        <v>20267</v>
      </c>
      <c r="H83" s="49">
        <v>0</v>
      </c>
      <c r="I83" s="49">
        <v>17642</v>
      </c>
      <c r="J83" s="49">
        <v>0</v>
      </c>
      <c r="K83" s="49">
        <v>0</v>
      </c>
      <c r="L83" s="49">
        <v>0</v>
      </c>
      <c r="M83" s="49">
        <v>0</v>
      </c>
      <c r="N83" s="49">
        <f t="shared" si="16"/>
        <v>91753</v>
      </c>
      <c r="O83" s="50">
        <f t="shared" si="12"/>
        <v>1.4742990278782035</v>
      </c>
      <c r="P83" s="9"/>
    </row>
    <row r="84" spans="1:119">
      <c r="A84" s="12"/>
      <c r="B84" s="25">
        <v>389.5</v>
      </c>
      <c r="C84" s="20" t="s">
        <v>146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480</v>
      </c>
      <c r="J84" s="49">
        <v>0</v>
      </c>
      <c r="K84" s="49">
        <v>0</v>
      </c>
      <c r="L84" s="49">
        <v>0</v>
      </c>
      <c r="M84" s="49">
        <v>0</v>
      </c>
      <c r="N84" s="49">
        <f t="shared" si="16"/>
        <v>480</v>
      </c>
      <c r="O84" s="50">
        <f t="shared" si="12"/>
        <v>7.7127018558688842E-3</v>
      </c>
      <c r="P84" s="9"/>
    </row>
    <row r="85" spans="1:119" ht="15.75" thickBot="1">
      <c r="A85" s="12"/>
      <c r="B85" s="25">
        <v>389.7</v>
      </c>
      <c r="C85" s="20" t="s">
        <v>147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2254474</v>
      </c>
      <c r="J85" s="49">
        <v>0</v>
      </c>
      <c r="K85" s="49">
        <v>0</v>
      </c>
      <c r="L85" s="49">
        <v>0</v>
      </c>
      <c r="M85" s="49">
        <v>0</v>
      </c>
      <c r="N85" s="49">
        <f t="shared" si="16"/>
        <v>2254474</v>
      </c>
      <c r="O85" s="50">
        <f t="shared" si="12"/>
        <v>36.225178757933641</v>
      </c>
      <c r="P85" s="9"/>
    </row>
    <row r="86" spans="1:119" ht="16.5" thickBot="1">
      <c r="A86" s="14" t="s">
        <v>72</v>
      </c>
      <c r="B86" s="23"/>
      <c r="C86" s="22"/>
      <c r="D86" s="15">
        <f t="shared" ref="D86:M86" si="17">SUM(D5,D16,D32,D47,D67,D71,D80)</f>
        <v>30527744</v>
      </c>
      <c r="E86" s="15">
        <f t="shared" si="17"/>
        <v>45860140</v>
      </c>
      <c r="F86" s="15">
        <f t="shared" si="17"/>
        <v>3018644</v>
      </c>
      <c r="G86" s="15">
        <f t="shared" si="17"/>
        <v>11767830</v>
      </c>
      <c r="H86" s="15">
        <f t="shared" si="17"/>
        <v>0</v>
      </c>
      <c r="I86" s="15">
        <f t="shared" si="17"/>
        <v>22982692</v>
      </c>
      <c r="J86" s="15">
        <f t="shared" si="17"/>
        <v>0</v>
      </c>
      <c r="K86" s="15">
        <f t="shared" si="17"/>
        <v>5978318</v>
      </c>
      <c r="L86" s="15">
        <f t="shared" si="17"/>
        <v>0</v>
      </c>
      <c r="M86" s="15">
        <f t="shared" si="17"/>
        <v>0</v>
      </c>
      <c r="N86" s="15">
        <f t="shared" si="16"/>
        <v>120135368</v>
      </c>
      <c r="O86" s="40">
        <f t="shared" si="12"/>
        <v>1930.3505744356071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3"/>
      <c r="B88" s="44"/>
      <c r="C88" s="44"/>
      <c r="D88" s="45"/>
      <c r="E88" s="45"/>
      <c r="F88" s="45"/>
      <c r="G88" s="45"/>
      <c r="H88" s="45"/>
      <c r="I88" s="45"/>
      <c r="J88" s="45"/>
      <c r="K88" s="45"/>
      <c r="L88" s="121" t="s">
        <v>157</v>
      </c>
      <c r="M88" s="121"/>
      <c r="N88" s="121"/>
      <c r="O88" s="46">
        <v>62235</v>
      </c>
    </row>
    <row r="89" spans="1:119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  <row r="90" spans="1:119" ht="15.75" customHeight="1" thickBot="1">
      <c r="A90" s="123" t="s">
        <v>105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2025-04-08T21:25:52Z</cp:lastPrinted>
  <dcterms:created xsi:type="dcterms:W3CDTF">2000-08-31T21:26:31Z</dcterms:created>
  <dcterms:modified xsi:type="dcterms:W3CDTF">2025-04-08T21:25:56Z</dcterms:modified>
</cp:coreProperties>
</file>