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3" documentId="11_3CDB1E0DEE9072780D6695BD803DD1B630C51CDC" xr6:coauthVersionLast="47" xr6:coauthVersionMax="47" xr10:uidLastSave="{1BC86AEE-D807-4826-A1C5-981481688916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'2007'!$A$1:$O$38</definedName>
    <definedName name="_xlnm.Print_Area" localSheetId="15">'2008'!$A$1:$O$39</definedName>
    <definedName name="_xlnm.Print_Area" localSheetId="14">'2009'!$A$1:$O$41</definedName>
    <definedName name="_xlnm.Print_Area" localSheetId="13">'2010'!$A$1:$O$40</definedName>
    <definedName name="_xlnm.Print_Area" localSheetId="12">'2011'!$A$1:$O$39</definedName>
    <definedName name="_xlnm.Print_Area" localSheetId="11">'2012'!$A$1:$O$39</definedName>
    <definedName name="_xlnm.Print_Area" localSheetId="10">'2013'!$A$1:$O$41</definedName>
    <definedName name="_xlnm.Print_Area" localSheetId="9">'2014'!$A$1:$O$40</definedName>
    <definedName name="_xlnm.Print_Area" localSheetId="8">'2015'!$A$1:$O$40</definedName>
    <definedName name="_xlnm.Print_Area" localSheetId="7">'2016'!$A$1:$O$40</definedName>
    <definedName name="_xlnm.Print_Area" localSheetId="6">'2017'!$A$1:$O$40</definedName>
    <definedName name="_xlnm.Print_Area" localSheetId="5">'2018'!$A$1:$O$40</definedName>
    <definedName name="_xlnm.Print_Area" localSheetId="4">'2019'!$A$1:$O$43</definedName>
    <definedName name="_xlnm.Print_Area" localSheetId="3">'2020'!$A$1:$O$44</definedName>
    <definedName name="_xlnm.Print_Area" localSheetId="2">'2021'!$A$1:$P$43</definedName>
    <definedName name="_xlnm.Print_Area" localSheetId="1">'2022'!$A$1:$P$43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0" l="1"/>
  <c r="F40" i="50"/>
  <c r="G40" i="50"/>
  <c r="H40" i="50"/>
  <c r="I40" i="50"/>
  <c r="J40" i="50"/>
  <c r="K40" i="50"/>
  <c r="L40" i="50"/>
  <c r="M40" i="50"/>
  <c r="N40" i="50"/>
  <c r="D40" i="50"/>
  <c r="O39" i="50" l="1"/>
  <c r="P39" i="50" s="1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4" i="50" l="1"/>
  <c r="P34" i="50" s="1"/>
  <c r="O32" i="50"/>
  <c r="P32" i="50" s="1"/>
  <c r="O37" i="50"/>
  <c r="P37" i="50" s="1"/>
  <c r="O30" i="50"/>
  <c r="P30" i="50" s="1"/>
  <c r="O28" i="50"/>
  <c r="P28" i="50" s="1"/>
  <c r="O21" i="50"/>
  <c r="P21" i="50" s="1"/>
  <c r="O14" i="50"/>
  <c r="P14" i="50" s="1"/>
  <c r="O5" i="50"/>
  <c r="P5" i="50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E39" i="49" s="1"/>
  <c r="D5" i="49"/>
  <c r="O40" i="50" l="1"/>
  <c r="P40" i="50" s="1"/>
  <c r="G39" i="49"/>
  <c r="H39" i="49"/>
  <c r="J39" i="49"/>
  <c r="K39" i="49"/>
  <c r="L39" i="49"/>
  <c r="N39" i="49"/>
  <c r="D39" i="49"/>
  <c r="F39" i="49"/>
  <c r="I39" i="49"/>
  <c r="M39" i="49"/>
  <c r="O28" i="49"/>
  <c r="P28" i="49" s="1"/>
  <c r="O37" i="49"/>
  <c r="P37" i="49" s="1"/>
  <c r="O34" i="49"/>
  <c r="P34" i="49" s="1"/>
  <c r="O32" i="49"/>
  <c r="P32" i="49" s="1"/>
  <c r="O30" i="49"/>
  <c r="P30" i="49" s="1"/>
  <c r="O21" i="49"/>
  <c r="P21" i="49" s="1"/>
  <c r="O14" i="49"/>
  <c r="P14" i="49" s="1"/>
  <c r="O5" i="49"/>
  <c r="P5" i="49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/>
  <c r="O24" i="48"/>
  <c r="P24" i="48" s="1"/>
  <c r="O23" i="48"/>
  <c r="P23" i="48"/>
  <c r="O22" i="48"/>
  <c r="P22" i="48"/>
  <c r="N21" i="48"/>
  <c r="M21" i="48"/>
  <c r="L21" i="48"/>
  <c r="K21" i="48"/>
  <c r="J21" i="48"/>
  <c r="I21" i="48"/>
  <c r="O21" i="48" s="1"/>
  <c r="P21" i="48" s="1"/>
  <c r="H21" i="48"/>
  <c r="G21" i="48"/>
  <c r="F21" i="48"/>
  <c r="E21" i="48"/>
  <c r="D21" i="48"/>
  <c r="O20" i="48"/>
  <c r="P20" i="48"/>
  <c r="O19" i="48"/>
  <c r="P19" i="48"/>
  <c r="O18" i="48"/>
  <c r="P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O14" i="48" s="1"/>
  <c r="P14" i="48" s="1"/>
  <c r="H14" i="48"/>
  <c r="G14" i="48"/>
  <c r="F14" i="48"/>
  <c r="E14" i="48"/>
  <c r="D14" i="48"/>
  <c r="O13" i="48"/>
  <c r="P13" i="48"/>
  <c r="O12" i="48"/>
  <c r="P12" i="48" s="1"/>
  <c r="O11" i="48"/>
  <c r="P11" i="48" s="1"/>
  <c r="O10" i="48"/>
  <c r="P10" i="48"/>
  <c r="O9" i="48"/>
  <c r="P9" i="48" s="1"/>
  <c r="O8" i="48"/>
  <c r="P8" i="48"/>
  <c r="O7" i="48"/>
  <c r="P7" i="48"/>
  <c r="O6" i="48"/>
  <c r="P6" i="48" s="1"/>
  <c r="N5" i="48"/>
  <c r="N39" i="48" s="1"/>
  <c r="M5" i="48"/>
  <c r="L5" i="48"/>
  <c r="L39" i="48" s="1"/>
  <c r="K5" i="48"/>
  <c r="J5" i="48"/>
  <c r="I5" i="48"/>
  <c r="H5" i="48"/>
  <c r="G5" i="48"/>
  <c r="F5" i="48"/>
  <c r="E5" i="48"/>
  <c r="D5" i="48"/>
  <c r="N39" i="46"/>
  <c r="O39" i="46"/>
  <c r="N38" i="46"/>
  <c r="O38" i="46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M31" i="46"/>
  <c r="L31" i="46"/>
  <c r="K31" i="46"/>
  <c r="J31" i="46"/>
  <c r="I31" i="46"/>
  <c r="H31" i="46"/>
  <c r="N31" i="46" s="1"/>
  <c r="O31" i="46" s="1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G40" i="46" s="1"/>
  <c r="F29" i="46"/>
  <c r="E29" i="46"/>
  <c r="D29" i="46"/>
  <c r="D40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N23" i="46"/>
  <c r="O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 s="1"/>
  <c r="N15" i="46"/>
  <c r="O15" i="46"/>
  <c r="M14" i="46"/>
  <c r="L14" i="46"/>
  <c r="K14" i="46"/>
  <c r="J14" i="46"/>
  <c r="J40" i="46" s="1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/>
  <c r="M5" i="46"/>
  <c r="L5" i="46"/>
  <c r="K5" i="46"/>
  <c r="J5" i="46"/>
  <c r="I5" i="46"/>
  <c r="I40" i="46" s="1"/>
  <c r="H5" i="46"/>
  <c r="G5" i="46"/>
  <c r="F5" i="46"/>
  <c r="E5" i="46"/>
  <c r="D5" i="46"/>
  <c r="N38" i="45"/>
  <c r="O38" i="45"/>
  <c r="M37" i="45"/>
  <c r="L37" i="45"/>
  <c r="K37" i="45"/>
  <c r="J37" i="45"/>
  <c r="I37" i="45"/>
  <c r="H37" i="45"/>
  <c r="G37" i="45"/>
  <c r="F37" i="45"/>
  <c r="E37" i="45"/>
  <c r="D37" i="45"/>
  <c r="N37" i="45" s="1"/>
  <c r="O37" i="45" s="1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M29" i="45"/>
  <c r="L29" i="45"/>
  <c r="K29" i="45"/>
  <c r="J29" i="45"/>
  <c r="I29" i="45"/>
  <c r="H29" i="45"/>
  <c r="G29" i="45"/>
  <c r="F29" i="45"/>
  <c r="F39" i="45" s="1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I39" i="45" s="1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/>
  <c r="M5" i="45"/>
  <c r="L5" i="45"/>
  <c r="K5" i="45"/>
  <c r="J5" i="45"/>
  <c r="J39" i="45" s="1"/>
  <c r="I5" i="45"/>
  <c r="H5" i="45"/>
  <c r="G5" i="45"/>
  <c r="G39" i="45" s="1"/>
  <c r="F5" i="45"/>
  <c r="E5" i="45"/>
  <c r="D5" i="45"/>
  <c r="N35" i="44"/>
  <c r="O35" i="44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M36" i="44" s="1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36" i="44" s="1"/>
  <c r="H5" i="44"/>
  <c r="G5" i="44"/>
  <c r="F5" i="44"/>
  <c r="F36" i="44" s="1"/>
  <c r="E5" i="44"/>
  <c r="D5" i="44"/>
  <c r="N5" i="44" s="1"/>
  <c r="O5" i="44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M32" i="43"/>
  <c r="L32" i="43"/>
  <c r="K32" i="43"/>
  <c r="J32" i="43"/>
  <c r="I32" i="43"/>
  <c r="H32" i="43"/>
  <c r="G32" i="43"/>
  <c r="F32" i="43"/>
  <c r="F36" i="43" s="1"/>
  <c r="E32" i="43"/>
  <c r="D32" i="43"/>
  <c r="N31" i="43"/>
  <c r="O31" i="43" s="1"/>
  <c r="M30" i="43"/>
  <c r="L30" i="43"/>
  <c r="K30" i="43"/>
  <c r="J30" i="43"/>
  <c r="I30" i="43"/>
  <c r="H30" i="43"/>
  <c r="G30" i="43"/>
  <c r="F30" i="43"/>
  <c r="E30" i="43"/>
  <c r="N30" i="43" s="1"/>
  <c r="O30" i="43" s="1"/>
  <c r="D30" i="43"/>
  <c r="N29" i="43"/>
  <c r="O29" i="43" s="1"/>
  <c r="M28" i="43"/>
  <c r="L28" i="43"/>
  <c r="K28" i="43"/>
  <c r="J28" i="43"/>
  <c r="I28" i="43"/>
  <c r="I36" i="43" s="1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M14" i="43"/>
  <c r="M36" i="43" s="1"/>
  <c r="L14" i="43"/>
  <c r="L36" i="43" s="1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35" i="42"/>
  <c r="O35" i="42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/>
  <c r="M19" i="42"/>
  <c r="L19" i="42"/>
  <c r="L36" i="42" s="1"/>
  <c r="K19" i="42"/>
  <c r="J19" i="42"/>
  <c r="I19" i="42"/>
  <c r="H19" i="42"/>
  <c r="G19" i="42"/>
  <c r="F19" i="42"/>
  <c r="E19" i="42"/>
  <c r="D19" i="42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I36" i="42" s="1"/>
  <c r="H5" i="42"/>
  <c r="H36" i="42" s="1"/>
  <c r="G5" i="42"/>
  <c r="F5" i="42"/>
  <c r="E5" i="42"/>
  <c r="E36" i="42" s="1"/>
  <c r="D5" i="42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H36" i="41" s="1"/>
  <c r="G26" i="41"/>
  <c r="F26" i="41"/>
  <c r="E26" i="41"/>
  <c r="D26" i="41"/>
  <c r="N25" i="41"/>
  <c r="O25" i="41" s="1"/>
  <c r="N24" i="41"/>
  <c r="O24" i="41" s="1"/>
  <c r="N23" i="41"/>
  <c r="O23" i="41"/>
  <c r="N22" i="41"/>
  <c r="O22" i="41"/>
  <c r="N21" i="41"/>
  <c r="O21" i="41" s="1"/>
  <c r="N20" i="41"/>
  <c r="O20" i="41" s="1"/>
  <c r="M19" i="41"/>
  <c r="L19" i="41"/>
  <c r="K19" i="41"/>
  <c r="J19" i="41"/>
  <c r="I19" i="41"/>
  <c r="I36" i="41" s="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34" i="40" s="1"/>
  <c r="G5" i="40"/>
  <c r="F5" i="40"/>
  <c r="E5" i="40"/>
  <c r="D5" i="40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D36" i="39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I37" i="38"/>
  <c r="H5" i="38"/>
  <c r="H37" i="38" s="1"/>
  <c r="G5" i="38"/>
  <c r="G37" i="38" s="1"/>
  <c r="F5" i="38"/>
  <c r="E5" i="38"/>
  <c r="D5" i="38"/>
  <c r="N34" i="37"/>
  <c r="O34" i="37" s="1"/>
  <c r="M33" i="37"/>
  <c r="L33" i="37"/>
  <c r="K33" i="37"/>
  <c r="J33" i="37"/>
  <c r="I33" i="37"/>
  <c r="H33" i="37"/>
  <c r="G33" i="37"/>
  <c r="F33" i="37"/>
  <c r="N33" i="37" s="1"/>
  <c r="O33" i="37" s="1"/>
  <c r="E33" i="37"/>
  <c r="D33" i="37"/>
  <c r="N32" i="37"/>
  <c r="O32" i="37" s="1"/>
  <c r="N31" i="37"/>
  <c r="O31" i="37"/>
  <c r="M30" i="37"/>
  <c r="L30" i="37"/>
  <c r="K30" i="37"/>
  <c r="K35" i="37" s="1"/>
  <c r="J30" i="37"/>
  <c r="I30" i="37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M26" i="37"/>
  <c r="L26" i="37"/>
  <c r="K26" i="37"/>
  <c r="N26" i="37" s="1"/>
  <c r="O26" i="37" s="1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L35" i="36" s="1"/>
  <c r="K5" i="36"/>
  <c r="J5" i="36"/>
  <c r="I5" i="36"/>
  <c r="H5" i="36"/>
  <c r="G5" i="36"/>
  <c r="F5" i="36"/>
  <c r="E5" i="36"/>
  <c r="D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M31" i="35"/>
  <c r="L31" i="35"/>
  <c r="K31" i="35"/>
  <c r="J31" i="35"/>
  <c r="I31" i="35"/>
  <c r="H31" i="35"/>
  <c r="N31" i="35" s="1"/>
  <c r="O31" i="35" s="1"/>
  <c r="G31" i="35"/>
  <c r="F31" i="35"/>
  <c r="E31" i="35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N27" i="35" s="1"/>
  <c r="O27" i="35" s="1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G35" i="35" s="1"/>
  <c r="F25" i="35"/>
  <c r="E25" i="35"/>
  <c r="D25" i="35"/>
  <c r="N25" i="35" s="1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5" i="34"/>
  <c r="O35" i="34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M36" i="34" s="1"/>
  <c r="L25" i="34"/>
  <c r="N25" i="34" s="1"/>
  <c r="O25" i="34" s="1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36" i="34" s="1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E30" i="33"/>
  <c r="F30" i="33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1" i="33"/>
  <c r="F21" i="33"/>
  <c r="G21" i="33"/>
  <c r="H21" i="33"/>
  <c r="I21" i="33"/>
  <c r="J21" i="33"/>
  <c r="K21" i="33"/>
  <c r="L21" i="33"/>
  <c r="M21" i="33"/>
  <c r="M37" i="33" s="1"/>
  <c r="E15" i="33"/>
  <c r="F15" i="33"/>
  <c r="G15" i="33"/>
  <c r="H15" i="33"/>
  <c r="I15" i="33"/>
  <c r="J15" i="33"/>
  <c r="K15" i="33"/>
  <c r="L15" i="33"/>
  <c r="M15" i="33"/>
  <c r="E5" i="33"/>
  <c r="F5" i="33"/>
  <c r="G5" i="33"/>
  <c r="H5" i="33"/>
  <c r="I5" i="33"/>
  <c r="J5" i="33"/>
  <c r="K5" i="33"/>
  <c r="L5" i="33"/>
  <c r="M5" i="33"/>
  <c r="D32" i="33"/>
  <c r="D30" i="33"/>
  <c r="D26" i="33"/>
  <c r="D21" i="33"/>
  <c r="D15" i="33"/>
  <c r="D5" i="33"/>
  <c r="N36" i="33"/>
  <c r="O36" i="33"/>
  <c r="N31" i="33"/>
  <c r="O31" i="33" s="1"/>
  <c r="N33" i="33"/>
  <c r="O33" i="33"/>
  <c r="N34" i="33"/>
  <c r="O34" i="33" s="1"/>
  <c r="D28" i="33"/>
  <c r="N29" i="33"/>
  <c r="O29" i="33" s="1"/>
  <c r="N27" i="33"/>
  <c r="O27" i="33"/>
  <c r="N17" i="33"/>
  <c r="O17" i="33" s="1"/>
  <c r="N18" i="33"/>
  <c r="O18" i="33"/>
  <c r="N19" i="33"/>
  <c r="O19" i="33" s="1"/>
  <c r="N20" i="33"/>
  <c r="O20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N14" i="33"/>
  <c r="O14" i="33" s="1"/>
  <c r="N6" i="33"/>
  <c r="O6" i="33" s="1"/>
  <c r="N22" i="33"/>
  <c r="O22" i="33"/>
  <c r="N23" i="33"/>
  <c r="O23" i="33" s="1"/>
  <c r="N24" i="33"/>
  <c r="O24" i="33" s="1"/>
  <c r="N25" i="33"/>
  <c r="O25" i="33"/>
  <c r="N16" i="33"/>
  <c r="O16" i="33" s="1"/>
  <c r="N33" i="38"/>
  <c r="O33" i="38" s="1"/>
  <c r="M36" i="39"/>
  <c r="J36" i="39"/>
  <c r="K36" i="44"/>
  <c r="D36" i="44"/>
  <c r="O30" i="48"/>
  <c r="P30" i="48" s="1"/>
  <c r="E36" i="34" l="1"/>
  <c r="N26" i="40"/>
  <c r="O26" i="40" s="1"/>
  <c r="J35" i="35"/>
  <c r="N32" i="41"/>
  <c r="O32" i="41" s="1"/>
  <c r="N14" i="42"/>
  <c r="O14" i="42" s="1"/>
  <c r="H39" i="45"/>
  <c r="I37" i="33"/>
  <c r="K35" i="35"/>
  <c r="N5" i="36"/>
  <c r="O5" i="36" s="1"/>
  <c r="E37" i="38"/>
  <c r="F36" i="42"/>
  <c r="N30" i="44"/>
  <c r="O30" i="44" s="1"/>
  <c r="N37" i="46"/>
  <c r="O37" i="46" s="1"/>
  <c r="N20" i="34"/>
  <c r="O20" i="34" s="1"/>
  <c r="K36" i="34"/>
  <c r="K35" i="36"/>
  <c r="G34" i="40"/>
  <c r="M36" i="42"/>
  <c r="N28" i="43"/>
  <c r="O28" i="43" s="1"/>
  <c r="J34" i="40"/>
  <c r="N14" i="46"/>
  <c r="O14" i="46" s="1"/>
  <c r="G36" i="34"/>
  <c r="K37" i="38"/>
  <c r="F36" i="41"/>
  <c r="L39" i="45"/>
  <c r="N29" i="45"/>
  <c r="O29" i="45" s="1"/>
  <c r="N33" i="46"/>
  <c r="O33" i="46" s="1"/>
  <c r="O32" i="48"/>
  <c r="P32" i="48" s="1"/>
  <c r="J36" i="34"/>
  <c r="I35" i="36"/>
  <c r="N26" i="39"/>
  <c r="O26" i="39" s="1"/>
  <c r="D36" i="41"/>
  <c r="N30" i="41"/>
  <c r="O30" i="41" s="1"/>
  <c r="N32" i="42"/>
  <c r="O32" i="42" s="1"/>
  <c r="J36" i="44"/>
  <c r="N28" i="44"/>
  <c r="O28" i="44" s="1"/>
  <c r="N21" i="33"/>
  <c r="O21" i="33" s="1"/>
  <c r="N31" i="34"/>
  <c r="O31" i="34" s="1"/>
  <c r="M35" i="36"/>
  <c r="J35" i="36"/>
  <c r="N27" i="36"/>
  <c r="O27" i="36" s="1"/>
  <c r="N14" i="37"/>
  <c r="O14" i="37" s="1"/>
  <c r="M37" i="38"/>
  <c r="G36" i="39"/>
  <c r="J36" i="41"/>
  <c r="M39" i="48"/>
  <c r="L36" i="34"/>
  <c r="O28" i="48"/>
  <c r="P28" i="48" s="1"/>
  <c r="M34" i="40"/>
  <c r="H37" i="33"/>
  <c r="G35" i="37"/>
  <c r="L35" i="35"/>
  <c r="N33" i="35"/>
  <c r="O33" i="35" s="1"/>
  <c r="E36" i="39"/>
  <c r="N26" i="42"/>
  <c r="O26" i="42" s="1"/>
  <c r="D36" i="43"/>
  <c r="N32" i="44"/>
  <c r="O32" i="44" s="1"/>
  <c r="N32" i="43"/>
  <c r="O32" i="43" s="1"/>
  <c r="N19" i="44"/>
  <c r="O19" i="44" s="1"/>
  <c r="N15" i="38"/>
  <c r="O15" i="38" s="1"/>
  <c r="H36" i="44"/>
  <c r="N5" i="35"/>
  <c r="O5" i="35" s="1"/>
  <c r="M35" i="35"/>
  <c r="H35" i="37"/>
  <c r="K36" i="39"/>
  <c r="H36" i="43"/>
  <c r="J36" i="43"/>
  <c r="I35" i="37"/>
  <c r="N34" i="43"/>
  <c r="O34" i="43" s="1"/>
  <c r="N5" i="46"/>
  <c r="O5" i="46" s="1"/>
  <c r="N20" i="46"/>
  <c r="O20" i="46" s="1"/>
  <c r="M40" i="46"/>
  <c r="F36" i="34"/>
  <c r="N29" i="46"/>
  <c r="O29" i="46" s="1"/>
  <c r="H36" i="34"/>
  <c r="L36" i="44"/>
  <c r="N15" i="35"/>
  <c r="O15" i="35" s="1"/>
  <c r="G37" i="33"/>
  <c r="I35" i="35"/>
  <c r="J35" i="37"/>
  <c r="L36" i="39"/>
  <c r="N19" i="40"/>
  <c r="O19" i="40" s="1"/>
  <c r="I34" i="40"/>
  <c r="E39" i="48"/>
  <c r="J39" i="48"/>
  <c r="M39" i="45"/>
  <c r="H36" i="39"/>
  <c r="F37" i="33"/>
  <c r="F35" i="35"/>
  <c r="F34" i="40"/>
  <c r="N32" i="40"/>
  <c r="O32" i="40" s="1"/>
  <c r="N30" i="42"/>
  <c r="O30" i="42" s="1"/>
  <c r="N26" i="44"/>
  <c r="O26" i="44" s="1"/>
  <c r="N5" i="45"/>
  <c r="O5" i="45" s="1"/>
  <c r="N20" i="45"/>
  <c r="O20" i="45" s="1"/>
  <c r="N27" i="45"/>
  <c r="O27" i="45" s="1"/>
  <c r="F40" i="46"/>
  <c r="F39" i="48"/>
  <c r="J36" i="42"/>
  <c r="N26" i="33"/>
  <c r="O26" i="33" s="1"/>
  <c r="N24" i="40"/>
  <c r="O24" i="40" s="1"/>
  <c r="N34" i="41"/>
  <c r="O34" i="41" s="1"/>
  <c r="E37" i="33"/>
  <c r="N29" i="34"/>
  <c r="O29" i="34" s="1"/>
  <c r="L35" i="37"/>
  <c r="N28" i="41"/>
  <c r="O28" i="41" s="1"/>
  <c r="H40" i="46"/>
  <c r="N15" i="33"/>
  <c r="O15" i="33" s="1"/>
  <c r="G35" i="36"/>
  <c r="H35" i="36"/>
  <c r="G36" i="44"/>
  <c r="L40" i="46"/>
  <c r="L34" i="40"/>
  <c r="N32" i="33"/>
  <c r="O32" i="33" s="1"/>
  <c r="E35" i="37"/>
  <c r="F35" i="37"/>
  <c r="N20" i="35"/>
  <c r="O20" i="35" s="1"/>
  <c r="N30" i="33"/>
  <c r="O30" i="33" s="1"/>
  <c r="N29" i="36"/>
  <c r="O29" i="36" s="1"/>
  <c r="N33" i="36"/>
  <c r="O33" i="36" s="1"/>
  <c r="M35" i="37"/>
  <c r="L36" i="41"/>
  <c r="N31" i="45"/>
  <c r="O31" i="45" s="1"/>
  <c r="O34" i="48"/>
  <c r="P34" i="48" s="1"/>
  <c r="O39" i="49"/>
  <c r="P39" i="49" s="1"/>
  <c r="K40" i="46"/>
  <c r="N27" i="34"/>
  <c r="O27" i="34" s="1"/>
  <c r="H35" i="35"/>
  <c r="N5" i="38"/>
  <c r="O5" i="38" s="1"/>
  <c r="F37" i="38"/>
  <c r="F36" i="39"/>
  <c r="N5" i="41"/>
  <c r="O5" i="41" s="1"/>
  <c r="M36" i="41"/>
  <c r="K36" i="42"/>
  <c r="N19" i="42"/>
  <c r="O19" i="42" s="1"/>
  <c r="O5" i="48"/>
  <c r="P5" i="48" s="1"/>
  <c r="K39" i="48"/>
  <c r="O37" i="48"/>
  <c r="P37" i="48" s="1"/>
  <c r="D39" i="48"/>
  <c r="O39" i="48" s="1"/>
  <c r="P39" i="48" s="1"/>
  <c r="N5" i="40"/>
  <c r="O5" i="40" s="1"/>
  <c r="D34" i="40"/>
  <c r="N26" i="41"/>
  <c r="O26" i="41" s="1"/>
  <c r="G36" i="41"/>
  <c r="K39" i="45"/>
  <c r="N14" i="45"/>
  <c r="O14" i="45" s="1"/>
  <c r="N28" i="33"/>
  <c r="O28" i="33" s="1"/>
  <c r="L37" i="33"/>
  <c r="N15" i="34"/>
  <c r="O15" i="34" s="1"/>
  <c r="J37" i="38"/>
  <c r="N34" i="39"/>
  <c r="O34" i="39" s="1"/>
  <c r="E34" i="40"/>
  <c r="N19" i="43"/>
  <c r="O19" i="43" s="1"/>
  <c r="E36" i="43"/>
  <c r="N35" i="33"/>
  <c r="O35" i="33" s="1"/>
  <c r="N27" i="38"/>
  <c r="O27" i="38" s="1"/>
  <c r="N5" i="39"/>
  <c r="O5" i="39" s="1"/>
  <c r="I36" i="39"/>
  <c r="N36" i="44"/>
  <c r="O36" i="44" s="1"/>
  <c r="N25" i="36"/>
  <c r="O25" i="36" s="1"/>
  <c r="N35" i="38"/>
  <c r="O35" i="38" s="1"/>
  <c r="N32" i="39"/>
  <c r="O32" i="39" s="1"/>
  <c r="N14" i="40"/>
  <c r="O14" i="40" s="1"/>
  <c r="K34" i="40"/>
  <c r="N30" i="40"/>
  <c r="O30" i="40" s="1"/>
  <c r="N14" i="43"/>
  <c r="O14" i="43" s="1"/>
  <c r="K36" i="43"/>
  <c r="E40" i="46"/>
  <c r="N27" i="46"/>
  <c r="O27" i="46" s="1"/>
  <c r="N15" i="36"/>
  <c r="O15" i="36" s="1"/>
  <c r="N19" i="37"/>
  <c r="O19" i="37" s="1"/>
  <c r="L37" i="38"/>
  <c r="N31" i="38"/>
  <c r="O31" i="38" s="1"/>
  <c r="J37" i="33"/>
  <c r="E35" i="36"/>
  <c r="D35" i="37"/>
  <c r="N5" i="37"/>
  <c r="O5" i="37" s="1"/>
  <c r="K36" i="41"/>
  <c r="N14" i="41"/>
  <c r="O14" i="41" s="1"/>
  <c r="G36" i="42"/>
  <c r="N5" i="42"/>
  <c r="O5" i="42" s="1"/>
  <c r="G39" i="48"/>
  <c r="E39" i="45"/>
  <c r="N5" i="33"/>
  <c r="O5" i="33" s="1"/>
  <c r="K37" i="33"/>
  <c r="E35" i="35"/>
  <c r="N29" i="35"/>
  <c r="O29" i="35" s="1"/>
  <c r="F35" i="36"/>
  <c r="G36" i="43"/>
  <c r="N26" i="43"/>
  <c r="O26" i="43" s="1"/>
  <c r="H39" i="48"/>
  <c r="N19" i="41"/>
  <c r="O19" i="41" s="1"/>
  <c r="E36" i="41"/>
  <c r="I36" i="34"/>
  <c r="N5" i="34"/>
  <c r="O5" i="34" s="1"/>
  <c r="N31" i="36"/>
  <c r="O31" i="36" s="1"/>
  <c r="N30" i="37"/>
  <c r="O30" i="37" s="1"/>
  <c r="N20" i="38"/>
  <c r="O20" i="38" s="1"/>
  <c r="D37" i="38"/>
  <c r="N14" i="39"/>
  <c r="O14" i="39" s="1"/>
  <c r="N28" i="39"/>
  <c r="O28" i="39" s="1"/>
  <c r="E36" i="44"/>
  <c r="N14" i="44"/>
  <c r="O14" i="44" s="1"/>
  <c r="I39" i="48"/>
  <c r="D39" i="45"/>
  <c r="N39" i="45" s="1"/>
  <c r="O39" i="45" s="1"/>
  <c r="D36" i="42"/>
  <c r="D35" i="36"/>
  <c r="N5" i="43"/>
  <c r="O5" i="43" s="1"/>
  <c r="D35" i="35"/>
  <c r="D37" i="33"/>
  <c r="N36" i="41" l="1"/>
  <c r="O36" i="41" s="1"/>
  <c r="N36" i="34"/>
  <c r="O36" i="34" s="1"/>
  <c r="N35" i="37"/>
  <c r="O35" i="37" s="1"/>
  <c r="N36" i="43"/>
  <c r="O36" i="43" s="1"/>
  <c r="N35" i="35"/>
  <c r="O35" i="35" s="1"/>
  <c r="N40" i="46"/>
  <c r="O40" i="46" s="1"/>
  <c r="N36" i="42"/>
  <c r="O36" i="42" s="1"/>
  <c r="N35" i="36"/>
  <c r="O35" i="36" s="1"/>
  <c r="N36" i="39"/>
  <c r="O36" i="39" s="1"/>
  <c r="N37" i="33"/>
  <c r="O37" i="33" s="1"/>
  <c r="N37" i="38"/>
  <c r="O37" i="38" s="1"/>
  <c r="N34" i="40"/>
  <c r="O34" i="40" s="1"/>
</calcChain>
</file>

<file path=xl/sharedStrings.xml><?xml version="1.0" encoding="utf-8"?>
<sst xmlns="http://schemas.openxmlformats.org/spreadsheetml/2006/main" count="901" uniqueCount="106">
  <si>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</si>
  <si>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</si>
  <si>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</si>
  <si>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</si>
  <si>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</si>
  <si>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</si>
  <si>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</si>
  <si>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</si>
  <si>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</si>
  <si>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</si>
  <si>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</si>
  <si>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</si>
  <si>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</si>
  <si>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</si>
  <si>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</si>
  <si>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</si>
  <si>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</si>
  <si>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</si>
  <si>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</si>
  <si>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</si>
  <si>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</si>
  <si>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</si>
  <si>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</si>
  <si>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</si>
  <si>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</si>
  <si>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</si>
  <si>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</si>
  <si>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</si>
  <si>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</si>
  <si>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</si>
  <si>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</si>
  <si>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</si>
  <si>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</si>
  <si>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</si>
  <si>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</si>
  <si>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</si>
  <si>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</si>
  <si>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</si>
  <si>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</si>
  <si>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</si>
  <si>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</si>
  <si>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Economic Environment</t>
  </si>
  <si>
    <t>Industry Development</t>
  </si>
  <si>
    <t>Human Services</t>
  </si>
  <si>
    <t>Public Assistance Services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</si>
  <si>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</si>
  <si>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</si>
  <si>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</si>
  <si>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</si>
  <si>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</si>
  <si>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</si>
  <si>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North Port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</si>
  <si>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</si>
  <si>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</si>
  <si>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</si>
  <si>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</si>
  <si>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</si>
  <si>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</si>
  <si>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</si>
  <si>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</si>
  <si>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Other Human Services</t>
  </si>
  <si>
    <t>2008 Municipal Population:</t>
  </si>
  <si>
    <t>Local Fiscal Year Ended September 30, 2013</t>
  </si>
  <si>
    <t>Conservation and Resource Management</t>
  </si>
  <si>
    <t>Flood Control / Stormwater Management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</si>
  <si>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</si>
  <si>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</si>
  <si>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</si>
  <si>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</si>
  <si>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</si>
  <si>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</si>
  <si>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</si>
  <si>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</si>
  <si>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Public Assistance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</si>
  <si>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</si>
  <si>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</si>
  <si>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</si>
  <si>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</si>
  <si>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</si>
  <si>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</si>
  <si>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</si>
  <si>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</si>
  <si>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</si>
  <si>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</si>
  <si>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</si>
  <si>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</si>
  <si>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</si>
  <si>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</si>
  <si>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</si>
  <si>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Cultural Services</t>
  </si>
  <si>
    <t>2019 Municipal Population:</t>
  </si>
  <si>
    <t>Local Fiscal Year Ended September 30, 2020</t>
  </si>
  <si>
    <t>Payment to Refunded Bond Escrow Agent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</si>
  <si>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</si>
  <si>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</si>
  <si>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</si>
  <si>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</si>
  <si>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</si>
  <si>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</si>
  <si>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Detention and/or Correction</t>
  </si>
  <si>
    <t>Inter-fund Group Transfers Out</t>
  </si>
  <si>
    <t xml:space="preserve"> North Port Expenditures Reported by Account Code and Fund Type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</si>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</sst>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8373F-F4D7-4FD5-86C5-5402076D504D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20195269</v>
      </c>
      <c r="E5" s="103">
        <f>SUM(E6:E13)</f>
        <v>6784958</v>
      </c>
      <c r="F5" s="103">
        <f>SUM(F6:F13)</f>
        <v>0</v>
      </c>
      <c r="G5" s="103">
        <f>SUM(G6:G13)</f>
        <v>527961</v>
      </c>
      <c r="H5" s="103">
        <f>SUM(H6:H13)</f>
        <v>0</v>
      </c>
      <c r="I5" s="103">
        <f>SUM(I6:I13)</f>
        <v>0</v>
      </c>
      <c r="J5" s="103">
        <f>SUM(J6:J13)</f>
        <v>13641390</v>
      </c>
      <c r="K5" s="103">
        <f>SUM(K6:K13)</f>
        <v>5245954</v>
      </c>
      <c r="L5" s="103">
        <f>SUM(L6:L13)</f>
        <v>0</v>
      </c>
      <c r="M5" s="103">
        <f>SUM(M6:M13)</f>
        <v>3534419</v>
      </c>
      <c r="N5" s="103">
        <f>SUM(N6:N13)</f>
        <v>0</v>
      </c>
      <c r="O5" s="104">
        <f>SUM(D5:N5)</f>
        <v>49929951</v>
      </c>
      <c r="P5" s="105">
        <f>(O5/P$42)</f>
        <v>576.8780732969775</v>
      </c>
      <c r="Q5" s="106"/>
    </row>
    <row r="6" spans="1:134">
      <c r="A6" s="108"/>
      <c r="B6" s="109">
        <v>511</v>
      </c>
      <c r="C6" s="110" t="s">
        <v>19</v>
      </c>
      <c r="D6" s="111">
        <v>496641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496641</v>
      </c>
      <c r="P6" s="112">
        <f>(O6/P$42)</f>
        <v>5.7380649782789535</v>
      </c>
      <c r="Q6" s="113"/>
    </row>
    <row r="7" spans="1:134">
      <c r="A7" s="108"/>
      <c r="B7" s="109">
        <v>512</v>
      </c>
      <c r="C7" s="110" t="s">
        <v>20</v>
      </c>
      <c r="D7" s="111">
        <v>3332835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3332835</v>
      </c>
      <c r="P7" s="112">
        <f>(O7/P$42)</f>
        <v>38.506735835104905</v>
      </c>
      <c r="Q7" s="113"/>
    </row>
    <row r="8" spans="1:134">
      <c r="A8" s="108"/>
      <c r="B8" s="109">
        <v>513</v>
      </c>
      <c r="C8" s="110" t="s">
        <v>21</v>
      </c>
      <c r="D8" s="111">
        <v>4660989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13641390</v>
      </c>
      <c r="K8" s="111">
        <v>0</v>
      </c>
      <c r="L8" s="111">
        <v>0</v>
      </c>
      <c r="M8" s="111">
        <v>3131292</v>
      </c>
      <c r="N8" s="111">
        <v>0</v>
      </c>
      <c r="O8" s="111">
        <f t="shared" si="0"/>
        <v>21433671</v>
      </c>
      <c r="P8" s="112">
        <f>(O8/P$42)</f>
        <v>247.6392342175802</v>
      </c>
      <c r="Q8" s="113"/>
    </row>
    <row r="9" spans="1:134">
      <c r="A9" s="108"/>
      <c r="B9" s="109">
        <v>514</v>
      </c>
      <c r="C9" s="110" t="s">
        <v>22</v>
      </c>
      <c r="D9" s="111">
        <v>1333456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1333456</v>
      </c>
      <c r="P9" s="112">
        <f>(O9/P$42)</f>
        <v>15.40641464090951</v>
      </c>
      <c r="Q9" s="113"/>
    </row>
    <row r="10" spans="1:134">
      <c r="A10" s="108"/>
      <c r="B10" s="109">
        <v>515</v>
      </c>
      <c r="C10" s="110" t="s">
        <v>23</v>
      </c>
      <c r="D10" s="111">
        <v>1326660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1326660</v>
      </c>
      <c r="P10" s="112">
        <f>(O10/P$42)</f>
        <v>15.327895369257787</v>
      </c>
      <c r="Q10" s="113"/>
    </row>
    <row r="11" spans="1:134">
      <c r="A11" s="108"/>
      <c r="B11" s="109">
        <v>516</v>
      </c>
      <c r="C11" s="110" t="s">
        <v>24</v>
      </c>
      <c r="D11" s="111">
        <v>4106756</v>
      </c>
      <c r="E11" s="111">
        <v>0</v>
      </c>
      <c r="F11" s="111">
        <v>0</v>
      </c>
      <c r="G11" s="111">
        <v>378956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4485712</v>
      </c>
      <c r="P11" s="112">
        <f>(O11/P$42)</f>
        <v>51.826786209446347</v>
      </c>
      <c r="Q11" s="113"/>
    </row>
    <row r="12" spans="1:134">
      <c r="A12" s="108"/>
      <c r="B12" s="109">
        <v>518</v>
      </c>
      <c r="C12" s="110" t="s">
        <v>26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5245954</v>
      </c>
      <c r="L12" s="111">
        <v>0</v>
      </c>
      <c r="M12" s="111">
        <v>0</v>
      </c>
      <c r="N12" s="111">
        <v>0</v>
      </c>
      <c r="O12" s="111">
        <f t="shared" si="0"/>
        <v>5245954</v>
      </c>
      <c r="P12" s="112">
        <f>(O12/P$42)</f>
        <v>60.610430723726779</v>
      </c>
      <c r="Q12" s="113"/>
    </row>
    <row r="13" spans="1:134">
      <c r="A13" s="108"/>
      <c r="B13" s="109">
        <v>519</v>
      </c>
      <c r="C13" s="110" t="s">
        <v>27</v>
      </c>
      <c r="D13" s="111">
        <v>4937932</v>
      </c>
      <c r="E13" s="111">
        <v>6784958</v>
      </c>
      <c r="F13" s="111">
        <v>0</v>
      </c>
      <c r="G13" s="111">
        <v>149005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403127</v>
      </c>
      <c r="N13" s="111">
        <v>0</v>
      </c>
      <c r="O13" s="111">
        <f t="shared" si="0"/>
        <v>12275022</v>
      </c>
      <c r="P13" s="112">
        <f>(O13/P$42)</f>
        <v>141.82251132267308</v>
      </c>
      <c r="Q13" s="113"/>
    </row>
    <row r="14" spans="1:134" ht="15.75">
      <c r="A14" s="114" t="s">
        <v>28</v>
      </c>
      <c r="B14" s="115"/>
      <c r="C14" s="116"/>
      <c r="D14" s="117">
        <f>SUM(D15:D20)</f>
        <v>38006820</v>
      </c>
      <c r="E14" s="117">
        <f>SUM(E15:E20)</f>
        <v>20742885</v>
      </c>
      <c r="F14" s="117">
        <f>SUM(F15:F20)</f>
        <v>0</v>
      </c>
      <c r="G14" s="117">
        <f>SUM(G15:G20)</f>
        <v>6965157</v>
      </c>
      <c r="H14" s="117">
        <f>SUM(H15:H20)</f>
        <v>0</v>
      </c>
      <c r="I14" s="117">
        <f>SUM(I15:I20)</f>
        <v>0</v>
      </c>
      <c r="J14" s="117">
        <f>SUM(J15:J20)</f>
        <v>0</v>
      </c>
      <c r="K14" s="117">
        <f>SUM(K15:K20)</f>
        <v>0</v>
      </c>
      <c r="L14" s="117">
        <f>SUM(L15:L20)</f>
        <v>0</v>
      </c>
      <c r="M14" s="117">
        <f>SUM(M15:M20)</f>
        <v>2515383</v>
      </c>
      <c r="N14" s="117">
        <f>SUM(N15:N20)</f>
        <v>0</v>
      </c>
      <c r="O14" s="118">
        <f>SUM(D14:N14)</f>
        <v>68230245</v>
      </c>
      <c r="P14" s="119">
        <f>(O14/P$42)</f>
        <v>788.31505915518994</v>
      </c>
      <c r="Q14" s="120"/>
    </row>
    <row r="15" spans="1:134">
      <c r="A15" s="108"/>
      <c r="B15" s="109">
        <v>521</v>
      </c>
      <c r="C15" s="110" t="s">
        <v>29</v>
      </c>
      <c r="D15" s="111">
        <v>26755656</v>
      </c>
      <c r="E15" s="111">
        <v>212249</v>
      </c>
      <c r="F15" s="111">
        <v>0</v>
      </c>
      <c r="G15" s="111">
        <v>5175268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32143173</v>
      </c>
      <c r="P15" s="112">
        <f>(O15/P$42)</f>
        <v>371.37412191514926</v>
      </c>
      <c r="Q15" s="113"/>
    </row>
    <row r="16" spans="1:134">
      <c r="A16" s="108"/>
      <c r="B16" s="109">
        <v>522</v>
      </c>
      <c r="C16" s="110" t="s">
        <v>30</v>
      </c>
      <c r="D16" s="111">
        <v>0</v>
      </c>
      <c r="E16" s="111">
        <v>13451714</v>
      </c>
      <c r="F16" s="111">
        <v>0</v>
      </c>
      <c r="G16" s="111">
        <v>1674824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0" si="1">SUM(D16:N16)</f>
        <v>15126538</v>
      </c>
      <c r="P16" s="112">
        <f>(O16/P$42)</f>
        <v>174.76820870690452</v>
      </c>
      <c r="Q16" s="113"/>
    </row>
    <row r="17" spans="1:17">
      <c r="A17" s="108"/>
      <c r="B17" s="109">
        <v>523</v>
      </c>
      <c r="C17" s="110" t="s">
        <v>99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2515383</v>
      </c>
      <c r="N17" s="111">
        <v>0</v>
      </c>
      <c r="O17" s="111">
        <f t="shared" si="1"/>
        <v>2515383</v>
      </c>
      <c r="P17" s="112">
        <f>(O17/P$42)</f>
        <v>29.062101395692764</v>
      </c>
      <c r="Q17" s="113"/>
    </row>
    <row r="18" spans="1:17">
      <c r="A18" s="108"/>
      <c r="B18" s="109">
        <v>524</v>
      </c>
      <c r="C18" s="110" t="s">
        <v>31</v>
      </c>
      <c r="D18" s="111">
        <v>449858</v>
      </c>
      <c r="E18" s="111">
        <v>7078922</v>
      </c>
      <c r="F18" s="111">
        <v>0</v>
      </c>
      <c r="G18" s="111">
        <v>35718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7564498</v>
      </c>
      <c r="P18" s="112">
        <f>(O18/P$42)</f>
        <v>87.398303909788339</v>
      </c>
      <c r="Q18" s="113"/>
    </row>
    <row r="19" spans="1:17">
      <c r="A19" s="108"/>
      <c r="B19" s="109">
        <v>525</v>
      </c>
      <c r="C19" s="110" t="s">
        <v>32</v>
      </c>
      <c r="D19" s="111">
        <v>6600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6600</v>
      </c>
      <c r="P19" s="112">
        <f>(O19/P$42)</f>
        <v>7.6254737036694706E-2</v>
      </c>
      <c r="Q19" s="113"/>
    </row>
    <row r="20" spans="1:17">
      <c r="A20" s="108"/>
      <c r="B20" s="109">
        <v>526</v>
      </c>
      <c r="C20" s="110" t="s">
        <v>33</v>
      </c>
      <c r="D20" s="111">
        <v>10794706</v>
      </c>
      <c r="E20" s="111">
        <v>0</v>
      </c>
      <c r="F20" s="111">
        <v>0</v>
      </c>
      <c r="G20" s="111">
        <v>79347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10874053</v>
      </c>
      <c r="P20" s="112">
        <f>(O20/P$42)</f>
        <v>125.63606849061836</v>
      </c>
      <c r="Q20" s="113"/>
    </row>
    <row r="21" spans="1:17" ht="15.75">
      <c r="A21" s="114" t="s">
        <v>34</v>
      </c>
      <c r="B21" s="115"/>
      <c r="C21" s="116"/>
      <c r="D21" s="117">
        <f>SUM(D22:D27)</f>
        <v>0</v>
      </c>
      <c r="E21" s="117">
        <f>SUM(E22:E27)</f>
        <v>35888867</v>
      </c>
      <c r="F21" s="117">
        <f>SUM(F22:F27)</f>
        <v>0</v>
      </c>
      <c r="G21" s="117">
        <f>SUM(G22:G27)</f>
        <v>3603521</v>
      </c>
      <c r="H21" s="117">
        <f>SUM(H22:H27)</f>
        <v>0</v>
      </c>
      <c r="I21" s="117">
        <f>SUM(I22:I27)</f>
        <v>30099153</v>
      </c>
      <c r="J21" s="117">
        <f>SUM(J22:J27)</f>
        <v>0</v>
      </c>
      <c r="K21" s="117">
        <f>SUM(K22:K27)</f>
        <v>0</v>
      </c>
      <c r="L21" s="117">
        <f>SUM(L22:L27)</f>
        <v>0</v>
      </c>
      <c r="M21" s="117">
        <f>SUM(M22:M27)</f>
        <v>0</v>
      </c>
      <c r="N21" s="117">
        <f>SUM(N22:N27)</f>
        <v>0</v>
      </c>
      <c r="O21" s="118">
        <f>SUM(D21:N21)</f>
        <v>69591541</v>
      </c>
      <c r="P21" s="119">
        <f>(O21/P$42)</f>
        <v>804.04313014141792</v>
      </c>
      <c r="Q21" s="120"/>
    </row>
    <row r="22" spans="1:17">
      <c r="A22" s="108"/>
      <c r="B22" s="109">
        <v>533</v>
      </c>
      <c r="C22" s="110" t="s">
        <v>35</v>
      </c>
      <c r="D22" s="111">
        <v>0</v>
      </c>
      <c r="E22" s="111">
        <v>0</v>
      </c>
      <c r="F22" s="111">
        <v>0</v>
      </c>
      <c r="G22" s="111">
        <v>1023482</v>
      </c>
      <c r="H22" s="111">
        <v>0</v>
      </c>
      <c r="I22" s="111">
        <v>9054468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36" si="2">SUM(D22:N22)</f>
        <v>10077950</v>
      </c>
      <c r="P22" s="112">
        <f>(O22/P$42)</f>
        <v>116.43809501802384</v>
      </c>
      <c r="Q22" s="113"/>
    </row>
    <row r="23" spans="1:17">
      <c r="A23" s="108"/>
      <c r="B23" s="109">
        <v>534</v>
      </c>
      <c r="C23" s="110" t="s">
        <v>36</v>
      </c>
      <c r="D23" s="111">
        <v>0</v>
      </c>
      <c r="E23" s="111">
        <v>12765988</v>
      </c>
      <c r="F23" s="111">
        <v>0</v>
      </c>
      <c r="G23" s="111">
        <v>1332255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14098243</v>
      </c>
      <c r="P23" s="112">
        <f>(O23/P$42)</f>
        <v>162.88754737036695</v>
      </c>
      <c r="Q23" s="113"/>
    </row>
    <row r="24" spans="1:17">
      <c r="A24" s="108"/>
      <c r="B24" s="109">
        <v>535</v>
      </c>
      <c r="C24" s="110" t="s">
        <v>37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7529105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7529105</v>
      </c>
      <c r="P24" s="112">
        <f>(O24/P$42)</f>
        <v>86.989382105555038</v>
      </c>
      <c r="Q24" s="113"/>
    </row>
    <row r="25" spans="1:17">
      <c r="A25" s="108"/>
      <c r="B25" s="109">
        <v>536</v>
      </c>
      <c r="C25" s="110" t="s">
        <v>38</v>
      </c>
      <c r="D25" s="111">
        <v>0</v>
      </c>
      <c r="E25" s="111">
        <v>0</v>
      </c>
      <c r="F25" s="111">
        <v>0</v>
      </c>
      <c r="G25" s="111">
        <v>443139</v>
      </c>
      <c r="H25" s="111">
        <v>0</v>
      </c>
      <c r="I25" s="111">
        <v>13515580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13958719</v>
      </c>
      <c r="P25" s="112">
        <f>(O25/P$42)</f>
        <v>161.27552222941122</v>
      </c>
      <c r="Q25" s="113"/>
    </row>
    <row r="26" spans="1:17">
      <c r="A26" s="108"/>
      <c r="B26" s="109">
        <v>537</v>
      </c>
      <c r="C26" s="110" t="s">
        <v>63</v>
      </c>
      <c r="D26" s="111">
        <v>0</v>
      </c>
      <c r="E26" s="111">
        <v>326931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326931</v>
      </c>
      <c r="P26" s="112">
        <f>(O26/P$42)</f>
        <v>3.7772783991126722</v>
      </c>
      <c r="Q26" s="113"/>
    </row>
    <row r="27" spans="1:17">
      <c r="A27" s="108"/>
      <c r="B27" s="109">
        <v>538</v>
      </c>
      <c r="C27" s="110" t="s">
        <v>64</v>
      </c>
      <c r="D27" s="111">
        <v>0</v>
      </c>
      <c r="E27" s="111">
        <v>22795948</v>
      </c>
      <c r="F27" s="111">
        <v>0</v>
      </c>
      <c r="G27" s="111">
        <v>804645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23600593</v>
      </c>
      <c r="P27" s="112">
        <f>(O27/P$42)</f>
        <v>272.67530501894817</v>
      </c>
      <c r="Q27" s="113"/>
    </row>
    <row r="28" spans="1:17" ht="15.75">
      <c r="A28" s="114" t="s">
        <v>39</v>
      </c>
      <c r="B28" s="115"/>
      <c r="C28" s="116"/>
      <c r="D28" s="117">
        <f>SUM(D29:D29)</f>
        <v>0</v>
      </c>
      <c r="E28" s="117">
        <f>SUM(E29:E29)</f>
        <v>46841564</v>
      </c>
      <c r="F28" s="117">
        <f>SUM(F29:F29)</f>
        <v>2657067</v>
      </c>
      <c r="G28" s="117">
        <f>SUM(G29:G29)</f>
        <v>6499937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1122686</v>
      </c>
      <c r="N28" s="117">
        <f>SUM(N29:N29)</f>
        <v>0</v>
      </c>
      <c r="O28" s="117">
        <f t="shared" si="2"/>
        <v>57121254</v>
      </c>
      <c r="P28" s="119">
        <f>(O28/P$42)</f>
        <v>659.96457620852209</v>
      </c>
      <c r="Q28" s="120"/>
    </row>
    <row r="29" spans="1:17">
      <c r="A29" s="108"/>
      <c r="B29" s="109">
        <v>541</v>
      </c>
      <c r="C29" s="110" t="s">
        <v>40</v>
      </c>
      <c r="D29" s="111">
        <v>0</v>
      </c>
      <c r="E29" s="111">
        <v>46841564</v>
      </c>
      <c r="F29" s="111">
        <v>2657067</v>
      </c>
      <c r="G29" s="111">
        <v>6499937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1122686</v>
      </c>
      <c r="N29" s="111">
        <v>0</v>
      </c>
      <c r="O29" s="111">
        <f t="shared" si="2"/>
        <v>57121254</v>
      </c>
      <c r="P29" s="112">
        <f>(O29/P$42)</f>
        <v>659.96457620852209</v>
      </c>
      <c r="Q29" s="113"/>
    </row>
    <row r="30" spans="1:17" ht="15.75">
      <c r="A30" s="114" t="s">
        <v>41</v>
      </c>
      <c r="B30" s="115"/>
      <c r="C30" s="116"/>
      <c r="D30" s="117">
        <f>SUM(D31:D31)</f>
        <v>625667</v>
      </c>
      <c r="E30" s="117">
        <f>SUM(E31:E31)</f>
        <v>0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0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 t="shared" si="2"/>
        <v>625667</v>
      </c>
      <c r="P30" s="119">
        <f>(O30/P$42)</f>
        <v>7.2287988723541918</v>
      </c>
      <c r="Q30" s="120"/>
    </row>
    <row r="31" spans="1:17">
      <c r="A31" s="121"/>
      <c r="B31" s="122">
        <v>552</v>
      </c>
      <c r="C31" s="123" t="s">
        <v>42</v>
      </c>
      <c r="D31" s="111">
        <v>625667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625667</v>
      </c>
      <c r="P31" s="112">
        <f>(O31/P$42)</f>
        <v>7.2287988723541918</v>
      </c>
      <c r="Q31" s="113"/>
    </row>
    <row r="32" spans="1:17" ht="15.75">
      <c r="A32" s="114" t="s">
        <v>43</v>
      </c>
      <c r="B32" s="115"/>
      <c r="C32" s="116"/>
      <c r="D32" s="117">
        <f>SUM(D33:D33)</f>
        <v>545585</v>
      </c>
      <c r="E32" s="117">
        <f>SUM(E33:E33)</f>
        <v>0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2"/>
        <v>545585</v>
      </c>
      <c r="P32" s="119">
        <f>(O32/P$42)</f>
        <v>6.303551622146224</v>
      </c>
      <c r="Q32" s="120"/>
    </row>
    <row r="33" spans="1:120">
      <c r="A33" s="108"/>
      <c r="B33" s="109">
        <v>564</v>
      </c>
      <c r="C33" s="110" t="s">
        <v>44</v>
      </c>
      <c r="D33" s="111">
        <v>545585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545585</v>
      </c>
      <c r="P33" s="112">
        <f>(O33/P$42)</f>
        <v>6.303551622146224</v>
      </c>
      <c r="Q33" s="113"/>
    </row>
    <row r="34" spans="1:120" ht="15.75">
      <c r="A34" s="114" t="s">
        <v>45</v>
      </c>
      <c r="B34" s="115"/>
      <c r="C34" s="116"/>
      <c r="D34" s="117">
        <f>SUM(D35:D36)</f>
        <v>6091663</v>
      </c>
      <c r="E34" s="117">
        <f>SUM(E35:E36)</f>
        <v>960318</v>
      </c>
      <c r="F34" s="117">
        <f>SUM(F35:F36)</f>
        <v>0</v>
      </c>
      <c r="G34" s="117">
        <f>SUM(G35:G36)</f>
        <v>2099638</v>
      </c>
      <c r="H34" s="117">
        <f>SUM(H35:H36)</f>
        <v>0</v>
      </c>
      <c r="I34" s="117">
        <f>SUM(I35:I36)</f>
        <v>0</v>
      </c>
      <c r="J34" s="117">
        <f>SUM(J35:J36)</f>
        <v>0</v>
      </c>
      <c r="K34" s="117">
        <f>SUM(K35:K36)</f>
        <v>0</v>
      </c>
      <c r="L34" s="117">
        <f>SUM(L35:L36)</f>
        <v>0</v>
      </c>
      <c r="M34" s="117">
        <f>SUM(M35:M36)</f>
        <v>0</v>
      </c>
      <c r="N34" s="117">
        <f>SUM(N35:N36)</f>
        <v>0</v>
      </c>
      <c r="O34" s="117">
        <f>SUM(D34:N34)</f>
        <v>9151619</v>
      </c>
      <c r="P34" s="119">
        <f>(O34/P$42)</f>
        <v>105.73550004621499</v>
      </c>
      <c r="Q34" s="113"/>
    </row>
    <row r="35" spans="1:120">
      <c r="A35" s="108"/>
      <c r="B35" s="109">
        <v>572</v>
      </c>
      <c r="C35" s="110" t="s">
        <v>46</v>
      </c>
      <c r="D35" s="111">
        <v>6091203</v>
      </c>
      <c r="E35" s="111">
        <v>960318</v>
      </c>
      <c r="F35" s="111">
        <v>0</v>
      </c>
      <c r="G35" s="111">
        <v>2099638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9151159</v>
      </c>
      <c r="P35" s="112">
        <f>(O35/P$42)</f>
        <v>105.7301853221185</v>
      </c>
      <c r="Q35" s="113"/>
    </row>
    <row r="36" spans="1:120">
      <c r="A36" s="108"/>
      <c r="B36" s="109">
        <v>573</v>
      </c>
      <c r="C36" s="110" t="s">
        <v>89</v>
      </c>
      <c r="D36" s="111">
        <v>460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460</v>
      </c>
      <c r="P36" s="112">
        <f>(O36/P$42)</f>
        <v>5.3147240964969032E-3</v>
      </c>
      <c r="Q36" s="113"/>
    </row>
    <row r="37" spans="1:120" ht="15.75">
      <c r="A37" s="114" t="s">
        <v>49</v>
      </c>
      <c r="B37" s="115"/>
      <c r="C37" s="116"/>
      <c r="D37" s="117">
        <f>SUM(D38:D39)</f>
        <v>658000</v>
      </c>
      <c r="E37" s="117">
        <f>SUM(E38:E39)</f>
        <v>2868870</v>
      </c>
      <c r="F37" s="117">
        <f>SUM(F38:F39)</f>
        <v>29925000</v>
      </c>
      <c r="G37" s="117">
        <f>SUM(G38:G39)</f>
        <v>0</v>
      </c>
      <c r="H37" s="117">
        <f>SUM(H38:H39)</f>
        <v>0</v>
      </c>
      <c r="I37" s="117">
        <f>SUM(I38:I39)</f>
        <v>637700</v>
      </c>
      <c r="J37" s="117">
        <f>SUM(J38:J39)</f>
        <v>0</v>
      </c>
      <c r="K37" s="117">
        <f>SUM(K38:K39)</f>
        <v>0</v>
      </c>
      <c r="L37" s="117">
        <f>SUM(L38:L39)</f>
        <v>0</v>
      </c>
      <c r="M37" s="117">
        <f>SUM(M38:M39)</f>
        <v>0</v>
      </c>
      <c r="N37" s="117">
        <f>SUM(N38:N39)</f>
        <v>0</v>
      </c>
      <c r="O37" s="117">
        <f>SUM(D37:N37)</f>
        <v>34089570</v>
      </c>
      <c r="P37" s="119">
        <f>(O37/P$42)</f>
        <v>393.86230243090858</v>
      </c>
      <c r="Q37" s="113"/>
    </row>
    <row r="38" spans="1:120">
      <c r="A38" s="108"/>
      <c r="B38" s="109">
        <v>581</v>
      </c>
      <c r="C38" s="110" t="s">
        <v>100</v>
      </c>
      <c r="D38" s="111">
        <v>658000</v>
      </c>
      <c r="E38" s="111">
        <v>2868870</v>
      </c>
      <c r="F38" s="111">
        <v>0</v>
      </c>
      <c r="G38" s="111">
        <v>0</v>
      </c>
      <c r="H38" s="111">
        <v>0</v>
      </c>
      <c r="I38" s="111">
        <v>637700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4164570</v>
      </c>
      <c r="P38" s="112">
        <f>(O38/P$42)</f>
        <v>48.116392457713282</v>
      </c>
      <c r="Q38" s="113"/>
    </row>
    <row r="39" spans="1:120" ht="15.75" thickBot="1">
      <c r="A39" s="108"/>
      <c r="B39" s="109">
        <v>585</v>
      </c>
      <c r="C39" s="110" t="s">
        <v>92</v>
      </c>
      <c r="D39" s="111">
        <v>0</v>
      </c>
      <c r="E39" s="111">
        <v>0</v>
      </c>
      <c r="F39" s="111">
        <v>29925000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ref="O39" si="3">SUM(D39:N39)</f>
        <v>29925000</v>
      </c>
      <c r="P39" s="112">
        <f>(O39/P$42)</f>
        <v>345.7459099731953</v>
      </c>
      <c r="Q39" s="113"/>
    </row>
    <row r="40" spans="1:120" ht="16.5" thickBot="1">
      <c r="A40" s="124" t="s">
        <v>10</v>
      </c>
      <c r="B40" s="125"/>
      <c r="C40" s="126"/>
      <c r="D40" s="127">
        <f>SUM(D5,D14,D21,D28,D30,D32,D34,D37)</f>
        <v>66123004</v>
      </c>
      <c r="E40" s="127">
        <f t="shared" ref="E40:N40" si="4">SUM(E5,E14,E21,E28,E30,E32,E34,E37)</f>
        <v>114087462</v>
      </c>
      <c r="F40" s="127">
        <f t="shared" si="4"/>
        <v>32582067</v>
      </c>
      <c r="G40" s="127">
        <f t="shared" si="4"/>
        <v>19696214</v>
      </c>
      <c r="H40" s="127">
        <f t="shared" si="4"/>
        <v>0</v>
      </c>
      <c r="I40" s="127">
        <f t="shared" si="4"/>
        <v>30736853</v>
      </c>
      <c r="J40" s="127">
        <f t="shared" si="4"/>
        <v>13641390</v>
      </c>
      <c r="K40" s="127">
        <f t="shared" si="4"/>
        <v>5245954</v>
      </c>
      <c r="L40" s="127">
        <f t="shared" si="4"/>
        <v>0</v>
      </c>
      <c r="M40" s="127">
        <f t="shared" si="4"/>
        <v>7172488</v>
      </c>
      <c r="N40" s="127">
        <f t="shared" si="4"/>
        <v>0</v>
      </c>
      <c r="O40" s="127">
        <f>SUM(D40:N40)</f>
        <v>289285432</v>
      </c>
      <c r="P40" s="128">
        <f>(O40/P$42)</f>
        <v>3342.3309917737315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105</v>
      </c>
      <c r="N42" s="139"/>
      <c r="O42" s="139"/>
      <c r="P42" s="137">
        <v>86552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54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9247572</v>
      </c>
      <c r="E5" s="59">
        <f t="shared" si="0"/>
        <v>4205634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2835498</v>
      </c>
      <c r="L5" s="59">
        <f t="shared" si="0"/>
        <v>0</v>
      </c>
      <c r="M5" s="59">
        <f t="shared" si="0"/>
        <v>0</v>
      </c>
      <c r="N5" s="60">
        <f>SUM(D5:M5)</f>
        <v>16288704</v>
      </c>
      <c r="O5" s="61">
        <f t="shared" ref="O5:O36" si="1">(N5/O$38)</f>
        <v>270.15016170495068</v>
      </c>
      <c r="P5" s="62"/>
    </row>
    <row r="6" spans="1:133">
      <c r="A6" s="64"/>
      <c r="B6" s="65">
        <v>511</v>
      </c>
      <c r="C6" s="66" t="s">
        <v>19</v>
      </c>
      <c r="D6" s="67">
        <v>340832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340832</v>
      </c>
      <c r="O6" s="68">
        <f t="shared" si="1"/>
        <v>5.652740691599635</v>
      </c>
      <c r="P6" s="69"/>
    </row>
    <row r="7" spans="1:133">
      <c r="A7" s="64"/>
      <c r="B7" s="65">
        <v>512</v>
      </c>
      <c r="C7" s="66" t="s">
        <v>20</v>
      </c>
      <c r="D7" s="67">
        <v>1236000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1236000</v>
      </c>
      <c r="O7" s="68">
        <f t="shared" si="1"/>
        <v>20.499212206650636</v>
      </c>
      <c r="P7" s="69"/>
    </row>
    <row r="8" spans="1:133">
      <c r="A8" s="64"/>
      <c r="B8" s="65">
        <v>513</v>
      </c>
      <c r="C8" s="66" t="s">
        <v>21</v>
      </c>
      <c r="D8" s="67">
        <v>2791165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2791165</v>
      </c>
      <c r="O8" s="68">
        <f t="shared" si="1"/>
        <v>46.291815241728173</v>
      </c>
      <c r="P8" s="69"/>
    </row>
    <row r="9" spans="1:133">
      <c r="A9" s="64"/>
      <c r="B9" s="65">
        <v>514</v>
      </c>
      <c r="C9" s="66" t="s">
        <v>22</v>
      </c>
      <c r="D9" s="67">
        <v>604669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604669</v>
      </c>
      <c r="O9" s="68">
        <f t="shared" si="1"/>
        <v>10.028509826685463</v>
      </c>
      <c r="P9" s="69"/>
    </row>
    <row r="10" spans="1:133">
      <c r="A10" s="64"/>
      <c r="B10" s="65">
        <v>515</v>
      </c>
      <c r="C10" s="66" t="s">
        <v>23</v>
      </c>
      <c r="D10" s="67">
        <v>440580</v>
      </c>
      <c r="E10" s="67">
        <v>1992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442572</v>
      </c>
      <c r="O10" s="68">
        <f t="shared" si="1"/>
        <v>7.3401111203250684</v>
      </c>
      <c r="P10" s="69"/>
    </row>
    <row r="11" spans="1:133">
      <c r="A11" s="64"/>
      <c r="B11" s="65">
        <v>516</v>
      </c>
      <c r="C11" s="66" t="s">
        <v>24</v>
      </c>
      <c r="D11" s="67">
        <v>1341429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1341429</v>
      </c>
      <c r="O11" s="68">
        <f t="shared" si="1"/>
        <v>22.247765154656275</v>
      </c>
      <c r="P11" s="69"/>
    </row>
    <row r="12" spans="1:133">
      <c r="A12" s="64"/>
      <c r="B12" s="65">
        <v>518</v>
      </c>
      <c r="C12" s="66" t="s">
        <v>26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2835498</v>
      </c>
      <c r="L12" s="67">
        <v>0</v>
      </c>
      <c r="M12" s="67">
        <v>0</v>
      </c>
      <c r="N12" s="67">
        <f t="shared" si="2"/>
        <v>2835498</v>
      </c>
      <c r="O12" s="68">
        <f t="shared" si="1"/>
        <v>47.027083506095032</v>
      </c>
      <c r="P12" s="69"/>
    </row>
    <row r="13" spans="1:133">
      <c r="A13" s="64"/>
      <c r="B13" s="65">
        <v>519</v>
      </c>
      <c r="C13" s="66" t="s">
        <v>67</v>
      </c>
      <c r="D13" s="67">
        <v>2492897</v>
      </c>
      <c r="E13" s="67">
        <v>4203642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6696539</v>
      </c>
      <c r="O13" s="68">
        <f t="shared" si="1"/>
        <v>111.06292395721039</v>
      </c>
      <c r="P13" s="69"/>
    </row>
    <row r="14" spans="1:133" ht="15.75">
      <c r="A14" s="70" t="s">
        <v>28</v>
      </c>
      <c r="B14" s="71"/>
      <c r="C14" s="72"/>
      <c r="D14" s="73">
        <f t="shared" ref="D14:M14" si="3">SUM(D15:D18)</f>
        <v>18330216</v>
      </c>
      <c r="E14" s="73">
        <f t="shared" si="3"/>
        <v>8259946</v>
      </c>
      <c r="F14" s="73">
        <f t="shared" si="3"/>
        <v>0</v>
      </c>
      <c r="G14" s="73">
        <f t="shared" si="3"/>
        <v>1834281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19" si="4">SUM(D14:M14)</f>
        <v>28424443</v>
      </c>
      <c r="O14" s="75">
        <f t="shared" si="1"/>
        <v>471.42288746993944</v>
      </c>
      <c r="P14" s="76"/>
    </row>
    <row r="15" spans="1:133">
      <c r="A15" s="64"/>
      <c r="B15" s="65">
        <v>521</v>
      </c>
      <c r="C15" s="66" t="s">
        <v>29</v>
      </c>
      <c r="D15" s="67">
        <v>13860199</v>
      </c>
      <c r="E15" s="67">
        <v>115871</v>
      </c>
      <c r="F15" s="67">
        <v>0</v>
      </c>
      <c r="G15" s="67">
        <v>1257118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15233188</v>
      </c>
      <c r="O15" s="68">
        <f t="shared" si="1"/>
        <v>252.64429886391906</v>
      </c>
      <c r="P15" s="69"/>
    </row>
    <row r="16" spans="1:133">
      <c r="A16" s="64"/>
      <c r="B16" s="65">
        <v>522</v>
      </c>
      <c r="C16" s="66" t="s">
        <v>30</v>
      </c>
      <c r="D16" s="67">
        <v>0</v>
      </c>
      <c r="E16" s="67">
        <v>7188035</v>
      </c>
      <c r="F16" s="67">
        <v>0</v>
      </c>
      <c r="G16" s="67">
        <v>577163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7765198</v>
      </c>
      <c r="O16" s="68">
        <f t="shared" si="1"/>
        <v>128.78676507173066</v>
      </c>
      <c r="P16" s="69"/>
    </row>
    <row r="17" spans="1:16">
      <c r="A17" s="64"/>
      <c r="B17" s="65">
        <v>524</v>
      </c>
      <c r="C17" s="66" t="s">
        <v>31</v>
      </c>
      <c r="D17" s="67">
        <v>561476</v>
      </c>
      <c r="E17" s="67">
        <v>956040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1517516</v>
      </c>
      <c r="O17" s="68">
        <f t="shared" si="1"/>
        <v>25.168189733808774</v>
      </c>
      <c r="P17" s="69"/>
    </row>
    <row r="18" spans="1:16">
      <c r="A18" s="64"/>
      <c r="B18" s="65">
        <v>526</v>
      </c>
      <c r="C18" s="66" t="s">
        <v>33</v>
      </c>
      <c r="D18" s="67">
        <v>3908541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3908541</v>
      </c>
      <c r="O18" s="68">
        <f t="shared" si="1"/>
        <v>64.823633800480962</v>
      </c>
      <c r="P18" s="69"/>
    </row>
    <row r="19" spans="1:16" ht="15.75">
      <c r="A19" s="70" t="s">
        <v>34</v>
      </c>
      <c r="B19" s="71"/>
      <c r="C19" s="72"/>
      <c r="D19" s="73">
        <f t="shared" ref="D19:M19" si="5">SUM(D20:D25)</f>
        <v>0</v>
      </c>
      <c r="E19" s="73">
        <f t="shared" si="5"/>
        <v>12292473</v>
      </c>
      <c r="F19" s="73">
        <f t="shared" si="5"/>
        <v>0</v>
      </c>
      <c r="G19" s="73">
        <f t="shared" si="5"/>
        <v>787931</v>
      </c>
      <c r="H19" s="73">
        <f t="shared" si="5"/>
        <v>0</v>
      </c>
      <c r="I19" s="73">
        <f t="shared" si="5"/>
        <v>17252790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30333194</v>
      </c>
      <c r="O19" s="75">
        <f t="shared" si="1"/>
        <v>503.07975785720208</v>
      </c>
      <c r="P19" s="76"/>
    </row>
    <row r="20" spans="1:16">
      <c r="A20" s="64"/>
      <c r="B20" s="65">
        <v>533</v>
      </c>
      <c r="C20" s="66" t="s">
        <v>35</v>
      </c>
      <c r="D20" s="67">
        <v>0</v>
      </c>
      <c r="E20" s="67">
        <v>0</v>
      </c>
      <c r="F20" s="67">
        <v>0</v>
      </c>
      <c r="G20" s="67">
        <v>14785</v>
      </c>
      <c r="H20" s="67">
        <v>0</v>
      </c>
      <c r="I20" s="67">
        <v>5404683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5" si="6">SUM(D20:M20)</f>
        <v>5419468</v>
      </c>
      <c r="O20" s="68">
        <f t="shared" si="1"/>
        <v>89.882544157890379</v>
      </c>
      <c r="P20" s="69"/>
    </row>
    <row r="21" spans="1:16">
      <c r="A21" s="64"/>
      <c r="B21" s="65">
        <v>534</v>
      </c>
      <c r="C21" s="66" t="s">
        <v>68</v>
      </c>
      <c r="D21" s="67">
        <v>0</v>
      </c>
      <c r="E21" s="67">
        <v>8743433</v>
      </c>
      <c r="F21" s="67">
        <v>0</v>
      </c>
      <c r="G21" s="67">
        <v>684606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9428039</v>
      </c>
      <c r="O21" s="68">
        <f t="shared" si="1"/>
        <v>156.36518782651962</v>
      </c>
      <c r="P21" s="69"/>
    </row>
    <row r="22" spans="1:16">
      <c r="A22" s="64"/>
      <c r="B22" s="65">
        <v>535</v>
      </c>
      <c r="C22" s="66" t="s">
        <v>37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3733280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3733280</v>
      </c>
      <c r="O22" s="68">
        <f t="shared" si="1"/>
        <v>61.916908533045856</v>
      </c>
      <c r="P22" s="69"/>
    </row>
    <row r="23" spans="1:16">
      <c r="A23" s="64"/>
      <c r="B23" s="65">
        <v>536</v>
      </c>
      <c r="C23" s="66" t="s">
        <v>69</v>
      </c>
      <c r="D23" s="67">
        <v>0</v>
      </c>
      <c r="E23" s="67">
        <v>0</v>
      </c>
      <c r="F23" s="67">
        <v>0</v>
      </c>
      <c r="G23" s="67">
        <v>88540</v>
      </c>
      <c r="H23" s="67">
        <v>0</v>
      </c>
      <c r="I23" s="67">
        <v>8114827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8203367</v>
      </c>
      <c r="O23" s="68">
        <f t="shared" si="1"/>
        <v>136.05385189485031</v>
      </c>
      <c r="P23" s="69"/>
    </row>
    <row r="24" spans="1:16">
      <c r="A24" s="64"/>
      <c r="B24" s="65">
        <v>537</v>
      </c>
      <c r="C24" s="66" t="s">
        <v>70</v>
      </c>
      <c r="D24" s="67">
        <v>0</v>
      </c>
      <c r="E24" s="67">
        <v>130060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130060</v>
      </c>
      <c r="O24" s="68">
        <f t="shared" si="1"/>
        <v>2.1570611161787876</v>
      </c>
      <c r="P24" s="69"/>
    </row>
    <row r="25" spans="1:16">
      <c r="A25" s="64"/>
      <c r="B25" s="65">
        <v>538</v>
      </c>
      <c r="C25" s="66" t="s">
        <v>71</v>
      </c>
      <c r="D25" s="67">
        <v>0</v>
      </c>
      <c r="E25" s="67">
        <v>3418980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3418980</v>
      </c>
      <c r="O25" s="68">
        <f t="shared" si="1"/>
        <v>56.70420432871714</v>
      </c>
      <c r="P25" s="69"/>
    </row>
    <row r="26" spans="1:16" ht="15.75">
      <c r="A26" s="70" t="s">
        <v>39</v>
      </c>
      <c r="B26" s="71"/>
      <c r="C26" s="72"/>
      <c r="D26" s="73">
        <f t="shared" ref="D26:M26" si="7">SUM(D27:D27)</f>
        <v>0</v>
      </c>
      <c r="E26" s="73">
        <f t="shared" si="7"/>
        <v>16106539</v>
      </c>
      <c r="F26" s="73">
        <f t="shared" si="7"/>
        <v>2671630</v>
      </c>
      <c r="G26" s="73">
        <f t="shared" si="7"/>
        <v>7101131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ref="N26:N36" si="8">SUM(D26:M26)</f>
        <v>25879300</v>
      </c>
      <c r="O26" s="75">
        <f t="shared" si="1"/>
        <v>429.21137739447715</v>
      </c>
      <c r="P26" s="76"/>
    </row>
    <row r="27" spans="1:16">
      <c r="A27" s="64"/>
      <c r="B27" s="65">
        <v>541</v>
      </c>
      <c r="C27" s="66" t="s">
        <v>72</v>
      </c>
      <c r="D27" s="67">
        <v>0</v>
      </c>
      <c r="E27" s="67">
        <v>16106539</v>
      </c>
      <c r="F27" s="67">
        <v>2671630</v>
      </c>
      <c r="G27" s="67">
        <v>7101131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25879300</v>
      </c>
      <c r="O27" s="68">
        <f t="shared" si="1"/>
        <v>429.21137739447715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SUM(D29:D29)</f>
        <v>338201</v>
      </c>
      <c r="E28" s="73">
        <f t="shared" si="9"/>
        <v>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8"/>
        <v>338201</v>
      </c>
      <c r="O28" s="75">
        <f t="shared" si="1"/>
        <v>5.6091052326063524</v>
      </c>
      <c r="P28" s="76"/>
    </row>
    <row r="29" spans="1:16">
      <c r="A29" s="64"/>
      <c r="B29" s="65">
        <v>552</v>
      </c>
      <c r="C29" s="66" t="s">
        <v>42</v>
      </c>
      <c r="D29" s="67">
        <v>338201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338201</v>
      </c>
      <c r="O29" s="68">
        <f t="shared" si="1"/>
        <v>5.6091052326063524</v>
      </c>
      <c r="P29" s="69"/>
    </row>
    <row r="30" spans="1:16" ht="15.75">
      <c r="A30" s="70" t="s">
        <v>43</v>
      </c>
      <c r="B30" s="71"/>
      <c r="C30" s="72"/>
      <c r="D30" s="73">
        <f t="shared" ref="D30:M30" si="10">SUM(D31:D31)</f>
        <v>390634</v>
      </c>
      <c r="E30" s="73">
        <f t="shared" si="10"/>
        <v>40000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0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8"/>
        <v>430634</v>
      </c>
      <c r="O30" s="75">
        <f t="shared" si="1"/>
        <v>7.1421179202255578</v>
      </c>
      <c r="P30" s="76"/>
    </row>
    <row r="31" spans="1:16">
      <c r="A31" s="64"/>
      <c r="B31" s="65">
        <v>564</v>
      </c>
      <c r="C31" s="66" t="s">
        <v>73</v>
      </c>
      <c r="D31" s="67">
        <v>390634</v>
      </c>
      <c r="E31" s="67">
        <v>40000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430634</v>
      </c>
      <c r="O31" s="68">
        <f t="shared" si="1"/>
        <v>7.1421179202255578</v>
      </c>
      <c r="P31" s="69"/>
    </row>
    <row r="32" spans="1:16" ht="15.75">
      <c r="A32" s="70" t="s">
        <v>45</v>
      </c>
      <c r="B32" s="71"/>
      <c r="C32" s="72"/>
      <c r="D32" s="73">
        <f t="shared" ref="D32:M32" si="11">SUM(D33:D33)</f>
        <v>986327</v>
      </c>
      <c r="E32" s="73">
        <f t="shared" si="11"/>
        <v>2863092</v>
      </c>
      <c r="F32" s="73">
        <f t="shared" si="11"/>
        <v>0</v>
      </c>
      <c r="G32" s="73">
        <f t="shared" si="11"/>
        <v>230190</v>
      </c>
      <c r="H32" s="73">
        <f t="shared" si="11"/>
        <v>0</v>
      </c>
      <c r="I32" s="73">
        <f t="shared" si="11"/>
        <v>0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 t="shared" si="8"/>
        <v>4079609</v>
      </c>
      <c r="O32" s="75">
        <f t="shared" si="1"/>
        <v>67.660817646571019</v>
      </c>
      <c r="P32" s="69"/>
    </row>
    <row r="33" spans="1:119">
      <c r="A33" s="64"/>
      <c r="B33" s="65">
        <v>572</v>
      </c>
      <c r="C33" s="66" t="s">
        <v>74</v>
      </c>
      <c r="D33" s="67">
        <v>986327</v>
      </c>
      <c r="E33" s="67">
        <v>2863092</v>
      </c>
      <c r="F33" s="67">
        <v>0</v>
      </c>
      <c r="G33" s="67">
        <v>230190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4079609</v>
      </c>
      <c r="O33" s="68">
        <f t="shared" si="1"/>
        <v>67.660817646571019</v>
      </c>
      <c r="P33" s="69"/>
    </row>
    <row r="34" spans="1:119" ht="15.75">
      <c r="A34" s="70" t="s">
        <v>75</v>
      </c>
      <c r="B34" s="71"/>
      <c r="C34" s="72"/>
      <c r="D34" s="73">
        <f t="shared" ref="D34:M34" si="12">SUM(D35:D35)</f>
        <v>67000</v>
      </c>
      <c r="E34" s="73">
        <f t="shared" si="12"/>
        <v>2813025</v>
      </c>
      <c r="F34" s="73">
        <f t="shared" si="12"/>
        <v>75032</v>
      </c>
      <c r="G34" s="73">
        <f t="shared" si="12"/>
        <v>593865</v>
      </c>
      <c r="H34" s="73">
        <f t="shared" si="12"/>
        <v>0</v>
      </c>
      <c r="I34" s="73">
        <f t="shared" si="12"/>
        <v>349910</v>
      </c>
      <c r="J34" s="73">
        <f t="shared" si="12"/>
        <v>0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 t="shared" si="8"/>
        <v>3898832</v>
      </c>
      <c r="O34" s="75">
        <f t="shared" si="1"/>
        <v>64.662608839870643</v>
      </c>
      <c r="P34" s="69"/>
    </row>
    <row r="35" spans="1:119" ht="15.75" thickBot="1">
      <c r="A35" s="64"/>
      <c r="B35" s="65">
        <v>581</v>
      </c>
      <c r="C35" s="66" t="s">
        <v>76</v>
      </c>
      <c r="D35" s="67">
        <v>67000</v>
      </c>
      <c r="E35" s="67">
        <v>2813025</v>
      </c>
      <c r="F35" s="67">
        <v>75032</v>
      </c>
      <c r="G35" s="67">
        <v>593865</v>
      </c>
      <c r="H35" s="67">
        <v>0</v>
      </c>
      <c r="I35" s="67">
        <v>349910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8"/>
        <v>3898832</v>
      </c>
      <c r="O35" s="68">
        <f t="shared" si="1"/>
        <v>64.662608839870643</v>
      </c>
      <c r="P35" s="69"/>
    </row>
    <row r="36" spans="1:119" ht="16.5" thickBot="1">
      <c r="A36" s="77" t="s">
        <v>10</v>
      </c>
      <c r="B36" s="78"/>
      <c r="C36" s="79"/>
      <c r="D36" s="80">
        <f t="shared" ref="D36:M36" si="13">SUM(D5,D14,D19,D26,D28,D30,D32,D34)</f>
        <v>29359950</v>
      </c>
      <c r="E36" s="80">
        <f t="shared" si="13"/>
        <v>46580709</v>
      </c>
      <c r="F36" s="80">
        <f t="shared" si="13"/>
        <v>2746662</v>
      </c>
      <c r="G36" s="80">
        <f t="shared" si="13"/>
        <v>10547398</v>
      </c>
      <c r="H36" s="80">
        <f t="shared" si="13"/>
        <v>0</v>
      </c>
      <c r="I36" s="80">
        <f t="shared" si="13"/>
        <v>17602700</v>
      </c>
      <c r="J36" s="80">
        <f t="shared" si="13"/>
        <v>0</v>
      </c>
      <c r="K36" s="80">
        <f t="shared" si="13"/>
        <v>2835498</v>
      </c>
      <c r="L36" s="80">
        <f t="shared" si="13"/>
        <v>0</v>
      </c>
      <c r="M36" s="80">
        <f t="shared" si="13"/>
        <v>0</v>
      </c>
      <c r="N36" s="80">
        <f t="shared" si="8"/>
        <v>109672917</v>
      </c>
      <c r="O36" s="81">
        <f t="shared" si="1"/>
        <v>1818.9388340658429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77</v>
      </c>
      <c r="M38" s="177"/>
      <c r="N38" s="177"/>
      <c r="O38" s="91">
        <v>60295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54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8932186</v>
      </c>
      <c r="E5" s="26">
        <f t="shared" ref="E5:M5" si="0">SUM(E6:E14)</f>
        <v>3178761</v>
      </c>
      <c r="F5" s="26">
        <f t="shared" si="0"/>
        <v>0</v>
      </c>
      <c r="G5" s="26">
        <f t="shared" si="0"/>
        <v>10813862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2657675</v>
      </c>
      <c r="L5" s="26">
        <f t="shared" si="0"/>
        <v>0</v>
      </c>
      <c r="M5" s="26">
        <f t="shared" si="0"/>
        <v>0</v>
      </c>
      <c r="N5" s="27">
        <f>SUM(D5:M5)</f>
        <v>25582484</v>
      </c>
      <c r="O5" s="32">
        <f t="shared" ref="O5:O37" si="1">(N5/O$39)</f>
        <v>431.91038476473466</v>
      </c>
      <c r="P5" s="6"/>
    </row>
    <row r="6" spans="1:133">
      <c r="A6" s="12"/>
      <c r="B6" s="44">
        <v>511</v>
      </c>
      <c r="C6" s="20" t="s">
        <v>19</v>
      </c>
      <c r="D6" s="46">
        <v>362078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362078</v>
      </c>
      <c r="O6" s="47">
        <f t="shared" si="1"/>
        <v>6.1129813779946316</v>
      </c>
      <c r="P6" s="9"/>
    </row>
    <row r="7" spans="1:133">
      <c r="A7" s="12"/>
      <c r="B7" s="44">
        <v>512</v>
      </c>
      <c r="C7" s="20" t="s">
        <v>20</v>
      </c>
      <c r="D7" s="46">
        <v>1253272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1253272</v>
      </c>
      <c r="O7" s="47">
        <f t="shared" si="1"/>
        <v>21.159055224460165</v>
      </c>
      <c r="P7" s="9"/>
    </row>
    <row r="8" spans="1:133">
      <c r="A8" s="12"/>
      <c r="B8" s="44">
        <v>513</v>
      </c>
      <c r="C8" s="20" t="s">
        <v>21</v>
      </c>
      <c r="D8" s="46">
        <v>2079459</v>
      </c>
      <c r="E8" s="46">
        <v>0</v>
      </c>
      <c r="F8" s="46">
        <v>0</v>
      </c>
      <c r="G8" s="46">
        <v>20175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2099634</v>
      </c>
      <c r="O8" s="47">
        <f t="shared" si="1"/>
        <v>35.448228123786528</v>
      </c>
      <c r="P8" s="9"/>
    </row>
    <row r="9" spans="1:133">
      <c r="A9" s="12"/>
      <c r="B9" s="44">
        <v>514</v>
      </c>
      <c r="C9" s="20" t="s">
        <v>22</v>
      </c>
      <c r="D9" s="46">
        <v>565646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565646</v>
      </c>
      <c r="O9" s="47">
        <f t="shared" si="1"/>
        <v>9.5498303253363943</v>
      </c>
      <c r="P9" s="9"/>
    </row>
    <row r="10" spans="1:133">
      <c r="A10" s="12"/>
      <c r="B10" s="44">
        <v>515</v>
      </c>
      <c r="C10" s="20" t="s">
        <v>23</v>
      </c>
      <c r="D10" s="46">
        <v>534316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534316</v>
      </c>
      <c r="O10" s="47">
        <f t="shared" si="1"/>
        <v>9.0208843342168805</v>
      </c>
      <c r="P10" s="9"/>
    </row>
    <row r="11" spans="1:133">
      <c r="A11" s="12"/>
      <c r="B11" s="44">
        <v>516</v>
      </c>
      <c r="C11" s="20" t="s">
        <v>24</v>
      </c>
      <c r="D11" s="46">
        <v>1462844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1462844</v>
      </c>
      <c r="O11" s="47">
        <f t="shared" si="1"/>
        <v>24.697270010636323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0</v>
      </c>
      <c r="G12" s="46">
        <v>10762271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10762271</v>
      </c>
      <c r="O12" s="47">
        <f t="shared" si="1"/>
        <v>181.69997129881313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2657675</v>
      </c>
      <c r="L13" s="46">
        <v>0</v>
      </c>
      <c r="M13" s="46">
        <v>0</v>
      </c>
      <c r="N13" s="46">
        <f t="shared" si="2"/>
        <v>2657675</v>
      </c>
      <c r="O13" s="47">
        <f t="shared" si="1"/>
        <v>44.869662845469435</v>
      </c>
      <c r="P13" s="9"/>
    </row>
    <row r="14" spans="1:133">
      <c r="A14" s="12"/>
      <c r="B14" s="44">
        <v>519</v>
      </c>
      <c r="C14" s="20" t="s">
        <v>27</v>
      </c>
      <c r="D14" s="46">
        <v>2674571</v>
      </c>
      <c r="E14" s="46">
        <v>3178761</v>
      </c>
      <c r="F14" s="46">
        <v>0</v>
      </c>
      <c r="G14" s="46">
        <v>31416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5884748</v>
      </c>
      <c r="O14" s="47">
        <f t="shared" si="1"/>
        <v>99.352501224021211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17620133</v>
      </c>
      <c r="E15" s="31">
        <f t="shared" si="3"/>
        <v>8640717</v>
      </c>
      <c r="F15" s="31">
        <f t="shared" si="3"/>
        <v>0</v>
      </c>
      <c r="G15" s="31">
        <f t="shared" si="3"/>
        <v>158093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0" si="4">SUM(D15:M15)</f>
        <v>26418943</v>
      </c>
      <c r="O15" s="43">
        <f t="shared" si="1"/>
        <v>446.03236480896828</v>
      </c>
      <c r="P15" s="10"/>
    </row>
    <row r="16" spans="1:133">
      <c r="A16" s="12"/>
      <c r="B16" s="44">
        <v>521</v>
      </c>
      <c r="C16" s="20" t="s">
        <v>29</v>
      </c>
      <c r="D16" s="46">
        <v>12974697</v>
      </c>
      <c r="E16" s="46">
        <v>207954</v>
      </c>
      <c r="F16" s="46">
        <v>0</v>
      </c>
      <c r="G16" s="46">
        <v>158093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13340744</v>
      </c>
      <c r="O16" s="47">
        <f t="shared" si="1"/>
        <v>225.23246273066468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7465918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7465918</v>
      </c>
      <c r="O17" s="47">
        <f t="shared" si="1"/>
        <v>126.04747513970725</v>
      </c>
      <c r="P17" s="9"/>
    </row>
    <row r="18" spans="1:16">
      <c r="A18" s="12"/>
      <c r="B18" s="44">
        <v>524</v>
      </c>
      <c r="C18" s="20" t="s">
        <v>31</v>
      </c>
      <c r="D18" s="46">
        <v>659378</v>
      </c>
      <c r="E18" s="46">
        <v>966845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1626223</v>
      </c>
      <c r="O18" s="47">
        <f t="shared" si="1"/>
        <v>27.455606017119415</v>
      </c>
      <c r="P18" s="9"/>
    </row>
    <row r="19" spans="1:16">
      <c r="A19" s="12"/>
      <c r="B19" s="44">
        <v>526</v>
      </c>
      <c r="C19" s="20" t="s">
        <v>33</v>
      </c>
      <c r="D19" s="46">
        <v>3986058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3986058</v>
      </c>
      <c r="O19" s="47">
        <f t="shared" si="1"/>
        <v>67.296820921476936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SUM(D21:D26)</f>
        <v>0</v>
      </c>
      <c r="E20" s="31">
        <f t="shared" si="5"/>
        <v>10667875</v>
      </c>
      <c r="F20" s="31">
        <f t="shared" si="5"/>
        <v>0</v>
      </c>
      <c r="G20" s="31">
        <f t="shared" si="5"/>
        <v>629843</v>
      </c>
      <c r="H20" s="31">
        <f t="shared" si="5"/>
        <v>0</v>
      </c>
      <c r="I20" s="31">
        <f t="shared" si="5"/>
        <v>16225637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27523355</v>
      </c>
      <c r="O20" s="43">
        <f t="shared" si="1"/>
        <v>464.67820904593879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629843</v>
      </c>
      <c r="H21" s="46">
        <v>0</v>
      </c>
      <c r="I21" s="46">
        <v>5098382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5728225</v>
      </c>
      <c r="O21" s="47">
        <f t="shared" si="1"/>
        <v>96.709915415913969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6401628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6401628</v>
      </c>
      <c r="O22" s="47">
        <f t="shared" si="1"/>
        <v>108.07901267917138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3478467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3478467</v>
      </c>
      <c r="O23" s="47">
        <f t="shared" si="1"/>
        <v>58.72713612804106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7648788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7648788</v>
      </c>
      <c r="O24" s="47">
        <f t="shared" si="1"/>
        <v>129.13487869527782</v>
      </c>
      <c r="P24" s="9"/>
    </row>
    <row r="25" spans="1:16">
      <c r="A25" s="12"/>
      <c r="B25" s="44">
        <v>537</v>
      </c>
      <c r="C25" s="20" t="s">
        <v>63</v>
      </c>
      <c r="D25" s="46">
        <v>0</v>
      </c>
      <c r="E25" s="46">
        <v>116254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116254</v>
      </c>
      <c r="O25" s="47">
        <f t="shared" si="1"/>
        <v>1.9627222231601695</v>
      </c>
      <c r="P25" s="9"/>
    </row>
    <row r="26" spans="1:16">
      <c r="A26" s="12"/>
      <c r="B26" s="44">
        <v>538</v>
      </c>
      <c r="C26" s="20" t="s">
        <v>64</v>
      </c>
      <c r="D26" s="46">
        <v>0</v>
      </c>
      <c r="E26" s="46">
        <v>4149993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4149993</v>
      </c>
      <c r="O26" s="47">
        <f t="shared" si="1"/>
        <v>70.064543904374403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11176235</v>
      </c>
      <c r="F27" s="31">
        <f t="shared" si="7"/>
        <v>0</v>
      </c>
      <c r="G27" s="31">
        <f t="shared" si="7"/>
        <v>209062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11385297</v>
      </c>
      <c r="O27" s="43">
        <f t="shared" si="1"/>
        <v>192.21855109655417</v>
      </c>
      <c r="P27" s="10"/>
    </row>
    <row r="28" spans="1:16">
      <c r="A28" s="12"/>
      <c r="B28" s="44">
        <v>541</v>
      </c>
      <c r="C28" s="20" t="s">
        <v>40</v>
      </c>
      <c r="D28" s="46">
        <v>0</v>
      </c>
      <c r="E28" s="46">
        <v>11176235</v>
      </c>
      <c r="F28" s="46">
        <v>0</v>
      </c>
      <c r="G28" s="46">
        <v>209062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11385297</v>
      </c>
      <c r="O28" s="47">
        <f t="shared" si="1"/>
        <v>192.21855109655417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399328</v>
      </c>
      <c r="E29" s="31">
        <f t="shared" si="9"/>
        <v>124423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523751</v>
      </c>
      <c r="O29" s="43">
        <f t="shared" si="1"/>
        <v>8.8425148992926008</v>
      </c>
      <c r="P29" s="10"/>
    </row>
    <row r="30" spans="1:16">
      <c r="A30" s="13"/>
      <c r="B30" s="45">
        <v>552</v>
      </c>
      <c r="C30" s="21" t="s">
        <v>42</v>
      </c>
      <c r="D30" s="46">
        <v>399328</v>
      </c>
      <c r="E30" s="46">
        <v>124423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523751</v>
      </c>
      <c r="O30" s="47">
        <f t="shared" si="1"/>
        <v>8.8425148992926008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332201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332201</v>
      </c>
      <c r="O31" s="43">
        <f t="shared" si="1"/>
        <v>5.6085664601306746</v>
      </c>
      <c r="P31" s="10"/>
    </row>
    <row r="32" spans="1:16">
      <c r="A32" s="12"/>
      <c r="B32" s="44">
        <v>564</v>
      </c>
      <c r="C32" s="20" t="s">
        <v>44</v>
      </c>
      <c r="D32" s="46">
        <v>332201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332201</v>
      </c>
      <c r="O32" s="47">
        <f t="shared" si="1"/>
        <v>5.6085664601306746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SUM(D34:D34)</f>
        <v>897334</v>
      </c>
      <c r="E33" s="31">
        <f t="shared" si="11"/>
        <v>131920</v>
      </c>
      <c r="F33" s="31">
        <f t="shared" si="11"/>
        <v>0</v>
      </c>
      <c r="G33" s="31">
        <f t="shared" si="11"/>
        <v>133374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1162628</v>
      </c>
      <c r="O33" s="43">
        <f t="shared" si="1"/>
        <v>19.628707940098934</v>
      </c>
      <c r="P33" s="9"/>
    </row>
    <row r="34" spans="1:119">
      <c r="A34" s="12"/>
      <c r="B34" s="44">
        <v>572</v>
      </c>
      <c r="C34" s="20" t="s">
        <v>46</v>
      </c>
      <c r="D34" s="46">
        <v>897334</v>
      </c>
      <c r="E34" s="46">
        <v>131920</v>
      </c>
      <c r="F34" s="46">
        <v>0</v>
      </c>
      <c r="G34" s="46">
        <v>133374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1162628</v>
      </c>
      <c r="O34" s="47">
        <f t="shared" si="1"/>
        <v>19.628707940098934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40000</v>
      </c>
      <c r="E35" s="31">
        <f t="shared" si="12"/>
        <v>380422</v>
      </c>
      <c r="F35" s="31">
        <f t="shared" si="12"/>
        <v>0</v>
      </c>
      <c r="G35" s="31">
        <f t="shared" si="12"/>
        <v>1439235</v>
      </c>
      <c r="H35" s="31">
        <f t="shared" si="12"/>
        <v>0</v>
      </c>
      <c r="I35" s="31">
        <f t="shared" si="12"/>
        <v>331251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8"/>
        <v>2190908</v>
      </c>
      <c r="O35" s="43">
        <f t="shared" si="1"/>
        <v>36.989211730343911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40000</v>
      </c>
      <c r="E36" s="46">
        <v>380422</v>
      </c>
      <c r="F36" s="46">
        <v>0</v>
      </c>
      <c r="G36" s="46">
        <v>1439235</v>
      </c>
      <c r="H36" s="46">
        <v>0</v>
      </c>
      <c r="I36" s="46">
        <v>331251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2190908</v>
      </c>
      <c r="O36" s="47">
        <f t="shared" si="1"/>
        <v>36.989211730343911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SUM(D5,D15,D20,D27,D29,D31,D33,D35)</f>
        <v>28221182</v>
      </c>
      <c r="E37" s="15">
        <f t="shared" si="13"/>
        <v>34300353</v>
      </c>
      <c r="F37" s="15">
        <f t="shared" si="13"/>
        <v>0</v>
      </c>
      <c r="G37" s="15">
        <f t="shared" si="13"/>
        <v>13383469</v>
      </c>
      <c r="H37" s="15">
        <f t="shared" si="13"/>
        <v>0</v>
      </c>
      <c r="I37" s="15">
        <f t="shared" si="13"/>
        <v>16556888</v>
      </c>
      <c r="J37" s="15">
        <f t="shared" si="13"/>
        <v>0</v>
      </c>
      <c r="K37" s="15">
        <f t="shared" si="13"/>
        <v>2657675</v>
      </c>
      <c r="L37" s="15">
        <f t="shared" si="13"/>
        <v>0</v>
      </c>
      <c r="M37" s="15">
        <f t="shared" si="13"/>
        <v>0</v>
      </c>
      <c r="N37" s="15">
        <f t="shared" si="8"/>
        <v>95119567</v>
      </c>
      <c r="O37" s="37">
        <f t="shared" si="1"/>
        <v>1605.9085107460621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65</v>
      </c>
      <c r="M39" s="163"/>
      <c r="N39" s="163"/>
      <c r="O39" s="41">
        <v>59231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54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9330586</v>
      </c>
      <c r="E5" s="26">
        <f t="shared" ref="E5:M5" si="0">SUM(E6:E14)</f>
        <v>2582498</v>
      </c>
      <c r="F5" s="26">
        <f t="shared" si="0"/>
        <v>0</v>
      </c>
      <c r="G5" s="26">
        <f t="shared" si="0"/>
        <v>6834121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2940339</v>
      </c>
      <c r="L5" s="26">
        <f t="shared" si="0"/>
        <v>0</v>
      </c>
      <c r="M5" s="26">
        <f t="shared" si="0"/>
        <v>0</v>
      </c>
      <c r="N5" s="27">
        <f>SUM(D5:M5)</f>
        <v>21687544</v>
      </c>
      <c r="O5" s="32">
        <f t="shared" ref="O5:O35" si="1">(N5/O$37)</f>
        <v>369.62784197429869</v>
      </c>
      <c r="P5" s="6"/>
    </row>
    <row r="6" spans="1:133">
      <c r="A6" s="12"/>
      <c r="B6" s="44">
        <v>511</v>
      </c>
      <c r="C6" s="20" t="s">
        <v>19</v>
      </c>
      <c r="D6" s="46">
        <v>374800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374800</v>
      </c>
      <c r="O6" s="47">
        <f t="shared" si="1"/>
        <v>6.3878378839008763</v>
      </c>
      <c r="P6" s="9"/>
    </row>
    <row r="7" spans="1:133">
      <c r="A7" s="12"/>
      <c r="B7" s="44">
        <v>512</v>
      </c>
      <c r="C7" s="20" t="s">
        <v>20</v>
      </c>
      <c r="D7" s="46">
        <v>1405205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1405205</v>
      </c>
      <c r="O7" s="47">
        <f t="shared" si="1"/>
        <v>23.949364284009953</v>
      </c>
      <c r="P7" s="9"/>
    </row>
    <row r="8" spans="1:133">
      <c r="A8" s="12"/>
      <c r="B8" s="44">
        <v>513</v>
      </c>
      <c r="C8" s="20" t="s">
        <v>21</v>
      </c>
      <c r="D8" s="46">
        <v>2199024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2199024</v>
      </c>
      <c r="O8" s="47">
        <f t="shared" si="1"/>
        <v>37.478678801513446</v>
      </c>
      <c r="P8" s="9"/>
    </row>
    <row r="9" spans="1:133">
      <c r="A9" s="12"/>
      <c r="B9" s="44">
        <v>514</v>
      </c>
      <c r="C9" s="20" t="s">
        <v>22</v>
      </c>
      <c r="D9" s="46">
        <v>588896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588896</v>
      </c>
      <c r="O9" s="47">
        <f t="shared" si="1"/>
        <v>10.036745406824148</v>
      </c>
      <c r="P9" s="9"/>
    </row>
    <row r="10" spans="1:133">
      <c r="A10" s="12"/>
      <c r="B10" s="44">
        <v>515</v>
      </c>
      <c r="C10" s="20" t="s">
        <v>23</v>
      </c>
      <c r="D10" s="46">
        <v>667477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667477</v>
      </c>
      <c r="O10" s="47">
        <f t="shared" si="1"/>
        <v>11.376026860278829</v>
      </c>
      <c r="P10" s="9"/>
    </row>
    <row r="11" spans="1:133">
      <c r="A11" s="12"/>
      <c r="B11" s="44">
        <v>516</v>
      </c>
      <c r="C11" s="20" t="s">
        <v>24</v>
      </c>
      <c r="D11" s="46">
        <v>1528309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1528309</v>
      </c>
      <c r="O11" s="47">
        <f t="shared" si="1"/>
        <v>26.047465657701878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0</v>
      </c>
      <c r="G12" s="46">
        <v>1202996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1202996</v>
      </c>
      <c r="O12" s="47">
        <f t="shared" si="1"/>
        <v>20.50305075501926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2940339</v>
      </c>
      <c r="L13" s="46">
        <v>0</v>
      </c>
      <c r="M13" s="46">
        <v>0</v>
      </c>
      <c r="N13" s="46">
        <f t="shared" si="2"/>
        <v>2940339</v>
      </c>
      <c r="O13" s="47">
        <f t="shared" si="1"/>
        <v>50.113150628898659</v>
      </c>
      <c r="P13" s="9"/>
    </row>
    <row r="14" spans="1:133">
      <c r="A14" s="12"/>
      <c r="B14" s="44">
        <v>519</v>
      </c>
      <c r="C14" s="20" t="s">
        <v>27</v>
      </c>
      <c r="D14" s="46">
        <v>2566875</v>
      </c>
      <c r="E14" s="46">
        <v>2582498</v>
      </c>
      <c r="F14" s="46">
        <v>0</v>
      </c>
      <c r="G14" s="46">
        <v>5631125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10780498</v>
      </c>
      <c r="O14" s="47">
        <f t="shared" si="1"/>
        <v>183.73552169615161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17798921</v>
      </c>
      <c r="E15" s="31">
        <f t="shared" si="3"/>
        <v>8699358</v>
      </c>
      <c r="F15" s="31">
        <f t="shared" si="3"/>
        <v>0</v>
      </c>
      <c r="G15" s="31">
        <f t="shared" si="3"/>
        <v>39151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5" si="4">SUM(D15:M15)</f>
        <v>26537430</v>
      </c>
      <c r="O15" s="43">
        <f t="shared" si="1"/>
        <v>452.28602106554865</v>
      </c>
      <c r="P15" s="10"/>
    </row>
    <row r="16" spans="1:133">
      <c r="A16" s="12"/>
      <c r="B16" s="44">
        <v>521</v>
      </c>
      <c r="C16" s="20" t="s">
        <v>29</v>
      </c>
      <c r="D16" s="46">
        <v>13160521</v>
      </c>
      <c r="E16" s="46">
        <v>31174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13191695</v>
      </c>
      <c r="O16" s="47">
        <f t="shared" si="1"/>
        <v>224.83033370828647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7599085</v>
      </c>
      <c r="F17" s="46">
        <v>0</v>
      </c>
      <c r="G17" s="46">
        <v>39151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7638236</v>
      </c>
      <c r="O17" s="47">
        <f t="shared" si="1"/>
        <v>130.18093192896342</v>
      </c>
      <c r="P17" s="9"/>
    </row>
    <row r="18" spans="1:16">
      <c r="A18" s="12"/>
      <c r="B18" s="44">
        <v>524</v>
      </c>
      <c r="C18" s="20" t="s">
        <v>31</v>
      </c>
      <c r="D18" s="46">
        <v>673786</v>
      </c>
      <c r="E18" s="46">
        <v>1069099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1742885</v>
      </c>
      <c r="O18" s="47">
        <f t="shared" si="1"/>
        <v>29.704553976207521</v>
      </c>
      <c r="P18" s="9"/>
    </row>
    <row r="19" spans="1:16">
      <c r="A19" s="12"/>
      <c r="B19" s="44">
        <v>526</v>
      </c>
      <c r="C19" s="20" t="s">
        <v>33</v>
      </c>
      <c r="D19" s="46">
        <v>3964614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3964614</v>
      </c>
      <c r="O19" s="47">
        <f t="shared" si="1"/>
        <v>67.570201452091212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0</v>
      </c>
      <c r="E20" s="31">
        <f t="shared" si="5"/>
        <v>6157868</v>
      </c>
      <c r="F20" s="31">
        <f t="shared" si="5"/>
        <v>0</v>
      </c>
      <c r="G20" s="31">
        <f t="shared" si="5"/>
        <v>251977</v>
      </c>
      <c r="H20" s="31">
        <f t="shared" si="5"/>
        <v>0</v>
      </c>
      <c r="I20" s="31">
        <f t="shared" si="5"/>
        <v>16374879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22784724</v>
      </c>
      <c r="O20" s="43">
        <f t="shared" si="1"/>
        <v>388.32743634318439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33155</v>
      </c>
      <c r="H21" s="46">
        <v>0</v>
      </c>
      <c r="I21" s="46">
        <v>3903694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3936849</v>
      </c>
      <c r="O21" s="47">
        <f t="shared" si="1"/>
        <v>67.096993557623477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6157868</v>
      </c>
      <c r="F22" s="46">
        <v>0</v>
      </c>
      <c r="G22" s="46">
        <v>211394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6369262</v>
      </c>
      <c r="O22" s="47">
        <f t="shared" si="1"/>
        <v>108.5533967344991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7428</v>
      </c>
      <c r="H23" s="46">
        <v>0</v>
      </c>
      <c r="I23" s="46">
        <v>1366497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1373925</v>
      </c>
      <c r="O23" s="47">
        <f t="shared" si="1"/>
        <v>23.416249105225482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11104688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11104688</v>
      </c>
      <c r="O24" s="47">
        <f t="shared" si="1"/>
        <v>189.26079694583632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14922404</v>
      </c>
      <c r="F25" s="31">
        <f t="shared" si="6"/>
        <v>0</v>
      </c>
      <c r="G25" s="31">
        <f t="shared" si="6"/>
        <v>257187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15179591</v>
      </c>
      <c r="O25" s="43">
        <f t="shared" si="1"/>
        <v>258.7106895728943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14922404</v>
      </c>
      <c r="F26" s="46">
        <v>0</v>
      </c>
      <c r="G26" s="46">
        <v>257187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15179591</v>
      </c>
      <c r="O26" s="47">
        <f t="shared" si="1"/>
        <v>258.7106895728943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486687</v>
      </c>
      <c r="E27" s="31">
        <f t="shared" si="7"/>
        <v>49816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536503</v>
      </c>
      <c r="O27" s="43">
        <f t="shared" si="1"/>
        <v>9.1437945256842887</v>
      </c>
      <c r="P27" s="10"/>
    </row>
    <row r="28" spans="1:16">
      <c r="A28" s="13"/>
      <c r="B28" s="45">
        <v>552</v>
      </c>
      <c r="C28" s="21" t="s">
        <v>42</v>
      </c>
      <c r="D28" s="46">
        <v>486687</v>
      </c>
      <c r="E28" s="46">
        <v>49816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536503</v>
      </c>
      <c r="O28" s="47">
        <f t="shared" si="1"/>
        <v>9.1437945256842887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350767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350767</v>
      </c>
      <c r="O29" s="43">
        <f t="shared" si="1"/>
        <v>5.9782356750860686</v>
      </c>
      <c r="P29" s="10"/>
    </row>
    <row r="30" spans="1:16">
      <c r="A30" s="12"/>
      <c r="B30" s="44">
        <v>564</v>
      </c>
      <c r="C30" s="20" t="s">
        <v>44</v>
      </c>
      <c r="D30" s="46">
        <v>350767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350767</v>
      </c>
      <c r="O30" s="47">
        <f t="shared" si="1"/>
        <v>5.9782356750860686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887633</v>
      </c>
      <c r="E31" s="31">
        <f t="shared" si="9"/>
        <v>311077</v>
      </c>
      <c r="F31" s="31">
        <f t="shared" si="9"/>
        <v>0</v>
      </c>
      <c r="G31" s="31">
        <f t="shared" si="9"/>
        <v>374789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1573499</v>
      </c>
      <c r="O31" s="43">
        <f t="shared" si="1"/>
        <v>26.817653475133792</v>
      </c>
      <c r="P31" s="9"/>
    </row>
    <row r="32" spans="1:16">
      <c r="A32" s="12"/>
      <c r="B32" s="44">
        <v>572</v>
      </c>
      <c r="C32" s="20" t="s">
        <v>46</v>
      </c>
      <c r="D32" s="46">
        <v>887633</v>
      </c>
      <c r="E32" s="46">
        <v>311077</v>
      </c>
      <c r="F32" s="46">
        <v>0</v>
      </c>
      <c r="G32" s="46">
        <v>374789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1573499</v>
      </c>
      <c r="O32" s="47">
        <f t="shared" si="1"/>
        <v>26.817653475133792</v>
      </c>
      <c r="P32" s="9"/>
    </row>
    <row r="33" spans="1:119" ht="15.75">
      <c r="A33" s="28" t="s">
        <v>49</v>
      </c>
      <c r="B33" s="29"/>
      <c r="C33" s="30"/>
      <c r="D33" s="31">
        <f t="shared" ref="D33:M33" si="10">SUM(D34:D34)</f>
        <v>0</v>
      </c>
      <c r="E33" s="31">
        <f t="shared" si="10"/>
        <v>5956338</v>
      </c>
      <c r="F33" s="31">
        <f t="shared" si="10"/>
        <v>0</v>
      </c>
      <c r="G33" s="31">
        <f t="shared" si="10"/>
        <v>583157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6539495</v>
      </c>
      <c r="O33" s="43">
        <f t="shared" si="1"/>
        <v>111.45473293111088</v>
      </c>
      <c r="P33" s="9"/>
    </row>
    <row r="34" spans="1:119" ht="15.75" thickBot="1">
      <c r="A34" s="12"/>
      <c r="B34" s="44">
        <v>581</v>
      </c>
      <c r="C34" s="20" t="s">
        <v>48</v>
      </c>
      <c r="D34" s="46">
        <v>0</v>
      </c>
      <c r="E34" s="46">
        <v>5956338</v>
      </c>
      <c r="F34" s="46">
        <v>0</v>
      </c>
      <c r="G34" s="46">
        <v>583157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6539495</v>
      </c>
      <c r="O34" s="47">
        <f t="shared" si="1"/>
        <v>111.45473293111088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SUM(D5,D15,D20,D25,D27,D29,D31,D33)</f>
        <v>28854594</v>
      </c>
      <c r="E35" s="15">
        <f t="shared" si="11"/>
        <v>38679359</v>
      </c>
      <c r="F35" s="15">
        <f t="shared" si="11"/>
        <v>0</v>
      </c>
      <c r="G35" s="15">
        <f t="shared" si="11"/>
        <v>8340382</v>
      </c>
      <c r="H35" s="15">
        <f t="shared" si="11"/>
        <v>0</v>
      </c>
      <c r="I35" s="15">
        <f t="shared" si="11"/>
        <v>16374879</v>
      </c>
      <c r="J35" s="15">
        <f t="shared" si="11"/>
        <v>0</v>
      </c>
      <c r="K35" s="15">
        <f t="shared" si="11"/>
        <v>2940339</v>
      </c>
      <c r="L35" s="15">
        <f t="shared" si="11"/>
        <v>0</v>
      </c>
      <c r="M35" s="15">
        <f t="shared" si="11"/>
        <v>0</v>
      </c>
      <c r="N35" s="15">
        <f t="shared" si="4"/>
        <v>95189553</v>
      </c>
      <c r="O35" s="37">
        <f t="shared" si="1"/>
        <v>1622.3464055629411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58</v>
      </c>
      <c r="M37" s="163"/>
      <c r="N37" s="163"/>
      <c r="O37" s="41">
        <v>58674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11276115</v>
      </c>
      <c r="E5" s="26">
        <f t="shared" ref="E5:M5" si="0">SUM(E6:E14)</f>
        <v>2842422</v>
      </c>
      <c r="F5" s="26">
        <f t="shared" si="0"/>
        <v>0</v>
      </c>
      <c r="G5" s="26">
        <f t="shared" si="0"/>
        <v>4030824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2097051</v>
      </c>
      <c r="L5" s="26">
        <f t="shared" si="0"/>
        <v>0</v>
      </c>
      <c r="M5" s="26">
        <f t="shared" si="0"/>
        <v>0</v>
      </c>
      <c r="N5" s="27">
        <f>SUM(D5:M5)</f>
        <v>20246412</v>
      </c>
      <c r="O5" s="32">
        <f t="shared" ref="O5:O35" si="1">(N5/O$37)</f>
        <v>349.72124436460365</v>
      </c>
      <c r="P5" s="6"/>
    </row>
    <row r="6" spans="1:133">
      <c r="A6" s="12"/>
      <c r="B6" s="44">
        <v>511</v>
      </c>
      <c r="C6" s="20" t="s">
        <v>19</v>
      </c>
      <c r="D6" s="46">
        <v>374380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374380</v>
      </c>
      <c r="O6" s="47">
        <f t="shared" si="1"/>
        <v>6.4667576390928092</v>
      </c>
      <c r="P6" s="9"/>
    </row>
    <row r="7" spans="1:133">
      <c r="A7" s="12"/>
      <c r="B7" s="44">
        <v>512</v>
      </c>
      <c r="C7" s="20" t="s">
        <v>20</v>
      </c>
      <c r="D7" s="46">
        <v>1748058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1748058</v>
      </c>
      <c r="O7" s="47">
        <f t="shared" si="1"/>
        <v>30.19463492995699</v>
      </c>
      <c r="P7" s="9"/>
    </row>
    <row r="8" spans="1:133">
      <c r="A8" s="12"/>
      <c r="B8" s="44">
        <v>513</v>
      </c>
      <c r="C8" s="20" t="s">
        <v>21</v>
      </c>
      <c r="D8" s="46">
        <v>2237455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2237455</v>
      </c>
      <c r="O8" s="47">
        <f t="shared" si="1"/>
        <v>38.648109443283296</v>
      </c>
      <c r="P8" s="9"/>
    </row>
    <row r="9" spans="1:133">
      <c r="A9" s="12"/>
      <c r="B9" s="44">
        <v>514</v>
      </c>
      <c r="C9" s="20" t="s">
        <v>22</v>
      </c>
      <c r="D9" s="46">
        <v>651808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651808</v>
      </c>
      <c r="O9" s="47">
        <f t="shared" si="1"/>
        <v>11.258839583369319</v>
      </c>
      <c r="P9" s="9"/>
    </row>
    <row r="10" spans="1:133">
      <c r="A10" s="12"/>
      <c r="B10" s="44">
        <v>515</v>
      </c>
      <c r="C10" s="20" t="s">
        <v>23</v>
      </c>
      <c r="D10" s="46">
        <v>934162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934162</v>
      </c>
      <c r="O10" s="47">
        <f t="shared" si="1"/>
        <v>16.136009534831498</v>
      </c>
      <c r="P10" s="9"/>
    </row>
    <row r="11" spans="1:133">
      <c r="A11" s="12"/>
      <c r="B11" s="44">
        <v>516</v>
      </c>
      <c r="C11" s="20" t="s">
        <v>24</v>
      </c>
      <c r="D11" s="46">
        <v>1513649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1513649</v>
      </c>
      <c r="O11" s="47">
        <f t="shared" si="1"/>
        <v>26.145630732558342</v>
      </c>
      <c r="P11" s="9"/>
    </row>
    <row r="12" spans="1:133">
      <c r="A12" s="12"/>
      <c r="B12" s="44">
        <v>517</v>
      </c>
      <c r="C12" s="20" t="s">
        <v>25</v>
      </c>
      <c r="D12" s="46">
        <v>1204621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1204621</v>
      </c>
      <c r="O12" s="47">
        <f t="shared" si="1"/>
        <v>20.807714231426942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2097051</v>
      </c>
      <c r="L13" s="46">
        <v>0</v>
      </c>
      <c r="M13" s="46">
        <v>0</v>
      </c>
      <c r="N13" s="46">
        <f t="shared" si="2"/>
        <v>2097051</v>
      </c>
      <c r="O13" s="47">
        <f t="shared" si="1"/>
        <v>36.222876686300587</v>
      </c>
      <c r="P13" s="9"/>
    </row>
    <row r="14" spans="1:133">
      <c r="A14" s="12"/>
      <c r="B14" s="44">
        <v>519</v>
      </c>
      <c r="C14" s="20" t="s">
        <v>27</v>
      </c>
      <c r="D14" s="46">
        <v>2611982</v>
      </c>
      <c r="E14" s="46">
        <v>2842422</v>
      </c>
      <c r="F14" s="46">
        <v>0</v>
      </c>
      <c r="G14" s="46">
        <v>4030824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9485228</v>
      </c>
      <c r="O14" s="47">
        <f t="shared" si="1"/>
        <v>163.84067158378389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17460164</v>
      </c>
      <c r="E15" s="31">
        <f t="shared" si="3"/>
        <v>9607323</v>
      </c>
      <c r="F15" s="31">
        <f t="shared" si="3"/>
        <v>0</v>
      </c>
      <c r="G15" s="31">
        <f t="shared" si="3"/>
        <v>1146498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5" si="4">SUM(D15:M15)</f>
        <v>28213985</v>
      </c>
      <c r="O15" s="43">
        <f t="shared" si="1"/>
        <v>487.34708859447602</v>
      </c>
      <c r="P15" s="10"/>
    </row>
    <row r="16" spans="1:133">
      <c r="A16" s="12"/>
      <c r="B16" s="44">
        <v>521</v>
      </c>
      <c r="C16" s="20" t="s">
        <v>29</v>
      </c>
      <c r="D16" s="46">
        <v>12555920</v>
      </c>
      <c r="E16" s="46">
        <v>31515</v>
      </c>
      <c r="F16" s="46">
        <v>0</v>
      </c>
      <c r="G16" s="46">
        <v>57339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12644774</v>
      </c>
      <c r="O16" s="47">
        <f t="shared" si="1"/>
        <v>218.41628521582919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7895566</v>
      </c>
      <c r="F17" s="46">
        <v>0</v>
      </c>
      <c r="G17" s="46">
        <v>1089159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8984725</v>
      </c>
      <c r="O17" s="47">
        <f t="shared" si="1"/>
        <v>155.19536040626673</v>
      </c>
      <c r="P17" s="9"/>
    </row>
    <row r="18" spans="1:16">
      <c r="A18" s="12"/>
      <c r="B18" s="44">
        <v>524</v>
      </c>
      <c r="C18" s="20" t="s">
        <v>31</v>
      </c>
      <c r="D18" s="46">
        <v>769395</v>
      </c>
      <c r="E18" s="46">
        <v>1680242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2449637</v>
      </c>
      <c r="O18" s="47">
        <f t="shared" si="1"/>
        <v>42.313181213618229</v>
      </c>
      <c r="P18" s="9"/>
    </row>
    <row r="19" spans="1:16">
      <c r="A19" s="12"/>
      <c r="B19" s="44">
        <v>526</v>
      </c>
      <c r="C19" s="20" t="s">
        <v>33</v>
      </c>
      <c r="D19" s="46">
        <v>4134849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4134849</v>
      </c>
      <c r="O19" s="47">
        <f t="shared" si="1"/>
        <v>71.422261758761849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0</v>
      </c>
      <c r="E20" s="31">
        <f t="shared" si="5"/>
        <v>7914285</v>
      </c>
      <c r="F20" s="31">
        <f t="shared" si="5"/>
        <v>0</v>
      </c>
      <c r="G20" s="31">
        <f t="shared" si="5"/>
        <v>222251</v>
      </c>
      <c r="H20" s="31">
        <f t="shared" si="5"/>
        <v>0</v>
      </c>
      <c r="I20" s="31">
        <f t="shared" si="5"/>
        <v>16735294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24871830</v>
      </c>
      <c r="O20" s="43">
        <f t="shared" si="1"/>
        <v>429.61722488038276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3343554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3343554</v>
      </c>
      <c r="O21" s="47">
        <f t="shared" si="1"/>
        <v>57.754028984505901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7914285</v>
      </c>
      <c r="F22" s="46">
        <v>0</v>
      </c>
      <c r="G22" s="46">
        <v>179302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8093587</v>
      </c>
      <c r="O22" s="47">
        <f t="shared" si="1"/>
        <v>139.80251498454044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42949</v>
      </c>
      <c r="H23" s="46">
        <v>0</v>
      </c>
      <c r="I23" s="46">
        <v>1341786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1384735</v>
      </c>
      <c r="O23" s="47">
        <f t="shared" si="1"/>
        <v>23.918867566026982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12049954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12049954</v>
      </c>
      <c r="O24" s="47">
        <f t="shared" si="1"/>
        <v>208.14181334530946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16802440</v>
      </c>
      <c r="F25" s="31">
        <f t="shared" si="6"/>
        <v>0</v>
      </c>
      <c r="G25" s="31">
        <f t="shared" si="6"/>
        <v>1314180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18116620</v>
      </c>
      <c r="O25" s="43">
        <f t="shared" si="1"/>
        <v>312.93282434836681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16802440</v>
      </c>
      <c r="F26" s="46">
        <v>0</v>
      </c>
      <c r="G26" s="46">
        <v>1314180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18116620</v>
      </c>
      <c r="O26" s="47">
        <f t="shared" si="1"/>
        <v>312.93282434836681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636120</v>
      </c>
      <c r="E27" s="31">
        <f t="shared" si="7"/>
        <v>77000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713120</v>
      </c>
      <c r="O27" s="43">
        <f t="shared" si="1"/>
        <v>12.317896809631561</v>
      </c>
      <c r="P27" s="10"/>
    </row>
    <row r="28" spans="1:16">
      <c r="A28" s="13"/>
      <c r="B28" s="45">
        <v>552</v>
      </c>
      <c r="C28" s="21" t="s">
        <v>42</v>
      </c>
      <c r="D28" s="46">
        <v>636120</v>
      </c>
      <c r="E28" s="46">
        <v>77000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713120</v>
      </c>
      <c r="O28" s="47">
        <f t="shared" si="1"/>
        <v>12.317896809631561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489413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489413</v>
      </c>
      <c r="O29" s="43">
        <f t="shared" si="1"/>
        <v>8.4537508852538306</v>
      </c>
      <c r="P29" s="10"/>
    </row>
    <row r="30" spans="1:16">
      <c r="A30" s="12"/>
      <c r="B30" s="44">
        <v>564</v>
      </c>
      <c r="C30" s="20" t="s">
        <v>44</v>
      </c>
      <c r="D30" s="46">
        <v>489413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489413</v>
      </c>
      <c r="O30" s="47">
        <f t="shared" si="1"/>
        <v>8.4537508852538306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903171</v>
      </c>
      <c r="E31" s="31">
        <f t="shared" si="9"/>
        <v>2099360</v>
      </c>
      <c r="F31" s="31">
        <f t="shared" si="9"/>
        <v>0</v>
      </c>
      <c r="G31" s="31">
        <f t="shared" si="9"/>
        <v>1985966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4988497</v>
      </c>
      <c r="O31" s="43">
        <f t="shared" si="1"/>
        <v>86.167533207814415</v>
      </c>
      <c r="P31" s="9"/>
    </row>
    <row r="32" spans="1:16">
      <c r="A32" s="12"/>
      <c r="B32" s="44">
        <v>572</v>
      </c>
      <c r="C32" s="20" t="s">
        <v>46</v>
      </c>
      <c r="D32" s="46">
        <v>903171</v>
      </c>
      <c r="E32" s="46">
        <v>2099360</v>
      </c>
      <c r="F32" s="46">
        <v>0</v>
      </c>
      <c r="G32" s="46">
        <v>1985966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4988497</v>
      </c>
      <c r="O32" s="47">
        <f t="shared" si="1"/>
        <v>86.167533207814415</v>
      </c>
      <c r="P32" s="9"/>
    </row>
    <row r="33" spans="1:119" ht="15.75">
      <c r="A33" s="28" t="s">
        <v>49</v>
      </c>
      <c r="B33" s="29"/>
      <c r="C33" s="30"/>
      <c r="D33" s="31">
        <f t="shared" ref="D33:M33" si="10">SUM(D34:D34)</f>
        <v>541009</v>
      </c>
      <c r="E33" s="31">
        <f t="shared" si="10"/>
        <v>150000</v>
      </c>
      <c r="F33" s="31">
        <f t="shared" si="10"/>
        <v>0</v>
      </c>
      <c r="G33" s="31">
        <f t="shared" si="10"/>
        <v>1402581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2093590</v>
      </c>
      <c r="O33" s="43">
        <f t="shared" si="1"/>
        <v>36.163093983728601</v>
      </c>
      <c r="P33" s="9"/>
    </row>
    <row r="34" spans="1:119" ht="15.75" thickBot="1">
      <c r="A34" s="12"/>
      <c r="B34" s="44">
        <v>581</v>
      </c>
      <c r="C34" s="20" t="s">
        <v>48</v>
      </c>
      <c r="D34" s="46">
        <v>541009</v>
      </c>
      <c r="E34" s="46">
        <v>150000</v>
      </c>
      <c r="F34" s="46">
        <v>0</v>
      </c>
      <c r="G34" s="46">
        <v>1402581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2093590</v>
      </c>
      <c r="O34" s="47">
        <f t="shared" si="1"/>
        <v>36.163093983728601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SUM(D5,D15,D20,D25,D27,D29,D31,D33)</f>
        <v>31305992</v>
      </c>
      <c r="E35" s="15">
        <f t="shared" si="11"/>
        <v>39492830</v>
      </c>
      <c r="F35" s="15">
        <f t="shared" si="11"/>
        <v>0</v>
      </c>
      <c r="G35" s="15">
        <f t="shared" si="11"/>
        <v>10102300</v>
      </c>
      <c r="H35" s="15">
        <f t="shared" si="11"/>
        <v>0</v>
      </c>
      <c r="I35" s="15">
        <f t="shared" si="11"/>
        <v>16735294</v>
      </c>
      <c r="J35" s="15">
        <f t="shared" si="11"/>
        <v>0</v>
      </c>
      <c r="K35" s="15">
        <f t="shared" si="11"/>
        <v>2097051</v>
      </c>
      <c r="L35" s="15">
        <f t="shared" si="11"/>
        <v>0</v>
      </c>
      <c r="M35" s="15">
        <f t="shared" si="11"/>
        <v>0</v>
      </c>
      <c r="N35" s="15">
        <f t="shared" si="4"/>
        <v>99733467</v>
      </c>
      <c r="O35" s="37">
        <f t="shared" si="1"/>
        <v>1722.7206570742576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56</v>
      </c>
      <c r="M37" s="163"/>
      <c r="N37" s="163"/>
      <c r="O37" s="41">
        <v>57893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12193234</v>
      </c>
      <c r="E5" s="26">
        <f t="shared" ref="E5:M5" si="0">SUM(E6:E14)</f>
        <v>3204721</v>
      </c>
      <c r="F5" s="26">
        <f t="shared" si="0"/>
        <v>0</v>
      </c>
      <c r="G5" s="26">
        <f t="shared" si="0"/>
        <v>188954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1808222</v>
      </c>
      <c r="L5" s="26">
        <f t="shared" si="0"/>
        <v>0</v>
      </c>
      <c r="M5" s="26">
        <f t="shared" si="0"/>
        <v>0</v>
      </c>
      <c r="N5" s="27">
        <f>SUM(D5:M5)</f>
        <v>17395131</v>
      </c>
      <c r="O5" s="32">
        <f t="shared" ref="O5:O36" si="1">(N5/O$38)</f>
        <v>303.27825723102671</v>
      </c>
      <c r="P5" s="6"/>
    </row>
    <row r="6" spans="1:133">
      <c r="A6" s="12"/>
      <c r="B6" s="44">
        <v>511</v>
      </c>
      <c r="C6" s="20" t="s">
        <v>19</v>
      </c>
      <c r="D6" s="46">
        <v>398873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398873</v>
      </c>
      <c r="O6" s="47">
        <f t="shared" si="1"/>
        <v>6.954216573391216</v>
      </c>
      <c r="P6" s="9"/>
    </row>
    <row r="7" spans="1:133">
      <c r="A7" s="12"/>
      <c r="B7" s="44">
        <v>512</v>
      </c>
      <c r="C7" s="20" t="s">
        <v>20</v>
      </c>
      <c r="D7" s="46">
        <v>1439659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1439659</v>
      </c>
      <c r="O7" s="47">
        <f t="shared" si="1"/>
        <v>25.099970361071883</v>
      </c>
      <c r="P7" s="9"/>
    </row>
    <row r="8" spans="1:133">
      <c r="A8" s="12"/>
      <c r="B8" s="44">
        <v>513</v>
      </c>
      <c r="C8" s="20" t="s">
        <v>21</v>
      </c>
      <c r="D8" s="46">
        <v>2766299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2766299</v>
      </c>
      <c r="O8" s="47">
        <f t="shared" si="1"/>
        <v>48.22949247694266</v>
      </c>
      <c r="P8" s="9"/>
    </row>
    <row r="9" spans="1:133">
      <c r="A9" s="12"/>
      <c r="B9" s="44">
        <v>514</v>
      </c>
      <c r="C9" s="20" t="s">
        <v>22</v>
      </c>
      <c r="D9" s="46">
        <v>791548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791548</v>
      </c>
      <c r="O9" s="47">
        <f t="shared" si="1"/>
        <v>13.800373101801</v>
      </c>
      <c r="P9" s="9"/>
    </row>
    <row r="10" spans="1:133">
      <c r="A10" s="12"/>
      <c r="B10" s="44">
        <v>515</v>
      </c>
      <c r="C10" s="20" t="s">
        <v>23</v>
      </c>
      <c r="D10" s="46">
        <v>1433008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1433008</v>
      </c>
      <c r="O10" s="47">
        <f t="shared" si="1"/>
        <v>24.984012413480482</v>
      </c>
      <c r="P10" s="9"/>
    </row>
    <row r="11" spans="1:133">
      <c r="A11" s="12"/>
      <c r="B11" s="44">
        <v>516</v>
      </c>
      <c r="C11" s="20" t="s">
        <v>24</v>
      </c>
      <c r="D11" s="46">
        <v>1476838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1476838</v>
      </c>
      <c r="O11" s="47">
        <f t="shared" si="1"/>
        <v>25.748173718988092</v>
      </c>
      <c r="P11" s="9"/>
    </row>
    <row r="12" spans="1:133">
      <c r="A12" s="12"/>
      <c r="B12" s="44">
        <v>517</v>
      </c>
      <c r="C12" s="20" t="s">
        <v>25</v>
      </c>
      <c r="D12" s="46">
        <v>1200121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1200121</v>
      </c>
      <c r="O12" s="47">
        <f t="shared" si="1"/>
        <v>20.923705912094427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1808222</v>
      </c>
      <c r="L13" s="46">
        <v>0</v>
      </c>
      <c r="M13" s="46">
        <v>0</v>
      </c>
      <c r="N13" s="46">
        <f t="shared" si="2"/>
        <v>1808222</v>
      </c>
      <c r="O13" s="47">
        <f t="shared" si="1"/>
        <v>31.525742280802692</v>
      </c>
      <c r="P13" s="9"/>
    </row>
    <row r="14" spans="1:133">
      <c r="A14" s="12"/>
      <c r="B14" s="44">
        <v>519</v>
      </c>
      <c r="C14" s="20" t="s">
        <v>27</v>
      </c>
      <c r="D14" s="46">
        <v>2686888</v>
      </c>
      <c r="E14" s="46">
        <v>3204721</v>
      </c>
      <c r="F14" s="46">
        <v>0</v>
      </c>
      <c r="G14" s="46">
        <v>188954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6080563</v>
      </c>
      <c r="O14" s="47">
        <f t="shared" si="1"/>
        <v>106.01257039245428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16647685</v>
      </c>
      <c r="E15" s="31">
        <f t="shared" si="3"/>
        <v>9118367</v>
      </c>
      <c r="F15" s="31">
        <f t="shared" si="3"/>
        <v>0</v>
      </c>
      <c r="G15" s="31">
        <f t="shared" si="3"/>
        <v>651565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26417617</v>
      </c>
      <c r="O15" s="43">
        <f t="shared" si="1"/>
        <v>460.58226546018795</v>
      </c>
      <c r="P15" s="10"/>
    </row>
    <row r="16" spans="1:133">
      <c r="A16" s="12"/>
      <c r="B16" s="44">
        <v>521</v>
      </c>
      <c r="C16" s="20" t="s">
        <v>29</v>
      </c>
      <c r="D16" s="46">
        <v>12078850</v>
      </c>
      <c r="E16" s="46">
        <v>181546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12260396</v>
      </c>
      <c r="O16" s="47">
        <f t="shared" si="1"/>
        <v>213.75587984029849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7262616</v>
      </c>
      <c r="F17" s="46">
        <v>0</v>
      </c>
      <c r="G17" s="46">
        <v>651565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7914181</v>
      </c>
      <c r="O17" s="47">
        <f t="shared" si="1"/>
        <v>137.981083389996</v>
      </c>
      <c r="P17" s="9"/>
    </row>
    <row r="18" spans="1:16">
      <c r="A18" s="12"/>
      <c r="B18" s="44">
        <v>524</v>
      </c>
      <c r="C18" s="20" t="s">
        <v>31</v>
      </c>
      <c r="D18" s="46">
        <v>839757</v>
      </c>
      <c r="E18" s="46">
        <v>1674205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2513962</v>
      </c>
      <c r="O18" s="47">
        <f t="shared" si="1"/>
        <v>43.830081768572278</v>
      </c>
      <c r="P18" s="9"/>
    </row>
    <row r="19" spans="1:16">
      <c r="A19" s="12"/>
      <c r="B19" s="44">
        <v>526</v>
      </c>
      <c r="C19" s="20" t="s">
        <v>33</v>
      </c>
      <c r="D19" s="46">
        <v>3729078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3729078</v>
      </c>
      <c r="O19" s="47">
        <f t="shared" si="1"/>
        <v>65.015220461321192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0</v>
      </c>
      <c r="E20" s="31">
        <f t="shared" si="5"/>
        <v>8385744</v>
      </c>
      <c r="F20" s="31">
        <f t="shared" si="5"/>
        <v>0</v>
      </c>
      <c r="G20" s="31">
        <f t="shared" si="5"/>
        <v>471432</v>
      </c>
      <c r="H20" s="31">
        <f t="shared" si="5"/>
        <v>0</v>
      </c>
      <c r="I20" s="31">
        <f t="shared" si="5"/>
        <v>15015613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23872789</v>
      </c>
      <c r="O20" s="43">
        <f t="shared" si="1"/>
        <v>416.21404536499466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3255142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3255142</v>
      </c>
      <c r="O21" s="47">
        <f t="shared" si="1"/>
        <v>56.752305734260858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8385744</v>
      </c>
      <c r="F22" s="46">
        <v>0</v>
      </c>
      <c r="G22" s="46">
        <v>270000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8655744</v>
      </c>
      <c r="O22" s="47">
        <f t="shared" si="1"/>
        <v>150.90998483184268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201432</v>
      </c>
      <c r="H23" s="46">
        <v>0</v>
      </c>
      <c r="I23" s="46">
        <v>1338082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1539514</v>
      </c>
      <c r="O23" s="47">
        <f t="shared" si="1"/>
        <v>26.840908694666737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10422389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10422389</v>
      </c>
      <c r="O24" s="47">
        <f t="shared" si="1"/>
        <v>181.71084610422443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22543852</v>
      </c>
      <c r="F25" s="31">
        <f t="shared" si="6"/>
        <v>0</v>
      </c>
      <c r="G25" s="31">
        <f t="shared" si="6"/>
        <v>705498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23249350</v>
      </c>
      <c r="O25" s="43">
        <f t="shared" si="1"/>
        <v>405.34459612601773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22543852</v>
      </c>
      <c r="F26" s="46">
        <v>0</v>
      </c>
      <c r="G26" s="46">
        <v>705498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23249350</v>
      </c>
      <c r="O26" s="47">
        <f t="shared" si="1"/>
        <v>405.34459612601773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464145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464145</v>
      </c>
      <c r="O27" s="43">
        <f t="shared" si="1"/>
        <v>8.092211935770699</v>
      </c>
      <c r="P27" s="10"/>
    </row>
    <row r="28" spans="1:16">
      <c r="A28" s="13"/>
      <c r="B28" s="45">
        <v>552</v>
      </c>
      <c r="C28" s="21" t="s">
        <v>42</v>
      </c>
      <c r="D28" s="46">
        <v>464145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464145</v>
      </c>
      <c r="O28" s="47">
        <f t="shared" si="1"/>
        <v>8.092211935770699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530269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530269</v>
      </c>
      <c r="O29" s="43">
        <f t="shared" si="1"/>
        <v>9.2450616315358189</v>
      </c>
      <c r="P29" s="10"/>
    </row>
    <row r="30" spans="1:16">
      <c r="A30" s="12"/>
      <c r="B30" s="44">
        <v>564</v>
      </c>
      <c r="C30" s="20" t="s">
        <v>44</v>
      </c>
      <c r="D30" s="46">
        <v>530269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530269</v>
      </c>
      <c r="O30" s="47">
        <f t="shared" si="1"/>
        <v>9.2450616315358189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1389943</v>
      </c>
      <c r="E31" s="31">
        <f t="shared" si="9"/>
        <v>5957092</v>
      </c>
      <c r="F31" s="31">
        <f t="shared" si="9"/>
        <v>0</v>
      </c>
      <c r="G31" s="31">
        <f t="shared" si="9"/>
        <v>1724870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9071905</v>
      </c>
      <c r="O31" s="43">
        <f t="shared" si="1"/>
        <v>158.16561186951898</v>
      </c>
      <c r="P31" s="9"/>
    </row>
    <row r="32" spans="1:16">
      <c r="A32" s="12"/>
      <c r="B32" s="44">
        <v>572</v>
      </c>
      <c r="C32" s="20" t="s">
        <v>46</v>
      </c>
      <c r="D32" s="46">
        <v>1380855</v>
      </c>
      <c r="E32" s="46">
        <v>5957092</v>
      </c>
      <c r="F32" s="46">
        <v>0</v>
      </c>
      <c r="G32" s="46">
        <v>1724870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9062817</v>
      </c>
      <c r="O32" s="47">
        <f t="shared" si="1"/>
        <v>158.00716564673886</v>
      </c>
      <c r="P32" s="9"/>
    </row>
    <row r="33" spans="1:119">
      <c r="A33" s="12"/>
      <c r="B33" s="44">
        <v>574</v>
      </c>
      <c r="C33" s="20" t="s">
        <v>47</v>
      </c>
      <c r="D33" s="46">
        <v>9088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9088</v>
      </c>
      <c r="O33" s="47">
        <f t="shared" si="1"/>
        <v>0.15844622278013146</v>
      </c>
      <c r="P33" s="9"/>
    </row>
    <row r="34" spans="1:119" ht="15.75">
      <c r="A34" s="28" t="s">
        <v>49</v>
      </c>
      <c r="B34" s="29"/>
      <c r="C34" s="30"/>
      <c r="D34" s="31">
        <f t="shared" ref="D34:M34" si="10">SUM(D35:D35)</f>
        <v>916637</v>
      </c>
      <c r="E34" s="31">
        <f t="shared" si="10"/>
        <v>0</v>
      </c>
      <c r="F34" s="31">
        <f t="shared" si="10"/>
        <v>0</v>
      </c>
      <c r="G34" s="31">
        <f t="shared" si="10"/>
        <v>1201370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4"/>
        <v>2118007</v>
      </c>
      <c r="O34" s="43">
        <f t="shared" si="1"/>
        <v>36.926739543560508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916637</v>
      </c>
      <c r="E35" s="46">
        <v>0</v>
      </c>
      <c r="F35" s="46">
        <v>0</v>
      </c>
      <c r="G35" s="46">
        <v>1201370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2118007</v>
      </c>
      <c r="O35" s="47">
        <f t="shared" si="1"/>
        <v>36.926739543560508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SUM(D5,D15,D20,D25,D27,D29,D31,D34)</f>
        <v>32141913</v>
      </c>
      <c r="E36" s="15">
        <f t="shared" si="11"/>
        <v>49209776</v>
      </c>
      <c r="F36" s="15">
        <f t="shared" si="11"/>
        <v>0</v>
      </c>
      <c r="G36" s="15">
        <f t="shared" si="11"/>
        <v>4943689</v>
      </c>
      <c r="H36" s="15">
        <f t="shared" si="11"/>
        <v>0</v>
      </c>
      <c r="I36" s="15">
        <f t="shared" si="11"/>
        <v>15015613</v>
      </c>
      <c r="J36" s="15">
        <f t="shared" si="11"/>
        <v>0</v>
      </c>
      <c r="K36" s="15">
        <f t="shared" si="11"/>
        <v>1808222</v>
      </c>
      <c r="L36" s="15">
        <f t="shared" si="11"/>
        <v>0</v>
      </c>
      <c r="M36" s="15">
        <f t="shared" si="11"/>
        <v>0</v>
      </c>
      <c r="N36" s="15">
        <f t="shared" si="4"/>
        <v>103119213</v>
      </c>
      <c r="O36" s="37">
        <f t="shared" si="1"/>
        <v>1797.848789162613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53</v>
      </c>
      <c r="M38" s="163"/>
      <c r="N38" s="163"/>
      <c r="O38" s="41">
        <v>57357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12275328</v>
      </c>
      <c r="E5" s="26">
        <f t="shared" ref="E5:M5" si="0">SUM(E6:E14)</f>
        <v>3180031</v>
      </c>
      <c r="F5" s="26">
        <f t="shared" si="0"/>
        <v>0</v>
      </c>
      <c r="G5" s="26">
        <f t="shared" si="0"/>
        <v>46127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1472923</v>
      </c>
      <c r="L5" s="26">
        <f t="shared" si="0"/>
        <v>0</v>
      </c>
      <c r="M5" s="26">
        <f t="shared" si="0"/>
        <v>0</v>
      </c>
      <c r="N5" s="27">
        <f>SUM(D5:M5)</f>
        <v>16974409</v>
      </c>
      <c r="O5" s="32">
        <f t="shared" ref="O5:O37" si="1">(N5/O$39)</f>
        <v>304.42455926397531</v>
      </c>
      <c r="P5" s="6"/>
    </row>
    <row r="6" spans="1:133">
      <c r="A6" s="12"/>
      <c r="B6" s="44">
        <v>511</v>
      </c>
      <c r="C6" s="20" t="s">
        <v>19</v>
      </c>
      <c r="D6" s="46">
        <v>379524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379524</v>
      </c>
      <c r="O6" s="47">
        <f t="shared" si="1"/>
        <v>6.8065065729299308</v>
      </c>
      <c r="P6" s="9"/>
    </row>
    <row r="7" spans="1:133">
      <c r="A7" s="12"/>
      <c r="B7" s="44">
        <v>512</v>
      </c>
      <c r="C7" s="20" t="s">
        <v>20</v>
      </c>
      <c r="D7" s="46">
        <v>1453524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1453524</v>
      </c>
      <c r="O7" s="47">
        <f t="shared" si="1"/>
        <v>26.067971089868902</v>
      </c>
      <c r="P7" s="9"/>
    </row>
    <row r="8" spans="1:133">
      <c r="A8" s="12"/>
      <c r="B8" s="44">
        <v>513</v>
      </c>
      <c r="C8" s="20" t="s">
        <v>21</v>
      </c>
      <c r="D8" s="46">
        <v>3233799</v>
      </c>
      <c r="E8" s="46">
        <v>0</v>
      </c>
      <c r="F8" s="46">
        <v>0</v>
      </c>
      <c r="G8" s="46">
        <v>46127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3279926</v>
      </c>
      <c r="O8" s="47">
        <f t="shared" si="1"/>
        <v>58.823257232016353</v>
      </c>
      <c r="P8" s="9"/>
    </row>
    <row r="9" spans="1:133">
      <c r="A9" s="12"/>
      <c r="B9" s="44">
        <v>514</v>
      </c>
      <c r="C9" s="20" t="s">
        <v>22</v>
      </c>
      <c r="D9" s="46">
        <v>966030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966030</v>
      </c>
      <c r="O9" s="47">
        <f t="shared" si="1"/>
        <v>17.325095500277982</v>
      </c>
      <c r="P9" s="9"/>
    </row>
    <row r="10" spans="1:133">
      <c r="A10" s="12"/>
      <c r="B10" s="44">
        <v>515</v>
      </c>
      <c r="C10" s="20" t="s">
        <v>23</v>
      </c>
      <c r="D10" s="46">
        <v>887070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887070</v>
      </c>
      <c r="O10" s="47">
        <f t="shared" si="1"/>
        <v>15.909001237468392</v>
      </c>
      <c r="P10" s="9"/>
    </row>
    <row r="11" spans="1:133">
      <c r="A11" s="12"/>
      <c r="B11" s="44">
        <v>516</v>
      </c>
      <c r="C11" s="20" t="s">
        <v>24</v>
      </c>
      <c r="D11" s="46">
        <v>1300293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1300293</v>
      </c>
      <c r="O11" s="47">
        <f t="shared" si="1"/>
        <v>23.319876611847416</v>
      </c>
      <c r="P11" s="9"/>
    </row>
    <row r="12" spans="1:133">
      <c r="A12" s="12"/>
      <c r="B12" s="44">
        <v>517</v>
      </c>
      <c r="C12" s="20" t="s">
        <v>25</v>
      </c>
      <c r="D12" s="46">
        <v>1203221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1203221</v>
      </c>
      <c r="O12" s="47">
        <f t="shared" si="1"/>
        <v>21.578955863627396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1472923</v>
      </c>
      <c r="L13" s="46">
        <v>0</v>
      </c>
      <c r="M13" s="46">
        <v>0</v>
      </c>
      <c r="N13" s="46">
        <f t="shared" si="2"/>
        <v>1472923</v>
      </c>
      <c r="O13" s="47">
        <f t="shared" si="1"/>
        <v>26.415879050915546</v>
      </c>
      <c r="P13" s="9"/>
    </row>
    <row r="14" spans="1:133">
      <c r="A14" s="12"/>
      <c r="B14" s="44">
        <v>519</v>
      </c>
      <c r="C14" s="20" t="s">
        <v>27</v>
      </c>
      <c r="D14" s="46">
        <v>2851867</v>
      </c>
      <c r="E14" s="46">
        <v>3180031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6031898</v>
      </c>
      <c r="O14" s="47">
        <f t="shared" si="1"/>
        <v>108.1780161050234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SUM(D16:D20)</f>
        <v>17425289</v>
      </c>
      <c r="E15" s="31">
        <f t="shared" si="3"/>
        <v>10140746</v>
      </c>
      <c r="F15" s="31">
        <f t="shared" si="3"/>
        <v>0</v>
      </c>
      <c r="G15" s="31">
        <f t="shared" si="3"/>
        <v>1816309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7" si="4">SUM(D15:M15)</f>
        <v>29382344</v>
      </c>
      <c r="O15" s="43">
        <f t="shared" si="1"/>
        <v>526.95249197438977</v>
      </c>
      <c r="P15" s="10"/>
    </row>
    <row r="16" spans="1:133">
      <c r="A16" s="12"/>
      <c r="B16" s="44">
        <v>521</v>
      </c>
      <c r="C16" s="20" t="s">
        <v>29</v>
      </c>
      <c r="D16" s="46">
        <v>11558844</v>
      </c>
      <c r="E16" s="46">
        <v>337192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11896036</v>
      </c>
      <c r="O16" s="47">
        <f t="shared" si="1"/>
        <v>213.34736993131153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7864353</v>
      </c>
      <c r="F17" s="46">
        <v>0</v>
      </c>
      <c r="G17" s="46">
        <v>1816309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9680662</v>
      </c>
      <c r="O17" s="47">
        <f t="shared" si="1"/>
        <v>173.61613371832351</v>
      </c>
      <c r="P17" s="9"/>
    </row>
    <row r="18" spans="1:16">
      <c r="A18" s="12"/>
      <c r="B18" s="44">
        <v>524</v>
      </c>
      <c r="C18" s="20" t="s">
        <v>31</v>
      </c>
      <c r="D18" s="46">
        <v>998422</v>
      </c>
      <c r="E18" s="46">
        <v>1939201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2937623</v>
      </c>
      <c r="O18" s="47">
        <f t="shared" si="1"/>
        <v>52.684284151437438</v>
      </c>
      <c r="P18" s="9"/>
    </row>
    <row r="19" spans="1:16">
      <c r="A19" s="12"/>
      <c r="B19" s="44">
        <v>525</v>
      </c>
      <c r="C19" s="20" t="s">
        <v>32</v>
      </c>
      <c r="D19" s="46">
        <v>16000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16000</v>
      </c>
      <c r="O19" s="47">
        <f t="shared" si="1"/>
        <v>0.28694919205868114</v>
      </c>
      <c r="P19" s="9"/>
    </row>
    <row r="20" spans="1:16">
      <c r="A20" s="12"/>
      <c r="B20" s="44">
        <v>526</v>
      </c>
      <c r="C20" s="20" t="s">
        <v>33</v>
      </c>
      <c r="D20" s="46">
        <v>4852023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4852023</v>
      </c>
      <c r="O20" s="47">
        <f t="shared" si="1"/>
        <v>87.017754981258634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0</v>
      </c>
      <c r="E21" s="31">
        <f t="shared" si="5"/>
        <v>6646200</v>
      </c>
      <c r="F21" s="31">
        <f t="shared" si="5"/>
        <v>0</v>
      </c>
      <c r="G21" s="31">
        <f t="shared" si="5"/>
        <v>182584</v>
      </c>
      <c r="H21" s="31">
        <f t="shared" si="5"/>
        <v>0</v>
      </c>
      <c r="I21" s="31">
        <f t="shared" si="5"/>
        <v>15220092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22048876</v>
      </c>
      <c r="O21" s="43">
        <f t="shared" si="1"/>
        <v>395.43169712512776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3414147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3414147</v>
      </c>
      <c r="O22" s="47">
        <f t="shared" si="1"/>
        <v>61.230420201223119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6646200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6646200</v>
      </c>
      <c r="O23" s="47">
        <f t="shared" si="1"/>
        <v>119.1951075162754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182584</v>
      </c>
      <c r="H24" s="46">
        <v>0</v>
      </c>
      <c r="I24" s="46">
        <v>1439183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1621767</v>
      </c>
      <c r="O24" s="47">
        <f t="shared" si="1"/>
        <v>29.085295647339443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10366762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10366762</v>
      </c>
      <c r="O25" s="47">
        <f t="shared" si="1"/>
        <v>185.92087376028982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892410</v>
      </c>
      <c r="E26" s="31">
        <f t="shared" si="6"/>
        <v>26793522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27685932</v>
      </c>
      <c r="O26" s="43">
        <f t="shared" si="1"/>
        <v>496.52848867447409</v>
      </c>
      <c r="P26" s="10"/>
    </row>
    <row r="27" spans="1:16">
      <c r="A27" s="12"/>
      <c r="B27" s="44">
        <v>541</v>
      </c>
      <c r="C27" s="20" t="s">
        <v>40</v>
      </c>
      <c r="D27" s="46">
        <v>892410</v>
      </c>
      <c r="E27" s="46">
        <v>26793522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27685932</v>
      </c>
      <c r="O27" s="47">
        <f t="shared" si="1"/>
        <v>496.52848867447409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216834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216834</v>
      </c>
      <c r="O28" s="43">
        <f t="shared" si="1"/>
        <v>3.8887713194282538</v>
      </c>
      <c r="P28" s="10"/>
    </row>
    <row r="29" spans="1:16">
      <c r="A29" s="13"/>
      <c r="B29" s="45">
        <v>552</v>
      </c>
      <c r="C29" s="21" t="s">
        <v>42</v>
      </c>
      <c r="D29" s="46">
        <v>216834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216834</v>
      </c>
      <c r="O29" s="47">
        <f t="shared" si="1"/>
        <v>3.8887713194282538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SUM(D31:D31)</f>
        <v>634148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634148</v>
      </c>
      <c r="O30" s="43">
        <f t="shared" si="1"/>
        <v>11.373016015351782</v>
      </c>
      <c r="P30" s="10"/>
    </row>
    <row r="31" spans="1:16">
      <c r="A31" s="12"/>
      <c r="B31" s="44">
        <v>564</v>
      </c>
      <c r="C31" s="20" t="s">
        <v>44</v>
      </c>
      <c r="D31" s="46">
        <v>634148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634148</v>
      </c>
      <c r="O31" s="47">
        <f t="shared" si="1"/>
        <v>11.373016015351782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1223029</v>
      </c>
      <c r="E32" s="31">
        <f t="shared" si="9"/>
        <v>2588013</v>
      </c>
      <c r="F32" s="31">
        <f t="shared" si="9"/>
        <v>0</v>
      </c>
      <c r="G32" s="31">
        <f t="shared" si="9"/>
        <v>64288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3875330</v>
      </c>
      <c r="O32" s="43">
        <f t="shared" si="1"/>
        <v>69.501425778798037</v>
      </c>
      <c r="P32" s="9"/>
    </row>
    <row r="33" spans="1:119">
      <c r="A33" s="12"/>
      <c r="B33" s="44">
        <v>572</v>
      </c>
      <c r="C33" s="20" t="s">
        <v>46</v>
      </c>
      <c r="D33" s="46">
        <v>1128796</v>
      </c>
      <c r="E33" s="46">
        <v>2588013</v>
      </c>
      <c r="F33" s="46">
        <v>0</v>
      </c>
      <c r="G33" s="46">
        <v>64288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3781097</v>
      </c>
      <c r="O33" s="47">
        <f t="shared" si="1"/>
        <v>67.811420577843933</v>
      </c>
      <c r="P33" s="9"/>
    </row>
    <row r="34" spans="1:119">
      <c r="A34" s="12"/>
      <c r="B34" s="44">
        <v>574</v>
      </c>
      <c r="C34" s="20" t="s">
        <v>47</v>
      </c>
      <c r="D34" s="46">
        <v>94233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94233</v>
      </c>
      <c r="O34" s="47">
        <f t="shared" si="1"/>
        <v>1.690005200954106</v>
      </c>
      <c r="P34" s="9"/>
    </row>
    <row r="35" spans="1:119" ht="15.75">
      <c r="A35" s="28" t="s">
        <v>49</v>
      </c>
      <c r="B35" s="29"/>
      <c r="C35" s="30"/>
      <c r="D35" s="31">
        <f t="shared" ref="D35:M35" si="10">SUM(D36:D36)</f>
        <v>2992134</v>
      </c>
      <c r="E35" s="31">
        <f t="shared" si="10"/>
        <v>603000</v>
      </c>
      <c r="F35" s="31">
        <f t="shared" si="10"/>
        <v>0</v>
      </c>
      <c r="G35" s="31">
        <f t="shared" si="10"/>
        <v>1401370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4"/>
        <v>4996504</v>
      </c>
      <c r="O35" s="43">
        <f t="shared" si="1"/>
        <v>89.608924119873024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2992134</v>
      </c>
      <c r="E36" s="46">
        <v>603000</v>
      </c>
      <c r="F36" s="46">
        <v>0</v>
      </c>
      <c r="G36" s="46">
        <v>1401370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4996504</v>
      </c>
      <c r="O36" s="47">
        <f t="shared" si="1"/>
        <v>89.608924119873024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1">SUM(D5,D15,D21,D26,D28,D30,D32,D35)</f>
        <v>35659172</v>
      </c>
      <c r="E37" s="15">
        <f t="shared" si="11"/>
        <v>49951512</v>
      </c>
      <c r="F37" s="15">
        <f t="shared" si="11"/>
        <v>0</v>
      </c>
      <c r="G37" s="15">
        <f t="shared" si="11"/>
        <v>3510678</v>
      </c>
      <c r="H37" s="15">
        <f t="shared" si="11"/>
        <v>0</v>
      </c>
      <c r="I37" s="15">
        <f t="shared" si="11"/>
        <v>15220092</v>
      </c>
      <c r="J37" s="15">
        <f t="shared" si="11"/>
        <v>0</v>
      </c>
      <c r="K37" s="15">
        <f t="shared" si="11"/>
        <v>1472923</v>
      </c>
      <c r="L37" s="15">
        <f t="shared" si="11"/>
        <v>0</v>
      </c>
      <c r="M37" s="15">
        <f t="shared" si="11"/>
        <v>0</v>
      </c>
      <c r="N37" s="15">
        <f t="shared" si="4"/>
        <v>105814377</v>
      </c>
      <c r="O37" s="37">
        <f t="shared" si="1"/>
        <v>1897.709374271418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50</v>
      </c>
      <c r="M39" s="163"/>
      <c r="N39" s="163"/>
      <c r="O39" s="41">
        <v>55759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thickBot="1">
      <c r="A41" s="165" t="s">
        <v>54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12555960</v>
      </c>
      <c r="E5" s="26">
        <f t="shared" si="0"/>
        <v>3384022</v>
      </c>
      <c r="F5" s="26">
        <f t="shared" si="0"/>
        <v>0</v>
      </c>
      <c r="G5" s="26">
        <f t="shared" si="0"/>
        <v>202324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1422311</v>
      </c>
      <c r="L5" s="26">
        <f t="shared" si="0"/>
        <v>0</v>
      </c>
      <c r="M5" s="26">
        <f t="shared" si="0"/>
        <v>0</v>
      </c>
      <c r="N5" s="27">
        <f>SUM(D5:M5)</f>
        <v>17564617</v>
      </c>
      <c r="O5" s="32">
        <f t="shared" ref="O5:O35" si="1">(N5/O$37)</f>
        <v>311.89390226578593</v>
      </c>
      <c r="P5" s="6"/>
    </row>
    <row r="6" spans="1:133">
      <c r="A6" s="12"/>
      <c r="B6" s="44">
        <v>511</v>
      </c>
      <c r="C6" s="20" t="s">
        <v>19</v>
      </c>
      <c r="D6" s="46">
        <v>348771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348771</v>
      </c>
      <c r="O6" s="47">
        <f t="shared" si="1"/>
        <v>6.1931067547411036</v>
      </c>
      <c r="P6" s="9"/>
    </row>
    <row r="7" spans="1:133">
      <c r="A7" s="12"/>
      <c r="B7" s="44">
        <v>512</v>
      </c>
      <c r="C7" s="20" t="s">
        <v>20</v>
      </c>
      <c r="D7" s="46">
        <v>1390943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1390943</v>
      </c>
      <c r="O7" s="47">
        <f t="shared" si="1"/>
        <v>24.698895518147594</v>
      </c>
      <c r="P7" s="9"/>
    </row>
    <row r="8" spans="1:133">
      <c r="A8" s="12"/>
      <c r="B8" s="44">
        <v>513</v>
      </c>
      <c r="C8" s="20" t="s">
        <v>21</v>
      </c>
      <c r="D8" s="46">
        <v>4737926</v>
      </c>
      <c r="E8" s="46">
        <v>0</v>
      </c>
      <c r="F8" s="46">
        <v>0</v>
      </c>
      <c r="G8" s="46">
        <v>202324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4940250</v>
      </c>
      <c r="O8" s="47">
        <f t="shared" si="1"/>
        <v>87.723737481355215</v>
      </c>
      <c r="P8" s="9"/>
    </row>
    <row r="9" spans="1:133">
      <c r="A9" s="12"/>
      <c r="B9" s="44">
        <v>514</v>
      </c>
      <c r="C9" s="20" t="s">
        <v>22</v>
      </c>
      <c r="D9" s="46">
        <v>1152662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1152662</v>
      </c>
      <c r="O9" s="47">
        <f t="shared" si="1"/>
        <v>20.467753391576107</v>
      </c>
      <c r="P9" s="9"/>
    </row>
    <row r="10" spans="1:133">
      <c r="A10" s="12"/>
      <c r="B10" s="44">
        <v>515</v>
      </c>
      <c r="C10" s="20" t="s">
        <v>23</v>
      </c>
      <c r="D10" s="46">
        <v>1415751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1415751</v>
      </c>
      <c r="O10" s="47">
        <f t="shared" si="1"/>
        <v>25.139409759215852</v>
      </c>
      <c r="P10" s="9"/>
    </row>
    <row r="11" spans="1:133">
      <c r="A11" s="12"/>
      <c r="B11" s="44">
        <v>517</v>
      </c>
      <c r="C11" s="20" t="s">
        <v>25</v>
      </c>
      <c r="D11" s="46">
        <v>1203540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1203540</v>
      </c>
      <c r="O11" s="47">
        <f t="shared" si="1"/>
        <v>21.371191135734072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1422311</v>
      </c>
      <c r="L12" s="46">
        <v>0</v>
      </c>
      <c r="M12" s="46">
        <v>0</v>
      </c>
      <c r="N12" s="46">
        <f t="shared" si="2"/>
        <v>1422311</v>
      </c>
      <c r="O12" s="47">
        <f t="shared" si="1"/>
        <v>25.255895305064278</v>
      </c>
      <c r="P12" s="9"/>
    </row>
    <row r="13" spans="1:133">
      <c r="A13" s="12"/>
      <c r="B13" s="44">
        <v>519</v>
      </c>
      <c r="C13" s="20" t="s">
        <v>27</v>
      </c>
      <c r="D13" s="46">
        <v>2306367</v>
      </c>
      <c r="E13" s="46">
        <v>3384022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5690389</v>
      </c>
      <c r="O13" s="47">
        <f t="shared" si="1"/>
        <v>101.04391291995169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17489533</v>
      </c>
      <c r="E14" s="31">
        <f t="shared" si="3"/>
        <v>8457721</v>
      </c>
      <c r="F14" s="31">
        <f t="shared" si="3"/>
        <v>0</v>
      </c>
      <c r="G14" s="31">
        <f t="shared" si="3"/>
        <v>76234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26023488</v>
      </c>
      <c r="O14" s="43">
        <f t="shared" si="1"/>
        <v>462.09759215853398</v>
      </c>
      <c r="P14" s="10"/>
    </row>
    <row r="15" spans="1:133">
      <c r="A15" s="12"/>
      <c r="B15" s="44">
        <v>521</v>
      </c>
      <c r="C15" s="20" t="s">
        <v>29</v>
      </c>
      <c r="D15" s="46">
        <v>11365127</v>
      </c>
      <c r="E15" s="46">
        <v>236688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11601815</v>
      </c>
      <c r="O15" s="47">
        <f t="shared" si="1"/>
        <v>206.01276724199161</v>
      </c>
      <c r="P15" s="9"/>
    </row>
    <row r="16" spans="1:133">
      <c r="A16" s="12"/>
      <c r="B16" s="44">
        <v>522</v>
      </c>
      <c r="C16" s="20" t="s">
        <v>30</v>
      </c>
      <c r="D16" s="46">
        <v>4669005</v>
      </c>
      <c r="E16" s="46">
        <v>5934533</v>
      </c>
      <c r="F16" s="46">
        <v>0</v>
      </c>
      <c r="G16" s="46">
        <v>76234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10679772</v>
      </c>
      <c r="O16" s="47">
        <f t="shared" si="1"/>
        <v>189.64010227999148</v>
      </c>
      <c r="P16" s="9"/>
    </row>
    <row r="17" spans="1:16">
      <c r="A17" s="12"/>
      <c r="B17" s="44">
        <v>524</v>
      </c>
      <c r="C17" s="20" t="s">
        <v>31</v>
      </c>
      <c r="D17" s="46">
        <v>1406974</v>
      </c>
      <c r="E17" s="46">
        <v>2286500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3693474</v>
      </c>
      <c r="O17" s="47">
        <f t="shared" si="1"/>
        <v>65.584807159599407</v>
      </c>
      <c r="P17" s="9"/>
    </row>
    <row r="18" spans="1:16">
      <c r="A18" s="12"/>
      <c r="B18" s="44">
        <v>525</v>
      </c>
      <c r="C18" s="20" t="s">
        <v>32</v>
      </c>
      <c r="D18" s="46">
        <v>48427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48427</v>
      </c>
      <c r="O18" s="47">
        <f t="shared" si="1"/>
        <v>0.85991547695148807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0</v>
      </c>
      <c r="E19" s="31">
        <f t="shared" si="5"/>
        <v>6706366</v>
      </c>
      <c r="F19" s="31">
        <f t="shared" si="5"/>
        <v>0</v>
      </c>
      <c r="G19" s="31">
        <f t="shared" si="5"/>
        <v>403601</v>
      </c>
      <c r="H19" s="31">
        <f t="shared" si="5"/>
        <v>0</v>
      </c>
      <c r="I19" s="31">
        <f t="shared" si="5"/>
        <v>14614410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21724377</v>
      </c>
      <c r="O19" s="43">
        <f t="shared" si="1"/>
        <v>385.75852333262304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350000</v>
      </c>
      <c r="H20" s="46">
        <v>0</v>
      </c>
      <c r="I20" s="46">
        <v>3069203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3419203</v>
      </c>
      <c r="O20" s="47">
        <f t="shared" si="1"/>
        <v>60.714592655728389</v>
      </c>
      <c r="P20" s="9"/>
    </row>
    <row r="21" spans="1:16">
      <c r="A21" s="12"/>
      <c r="B21" s="44">
        <v>534</v>
      </c>
      <c r="C21" s="20" t="s">
        <v>36</v>
      </c>
      <c r="D21" s="46">
        <v>0</v>
      </c>
      <c r="E21" s="46">
        <v>6706366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6706366</v>
      </c>
      <c r="O21" s="47">
        <f t="shared" si="1"/>
        <v>119.0845585623979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53601</v>
      </c>
      <c r="H22" s="46">
        <v>0</v>
      </c>
      <c r="I22" s="46">
        <v>1679088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1732689</v>
      </c>
      <c r="O22" s="47">
        <f t="shared" si="1"/>
        <v>30.767259748561688</v>
      </c>
      <c r="P22" s="9"/>
    </row>
    <row r="23" spans="1:16">
      <c r="A23" s="12"/>
      <c r="B23" s="44">
        <v>536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9866119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9866119</v>
      </c>
      <c r="O23" s="47">
        <f t="shared" si="1"/>
        <v>175.19211236593509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1417362</v>
      </c>
      <c r="E24" s="31">
        <f t="shared" si="6"/>
        <v>41907100</v>
      </c>
      <c r="F24" s="31">
        <f t="shared" si="6"/>
        <v>0</v>
      </c>
      <c r="G24" s="31">
        <f t="shared" si="6"/>
        <v>2000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43326462</v>
      </c>
      <c r="O24" s="43">
        <f t="shared" si="1"/>
        <v>769.34551459620707</v>
      </c>
      <c r="P24" s="10"/>
    </row>
    <row r="25" spans="1:16">
      <c r="A25" s="12"/>
      <c r="B25" s="44">
        <v>541</v>
      </c>
      <c r="C25" s="20" t="s">
        <v>40</v>
      </c>
      <c r="D25" s="46">
        <v>1417362</v>
      </c>
      <c r="E25" s="46">
        <v>41907100</v>
      </c>
      <c r="F25" s="46">
        <v>0</v>
      </c>
      <c r="G25" s="46">
        <v>2000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43326462</v>
      </c>
      <c r="O25" s="47">
        <f t="shared" si="1"/>
        <v>769.34551459620707</v>
      </c>
      <c r="P25" s="9"/>
    </row>
    <row r="26" spans="1:16" ht="15.75">
      <c r="A26" s="28" t="s">
        <v>41</v>
      </c>
      <c r="B26" s="29"/>
      <c r="C26" s="30"/>
      <c r="D26" s="31">
        <f t="shared" ref="D26:M26" si="7">SUM(D27:D27)</f>
        <v>171469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171469</v>
      </c>
      <c r="O26" s="43">
        <f t="shared" si="1"/>
        <v>3.0447652532140066</v>
      </c>
      <c r="P26" s="10"/>
    </row>
    <row r="27" spans="1:16">
      <c r="A27" s="13"/>
      <c r="B27" s="45">
        <v>552</v>
      </c>
      <c r="C27" s="21" t="s">
        <v>42</v>
      </c>
      <c r="D27" s="46">
        <v>171469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171469</v>
      </c>
      <c r="O27" s="47">
        <f t="shared" si="1"/>
        <v>3.0447652532140066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SUM(D29:D29)</f>
        <v>1980435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1980435</v>
      </c>
      <c r="O28" s="43">
        <f t="shared" si="1"/>
        <v>35.166471340294052</v>
      </c>
      <c r="P28" s="10"/>
    </row>
    <row r="29" spans="1:16">
      <c r="A29" s="12"/>
      <c r="B29" s="44">
        <v>569</v>
      </c>
      <c r="C29" s="20" t="s">
        <v>60</v>
      </c>
      <c r="D29" s="46">
        <v>1980435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1980435</v>
      </c>
      <c r="O29" s="47">
        <f t="shared" si="1"/>
        <v>35.166471340294052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1557460</v>
      </c>
      <c r="E30" s="31">
        <f t="shared" si="9"/>
        <v>3102172</v>
      </c>
      <c r="F30" s="31">
        <f t="shared" si="9"/>
        <v>0</v>
      </c>
      <c r="G30" s="31">
        <f t="shared" si="9"/>
        <v>343553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5003185</v>
      </c>
      <c r="O30" s="43">
        <f t="shared" si="1"/>
        <v>88.841270686838556</v>
      </c>
      <c r="P30" s="9"/>
    </row>
    <row r="31" spans="1:16">
      <c r="A31" s="12"/>
      <c r="B31" s="44">
        <v>572</v>
      </c>
      <c r="C31" s="20" t="s">
        <v>46</v>
      </c>
      <c r="D31" s="46">
        <v>1532466</v>
      </c>
      <c r="E31" s="46">
        <v>3102172</v>
      </c>
      <c r="F31" s="46">
        <v>0</v>
      </c>
      <c r="G31" s="46">
        <v>343553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4978191</v>
      </c>
      <c r="O31" s="47">
        <f t="shared" si="1"/>
        <v>88.397453654378864</v>
      </c>
      <c r="P31" s="9"/>
    </row>
    <row r="32" spans="1:16">
      <c r="A32" s="12"/>
      <c r="B32" s="44">
        <v>574</v>
      </c>
      <c r="C32" s="20" t="s">
        <v>47</v>
      </c>
      <c r="D32" s="46">
        <v>24994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24994</v>
      </c>
      <c r="O32" s="47">
        <f t="shared" si="1"/>
        <v>0.44381703245969173</v>
      </c>
      <c r="P32" s="9"/>
    </row>
    <row r="33" spans="1:119" ht="15.75">
      <c r="A33" s="28" t="s">
        <v>49</v>
      </c>
      <c r="B33" s="29"/>
      <c r="C33" s="30"/>
      <c r="D33" s="31">
        <f t="shared" ref="D33:M33" si="10">SUM(D34:D34)</f>
        <v>5920844</v>
      </c>
      <c r="E33" s="31">
        <f t="shared" si="10"/>
        <v>0</v>
      </c>
      <c r="F33" s="31">
        <f t="shared" si="10"/>
        <v>0</v>
      </c>
      <c r="G33" s="31">
        <f t="shared" si="10"/>
        <v>1611370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7532214</v>
      </c>
      <c r="O33" s="43">
        <f t="shared" si="1"/>
        <v>133.7490943959088</v>
      </c>
      <c r="P33" s="9"/>
    </row>
    <row r="34" spans="1:119" ht="15.75" thickBot="1">
      <c r="A34" s="12"/>
      <c r="B34" s="44">
        <v>581</v>
      </c>
      <c r="C34" s="20" t="s">
        <v>48</v>
      </c>
      <c r="D34" s="46">
        <v>5920844</v>
      </c>
      <c r="E34" s="46">
        <v>0</v>
      </c>
      <c r="F34" s="46">
        <v>0</v>
      </c>
      <c r="G34" s="46">
        <v>1611370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7532214</v>
      </c>
      <c r="O34" s="47">
        <f t="shared" si="1"/>
        <v>133.7490943959088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SUM(D5,D14,D19,D24,D26,D28,D30,D33)</f>
        <v>41093063</v>
      </c>
      <c r="E35" s="15">
        <f t="shared" si="11"/>
        <v>63557381</v>
      </c>
      <c r="F35" s="15">
        <f t="shared" si="11"/>
        <v>0</v>
      </c>
      <c r="G35" s="15">
        <f t="shared" si="11"/>
        <v>2639082</v>
      </c>
      <c r="H35" s="15">
        <f t="shared" si="11"/>
        <v>0</v>
      </c>
      <c r="I35" s="15">
        <f t="shared" si="11"/>
        <v>14614410</v>
      </c>
      <c r="J35" s="15">
        <f t="shared" si="11"/>
        <v>0</v>
      </c>
      <c r="K35" s="15">
        <f t="shared" si="11"/>
        <v>1422311</v>
      </c>
      <c r="L35" s="15">
        <f t="shared" si="11"/>
        <v>0</v>
      </c>
      <c r="M35" s="15">
        <f t="shared" si="11"/>
        <v>0</v>
      </c>
      <c r="N35" s="15">
        <f t="shared" si="4"/>
        <v>123326247</v>
      </c>
      <c r="O35" s="37">
        <f t="shared" si="1"/>
        <v>2189.8971340294056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61</v>
      </c>
      <c r="M37" s="163"/>
      <c r="N37" s="163"/>
      <c r="O37" s="41">
        <v>56316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12610729</v>
      </c>
      <c r="E5" s="26">
        <f t="shared" si="0"/>
        <v>2304084</v>
      </c>
      <c r="F5" s="26">
        <f t="shared" si="0"/>
        <v>0</v>
      </c>
      <c r="G5" s="26">
        <f t="shared" si="0"/>
        <v>231280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1418614</v>
      </c>
      <c r="L5" s="26">
        <f t="shared" si="0"/>
        <v>0</v>
      </c>
      <c r="M5" s="26">
        <f t="shared" si="0"/>
        <v>0</v>
      </c>
      <c r="N5" s="27">
        <f>SUM(D5:M5)</f>
        <v>16564707</v>
      </c>
      <c r="O5" s="32">
        <f t="shared" ref="O5:O34" si="1">(N5/O$36)</f>
        <v>308.28383458646618</v>
      </c>
      <c r="P5" s="6"/>
    </row>
    <row r="6" spans="1:133">
      <c r="A6" s="12"/>
      <c r="B6" s="44">
        <v>511</v>
      </c>
      <c r="C6" s="20" t="s">
        <v>19</v>
      </c>
      <c r="D6" s="46">
        <v>281420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281420</v>
      </c>
      <c r="O6" s="47">
        <f t="shared" si="1"/>
        <v>5.2374748753070799</v>
      </c>
      <c r="P6" s="9"/>
    </row>
    <row r="7" spans="1:133">
      <c r="A7" s="12"/>
      <c r="B7" s="44">
        <v>512</v>
      </c>
      <c r="C7" s="20" t="s">
        <v>20</v>
      </c>
      <c r="D7" s="46">
        <v>1216531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1216531</v>
      </c>
      <c r="O7" s="47">
        <f t="shared" si="1"/>
        <v>22.640716891237997</v>
      </c>
      <c r="P7" s="9"/>
    </row>
    <row r="8" spans="1:133">
      <c r="A8" s="12"/>
      <c r="B8" s="44">
        <v>513</v>
      </c>
      <c r="C8" s="20" t="s">
        <v>21</v>
      </c>
      <c r="D8" s="46">
        <v>5445666</v>
      </c>
      <c r="E8" s="46">
        <v>0</v>
      </c>
      <c r="F8" s="46">
        <v>0</v>
      </c>
      <c r="G8" s="46">
        <v>231280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5676946</v>
      </c>
      <c r="O8" s="47">
        <f t="shared" si="1"/>
        <v>105.6529814635599</v>
      </c>
      <c r="P8" s="9"/>
    </row>
    <row r="9" spans="1:133">
      <c r="A9" s="12"/>
      <c r="B9" s="44">
        <v>514</v>
      </c>
      <c r="C9" s="20" t="s">
        <v>22</v>
      </c>
      <c r="D9" s="46">
        <v>852480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852480</v>
      </c>
      <c r="O9" s="47">
        <f t="shared" si="1"/>
        <v>15.865406089481128</v>
      </c>
      <c r="P9" s="9"/>
    </row>
    <row r="10" spans="1:133">
      <c r="A10" s="12"/>
      <c r="B10" s="44">
        <v>515</v>
      </c>
      <c r="C10" s="20" t="s">
        <v>23</v>
      </c>
      <c r="D10" s="46">
        <v>1245162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1245162</v>
      </c>
      <c r="O10" s="47">
        <f t="shared" si="1"/>
        <v>23.173565100870988</v>
      </c>
      <c r="P10" s="9"/>
    </row>
    <row r="11" spans="1:133">
      <c r="A11" s="12"/>
      <c r="B11" s="44">
        <v>517</v>
      </c>
      <c r="C11" s="20" t="s">
        <v>25</v>
      </c>
      <c r="D11" s="46">
        <v>1201140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1201140</v>
      </c>
      <c r="O11" s="47">
        <f t="shared" si="1"/>
        <v>22.354276781061564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1418614</v>
      </c>
      <c r="L12" s="46">
        <v>0</v>
      </c>
      <c r="M12" s="46">
        <v>0</v>
      </c>
      <c r="N12" s="46">
        <f t="shared" si="2"/>
        <v>1418614</v>
      </c>
      <c r="O12" s="47">
        <f t="shared" si="1"/>
        <v>26.401660090821114</v>
      </c>
      <c r="P12" s="9"/>
    </row>
    <row r="13" spans="1:133">
      <c r="A13" s="12"/>
      <c r="B13" s="44">
        <v>519</v>
      </c>
      <c r="C13" s="20" t="s">
        <v>27</v>
      </c>
      <c r="D13" s="46">
        <v>2368330</v>
      </c>
      <c r="E13" s="46">
        <v>2304084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4672414</v>
      </c>
      <c r="O13" s="47">
        <f t="shared" si="1"/>
        <v>86.957753294126405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17239439</v>
      </c>
      <c r="E14" s="31">
        <f t="shared" si="3"/>
        <v>10983129</v>
      </c>
      <c r="F14" s="31">
        <f t="shared" si="3"/>
        <v>0</v>
      </c>
      <c r="G14" s="31">
        <f t="shared" si="3"/>
        <v>1124017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29346585</v>
      </c>
      <c r="O14" s="43">
        <f t="shared" si="1"/>
        <v>546.16587880592567</v>
      </c>
      <c r="P14" s="10"/>
    </row>
    <row r="15" spans="1:133">
      <c r="A15" s="12"/>
      <c r="B15" s="44">
        <v>521</v>
      </c>
      <c r="C15" s="20" t="s">
        <v>29</v>
      </c>
      <c r="D15" s="46">
        <v>11592086</v>
      </c>
      <c r="E15" s="46">
        <v>517460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12109546</v>
      </c>
      <c r="O15" s="47">
        <f t="shared" si="1"/>
        <v>225.36935159681383</v>
      </c>
      <c r="P15" s="9"/>
    </row>
    <row r="16" spans="1:133">
      <c r="A16" s="12"/>
      <c r="B16" s="44">
        <v>522</v>
      </c>
      <c r="C16" s="20" t="s">
        <v>30</v>
      </c>
      <c r="D16" s="46">
        <v>4395406</v>
      </c>
      <c r="E16" s="46">
        <v>7520453</v>
      </c>
      <c r="F16" s="46">
        <v>0</v>
      </c>
      <c r="G16" s="46">
        <v>1124017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13039876</v>
      </c>
      <c r="O16" s="47">
        <f t="shared" si="1"/>
        <v>242.68361497803915</v>
      </c>
      <c r="P16" s="9"/>
    </row>
    <row r="17" spans="1:16">
      <c r="A17" s="12"/>
      <c r="B17" s="44">
        <v>524</v>
      </c>
      <c r="C17" s="20" t="s">
        <v>31</v>
      </c>
      <c r="D17" s="46">
        <v>1209696</v>
      </c>
      <c r="E17" s="46">
        <v>2945216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4154912</v>
      </c>
      <c r="O17" s="47">
        <f t="shared" si="1"/>
        <v>77.326583786198171</v>
      </c>
      <c r="P17" s="9"/>
    </row>
    <row r="18" spans="1:16">
      <c r="A18" s="12"/>
      <c r="B18" s="44">
        <v>525</v>
      </c>
      <c r="C18" s="20" t="s">
        <v>32</v>
      </c>
      <c r="D18" s="46">
        <v>42251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42251</v>
      </c>
      <c r="O18" s="47">
        <f t="shared" si="1"/>
        <v>0.78632844487456266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0</v>
      </c>
      <c r="E19" s="31">
        <f t="shared" si="5"/>
        <v>7189518</v>
      </c>
      <c r="F19" s="31">
        <f t="shared" si="5"/>
        <v>0</v>
      </c>
      <c r="G19" s="31">
        <f t="shared" si="5"/>
        <v>29114</v>
      </c>
      <c r="H19" s="31">
        <f t="shared" si="5"/>
        <v>0</v>
      </c>
      <c r="I19" s="31">
        <f t="shared" si="5"/>
        <v>14786394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22005026</v>
      </c>
      <c r="O19" s="43">
        <f t="shared" si="1"/>
        <v>409.53297848581849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3114319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3114319</v>
      </c>
      <c r="O20" s="47">
        <f t="shared" si="1"/>
        <v>57.960228541651155</v>
      </c>
      <c r="P20" s="9"/>
    </row>
    <row r="21" spans="1:16">
      <c r="A21" s="12"/>
      <c r="B21" s="44">
        <v>534</v>
      </c>
      <c r="C21" s="20" t="s">
        <v>36</v>
      </c>
      <c r="D21" s="46">
        <v>0</v>
      </c>
      <c r="E21" s="46">
        <v>7189518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7189518</v>
      </c>
      <c r="O21" s="47">
        <f t="shared" si="1"/>
        <v>133.80328295987493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29114</v>
      </c>
      <c r="H22" s="46">
        <v>0</v>
      </c>
      <c r="I22" s="46">
        <v>1596885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1625999</v>
      </c>
      <c r="O22" s="47">
        <f t="shared" si="1"/>
        <v>30.261278195488721</v>
      </c>
      <c r="P22" s="9"/>
    </row>
    <row r="23" spans="1:16">
      <c r="A23" s="12"/>
      <c r="B23" s="44">
        <v>536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10075190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10075190</v>
      </c>
      <c r="O23" s="47">
        <f t="shared" si="1"/>
        <v>187.50818878880369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1671362</v>
      </c>
      <c r="E24" s="31">
        <f t="shared" si="6"/>
        <v>29375754</v>
      </c>
      <c r="F24" s="31">
        <f t="shared" si="6"/>
        <v>0</v>
      </c>
      <c r="G24" s="31">
        <f t="shared" si="6"/>
        <v>173928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31221044</v>
      </c>
      <c r="O24" s="43">
        <f t="shared" si="1"/>
        <v>581.05121715179041</v>
      </c>
      <c r="P24" s="10"/>
    </row>
    <row r="25" spans="1:16">
      <c r="A25" s="12"/>
      <c r="B25" s="44">
        <v>541</v>
      </c>
      <c r="C25" s="20" t="s">
        <v>40</v>
      </c>
      <c r="D25" s="46">
        <v>1671362</v>
      </c>
      <c r="E25" s="46">
        <v>29375754</v>
      </c>
      <c r="F25" s="46">
        <v>0</v>
      </c>
      <c r="G25" s="46">
        <v>173928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31221044</v>
      </c>
      <c r="O25" s="47">
        <f t="shared" si="1"/>
        <v>581.05121715179041</v>
      </c>
      <c r="P25" s="9"/>
    </row>
    <row r="26" spans="1:16" ht="15.75">
      <c r="A26" s="28" t="s">
        <v>41</v>
      </c>
      <c r="B26" s="29"/>
      <c r="C26" s="30"/>
      <c r="D26" s="31">
        <f t="shared" ref="D26:M26" si="7">SUM(D27:D27)</f>
        <v>88431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88431</v>
      </c>
      <c r="O26" s="43">
        <f t="shared" si="1"/>
        <v>1.6457790515893695</v>
      </c>
      <c r="P26" s="10"/>
    </row>
    <row r="27" spans="1:16">
      <c r="A27" s="13"/>
      <c r="B27" s="45">
        <v>552</v>
      </c>
      <c r="C27" s="21" t="s">
        <v>42</v>
      </c>
      <c r="D27" s="46">
        <v>88431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88431</v>
      </c>
      <c r="O27" s="47">
        <f t="shared" si="1"/>
        <v>1.6457790515893695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SUM(D29:D29)</f>
        <v>415396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415396</v>
      </c>
      <c r="O28" s="43">
        <f t="shared" si="1"/>
        <v>7.7308866224968362</v>
      </c>
      <c r="P28" s="10"/>
    </row>
    <row r="29" spans="1:16">
      <c r="A29" s="12"/>
      <c r="B29" s="44">
        <v>569</v>
      </c>
      <c r="C29" s="20" t="s">
        <v>60</v>
      </c>
      <c r="D29" s="46">
        <v>415396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415396</v>
      </c>
      <c r="O29" s="47">
        <f t="shared" si="1"/>
        <v>7.7308866224968362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SUM(D31:D31)</f>
        <v>1629195</v>
      </c>
      <c r="E30" s="31">
        <f t="shared" si="9"/>
        <v>1829813</v>
      </c>
      <c r="F30" s="31">
        <f t="shared" si="9"/>
        <v>0</v>
      </c>
      <c r="G30" s="31">
        <f t="shared" si="9"/>
        <v>451793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3910801</v>
      </c>
      <c r="O30" s="43">
        <f t="shared" si="1"/>
        <v>72.783462368793266</v>
      </c>
      <c r="P30" s="9"/>
    </row>
    <row r="31" spans="1:16">
      <c r="A31" s="12"/>
      <c r="B31" s="44">
        <v>572</v>
      </c>
      <c r="C31" s="20" t="s">
        <v>46</v>
      </c>
      <c r="D31" s="46">
        <v>1629195</v>
      </c>
      <c r="E31" s="46">
        <v>1829813</v>
      </c>
      <c r="F31" s="46">
        <v>0</v>
      </c>
      <c r="G31" s="46">
        <v>451793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3910801</v>
      </c>
      <c r="O31" s="47">
        <f t="shared" si="1"/>
        <v>72.783462368793266</v>
      </c>
      <c r="P31" s="9"/>
    </row>
    <row r="32" spans="1:16" ht="15.75">
      <c r="A32" s="28" t="s">
        <v>49</v>
      </c>
      <c r="B32" s="29"/>
      <c r="C32" s="30"/>
      <c r="D32" s="31">
        <f t="shared" ref="D32:M32" si="10">SUM(D33:D33)</f>
        <v>2279131</v>
      </c>
      <c r="E32" s="31">
        <f t="shared" si="10"/>
        <v>26000000</v>
      </c>
      <c r="F32" s="31">
        <f t="shared" si="10"/>
        <v>0</v>
      </c>
      <c r="G32" s="31">
        <f t="shared" si="10"/>
        <v>2308878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4"/>
        <v>30588009</v>
      </c>
      <c r="O32" s="43">
        <f t="shared" si="1"/>
        <v>569.26987642373263</v>
      </c>
      <c r="P32" s="9"/>
    </row>
    <row r="33" spans="1:119" ht="15.75" thickBot="1">
      <c r="A33" s="12"/>
      <c r="B33" s="44">
        <v>581</v>
      </c>
      <c r="C33" s="20" t="s">
        <v>48</v>
      </c>
      <c r="D33" s="46">
        <v>2279131</v>
      </c>
      <c r="E33" s="46">
        <v>26000000</v>
      </c>
      <c r="F33" s="46">
        <v>0</v>
      </c>
      <c r="G33" s="46">
        <v>2308878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30588009</v>
      </c>
      <c r="O33" s="47">
        <f t="shared" si="1"/>
        <v>569.26987642373263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1">SUM(D5,D14,D19,D24,D26,D28,D30,D32)</f>
        <v>35933683</v>
      </c>
      <c r="E34" s="15">
        <f t="shared" si="11"/>
        <v>77682298</v>
      </c>
      <c r="F34" s="15">
        <f t="shared" si="11"/>
        <v>0</v>
      </c>
      <c r="G34" s="15">
        <f t="shared" si="11"/>
        <v>4319010</v>
      </c>
      <c r="H34" s="15">
        <f t="shared" si="11"/>
        <v>0</v>
      </c>
      <c r="I34" s="15">
        <f t="shared" si="11"/>
        <v>14786394</v>
      </c>
      <c r="J34" s="15">
        <f t="shared" si="11"/>
        <v>0</v>
      </c>
      <c r="K34" s="15">
        <f t="shared" si="11"/>
        <v>1418614</v>
      </c>
      <c r="L34" s="15">
        <f t="shared" si="11"/>
        <v>0</v>
      </c>
      <c r="M34" s="15">
        <f t="shared" si="11"/>
        <v>0</v>
      </c>
      <c r="N34" s="15">
        <f t="shared" si="4"/>
        <v>134139999</v>
      </c>
      <c r="O34" s="37">
        <f t="shared" si="1"/>
        <v>2496.4639134966128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79</v>
      </c>
      <c r="M36" s="163"/>
      <c r="N36" s="163"/>
      <c r="O36" s="41">
        <v>53732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14372862</v>
      </c>
      <c r="E5" s="26">
        <f t="shared" si="0"/>
        <v>5961449</v>
      </c>
      <c r="F5" s="26">
        <f t="shared" si="0"/>
        <v>0</v>
      </c>
      <c r="G5" s="26">
        <f t="shared" si="0"/>
        <v>632567</v>
      </c>
      <c r="H5" s="26">
        <f t="shared" si="0"/>
        <v>0</v>
      </c>
      <c r="I5" s="26">
        <f t="shared" si="0"/>
        <v>0</v>
      </c>
      <c r="J5" s="26">
        <f t="shared" si="0"/>
        <v>13994138</v>
      </c>
      <c r="K5" s="26">
        <f t="shared" si="0"/>
        <v>6405878</v>
      </c>
      <c r="L5" s="26">
        <f t="shared" si="0"/>
        <v>0</v>
      </c>
      <c r="M5" s="26">
        <f t="shared" si="0"/>
        <v>2475079</v>
      </c>
      <c r="N5" s="26">
        <f t="shared" si="0"/>
        <v>0</v>
      </c>
      <c r="O5" s="27">
        <f>SUM(D5:N5)</f>
        <v>43841973</v>
      </c>
      <c r="P5" s="32">
        <f t="shared" ref="P5:P39" si="1">(O5/P$41)</f>
        <v>535.81478312943796</v>
      </c>
      <c r="Q5" s="6"/>
    </row>
    <row r="6" spans="1:134">
      <c r="A6" s="12"/>
      <c r="B6" s="44">
        <v>511</v>
      </c>
      <c r="C6" s="20" t="s">
        <v>19</v>
      </c>
      <c r="D6" s="46">
        <v>440490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440490</v>
      </c>
      <c r="P6" s="47">
        <f t="shared" si="1"/>
        <v>5.3834496412989017</v>
      </c>
      <c r="Q6" s="9"/>
    </row>
    <row r="7" spans="1:134">
      <c r="A7" s="12"/>
      <c r="B7" s="44">
        <v>512</v>
      </c>
      <c r="C7" s="20" t="s">
        <v>20</v>
      </c>
      <c r="D7" s="46">
        <v>2242823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2242823</v>
      </c>
      <c r="P7" s="47">
        <f t="shared" si="1"/>
        <v>27.410666927392054</v>
      </c>
      <c r="Q7" s="9"/>
    </row>
    <row r="8" spans="1:134">
      <c r="A8" s="12"/>
      <c r="B8" s="44">
        <v>513</v>
      </c>
      <c r="C8" s="20" t="s">
        <v>21</v>
      </c>
      <c r="D8" s="46">
        <v>3827091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13994138</v>
      </c>
      <c r="K8" s="46">
        <v>0</v>
      </c>
      <c r="L8" s="46">
        <v>0</v>
      </c>
      <c r="M8" s="46">
        <v>2250064</v>
      </c>
      <c r="N8" s="46">
        <v>0</v>
      </c>
      <c r="O8" s="46">
        <f t="shared" si="2"/>
        <v>20071293</v>
      </c>
      <c r="P8" s="47">
        <f t="shared" si="1"/>
        <v>245.30135780892903</v>
      </c>
      <c r="Q8" s="9"/>
    </row>
    <row r="9" spans="1:134">
      <c r="A9" s="12"/>
      <c r="B9" s="44">
        <v>514</v>
      </c>
      <c r="C9" s="20" t="s">
        <v>22</v>
      </c>
      <c r="D9" s="46">
        <v>1050204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1050204</v>
      </c>
      <c r="P9" s="47">
        <f t="shared" si="1"/>
        <v>12.835070823607055</v>
      </c>
      <c r="Q9" s="9"/>
    </row>
    <row r="10" spans="1:134">
      <c r="A10" s="12"/>
      <c r="B10" s="44">
        <v>515</v>
      </c>
      <c r="C10" s="20" t="s">
        <v>23</v>
      </c>
      <c r="D10" s="46">
        <v>1298175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1298175</v>
      </c>
      <c r="P10" s="47">
        <f t="shared" si="1"/>
        <v>15.865649022890874</v>
      </c>
      <c r="Q10" s="9"/>
    </row>
    <row r="11" spans="1:134">
      <c r="A11" s="12"/>
      <c r="B11" s="44">
        <v>516</v>
      </c>
      <c r="C11" s="20" t="s">
        <v>24</v>
      </c>
      <c r="D11" s="46">
        <v>2843668</v>
      </c>
      <c r="E11" s="46">
        <v>0</v>
      </c>
      <c r="F11" s="46">
        <v>0</v>
      </c>
      <c r="G11" s="46">
        <v>632567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3476235</v>
      </c>
      <c r="P11" s="47">
        <f t="shared" si="1"/>
        <v>42.484814783129437</v>
      </c>
      <c r="Q11" s="9"/>
    </row>
    <row r="12" spans="1:134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6405878</v>
      </c>
      <c r="L12" s="46">
        <v>0</v>
      </c>
      <c r="M12" s="46">
        <v>0</v>
      </c>
      <c r="N12" s="46">
        <v>0</v>
      </c>
      <c r="O12" s="46">
        <f t="shared" si="2"/>
        <v>6405878</v>
      </c>
      <c r="P12" s="47">
        <f t="shared" si="1"/>
        <v>78.289454065482815</v>
      </c>
      <c r="Q12" s="9"/>
    </row>
    <row r="13" spans="1:134">
      <c r="A13" s="12"/>
      <c r="B13" s="44">
        <v>519</v>
      </c>
      <c r="C13" s="20" t="s">
        <v>27</v>
      </c>
      <c r="D13" s="46">
        <v>2670411</v>
      </c>
      <c r="E13" s="46">
        <v>5961449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225015</v>
      </c>
      <c r="N13" s="46">
        <v>0</v>
      </c>
      <c r="O13" s="46">
        <f t="shared" si="2"/>
        <v>8856875</v>
      </c>
      <c r="P13" s="47">
        <f t="shared" si="1"/>
        <v>108.24432005670778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SUM(D15:D20)</f>
        <v>32584298</v>
      </c>
      <c r="E14" s="31">
        <f t="shared" si="3"/>
        <v>15950539</v>
      </c>
      <c r="F14" s="31">
        <f t="shared" si="3"/>
        <v>0</v>
      </c>
      <c r="G14" s="31">
        <f t="shared" si="3"/>
        <v>3959219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1410307</v>
      </c>
      <c r="N14" s="31">
        <f t="shared" si="3"/>
        <v>0</v>
      </c>
      <c r="O14" s="42">
        <f>SUM(D14:N14)</f>
        <v>53904363</v>
      </c>
      <c r="P14" s="43">
        <f t="shared" si="1"/>
        <v>658.79230778631927</v>
      </c>
      <c r="Q14" s="10"/>
    </row>
    <row r="15" spans="1:134">
      <c r="A15" s="12"/>
      <c r="B15" s="44">
        <v>521</v>
      </c>
      <c r="C15" s="20" t="s">
        <v>29</v>
      </c>
      <c r="D15" s="46">
        <v>22811826</v>
      </c>
      <c r="E15" s="46">
        <v>318287</v>
      </c>
      <c r="F15" s="46">
        <v>0</v>
      </c>
      <c r="G15" s="46">
        <v>2126055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25256168</v>
      </c>
      <c r="P15" s="47">
        <f t="shared" si="1"/>
        <v>308.66832064333988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11550011</v>
      </c>
      <c r="F16" s="46">
        <v>0</v>
      </c>
      <c r="G16" s="46">
        <v>525243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12075254</v>
      </c>
      <c r="P16" s="47">
        <f t="shared" si="1"/>
        <v>147.57774708822703</v>
      </c>
      <c r="Q16" s="9"/>
    </row>
    <row r="17" spans="1:17">
      <c r="A17" s="12"/>
      <c r="B17" s="44">
        <v>523</v>
      </c>
      <c r="C17" s="20" t="s">
        <v>99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1410307</v>
      </c>
      <c r="N17" s="46">
        <v>0</v>
      </c>
      <c r="O17" s="46">
        <f t="shared" si="4"/>
        <v>1410307</v>
      </c>
      <c r="P17" s="47">
        <f t="shared" si="1"/>
        <v>17.236070542512497</v>
      </c>
      <c r="Q17" s="9"/>
    </row>
    <row r="18" spans="1:17">
      <c r="A18" s="12"/>
      <c r="B18" s="44">
        <v>524</v>
      </c>
      <c r="C18" s="20" t="s">
        <v>31</v>
      </c>
      <c r="D18" s="46">
        <v>483324</v>
      </c>
      <c r="E18" s="46">
        <v>4082241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4565565</v>
      </c>
      <c r="P18" s="47">
        <f t="shared" si="1"/>
        <v>55.798064114002173</v>
      </c>
      <c r="Q18" s="9"/>
    </row>
    <row r="19" spans="1:17">
      <c r="A19" s="12"/>
      <c r="B19" s="44">
        <v>525</v>
      </c>
      <c r="C19" s="20" t="s">
        <v>32</v>
      </c>
      <c r="D19" s="46">
        <v>11775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11775</v>
      </c>
      <c r="P19" s="47">
        <f t="shared" si="1"/>
        <v>0.14390819207313346</v>
      </c>
      <c r="Q19" s="9"/>
    </row>
    <row r="20" spans="1:17">
      <c r="A20" s="12"/>
      <c r="B20" s="44">
        <v>526</v>
      </c>
      <c r="C20" s="20" t="s">
        <v>33</v>
      </c>
      <c r="D20" s="46">
        <v>9277373</v>
      </c>
      <c r="E20" s="46">
        <v>0</v>
      </c>
      <c r="F20" s="46">
        <v>0</v>
      </c>
      <c r="G20" s="46">
        <v>1307921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10585294</v>
      </c>
      <c r="P20" s="47">
        <f t="shared" si="1"/>
        <v>129.36819720616452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SUM(D22:D27)</f>
        <v>0</v>
      </c>
      <c r="E21" s="31">
        <f t="shared" si="5"/>
        <v>16094230</v>
      </c>
      <c r="F21" s="31">
        <f t="shared" si="5"/>
        <v>0</v>
      </c>
      <c r="G21" s="31">
        <f t="shared" si="5"/>
        <v>5855320</v>
      </c>
      <c r="H21" s="31">
        <f t="shared" si="5"/>
        <v>0</v>
      </c>
      <c r="I21" s="31">
        <f t="shared" si="5"/>
        <v>26311720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48261270</v>
      </c>
      <c r="P21" s="43">
        <f t="shared" si="1"/>
        <v>589.82523251408531</v>
      </c>
      <c r="Q21" s="10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234320</v>
      </c>
      <c r="H22" s="46">
        <v>0</v>
      </c>
      <c r="I22" s="46">
        <v>7644551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6" si="6">SUM(D22:N22)</f>
        <v>7878871</v>
      </c>
      <c r="P22" s="47">
        <f t="shared" si="1"/>
        <v>96.291641714432373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9759317</v>
      </c>
      <c r="F23" s="46">
        <v>0</v>
      </c>
      <c r="G23" s="46">
        <v>3213724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12973041</v>
      </c>
      <c r="P23" s="47">
        <f t="shared" si="1"/>
        <v>158.55005316353592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7492251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7492251</v>
      </c>
      <c r="P24" s="47">
        <f t="shared" si="1"/>
        <v>91.566564413428992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196910</v>
      </c>
      <c r="H25" s="46">
        <v>0</v>
      </c>
      <c r="I25" s="46">
        <v>11174918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11371828</v>
      </c>
      <c r="P25" s="47">
        <f t="shared" si="1"/>
        <v>138.98082446255944</v>
      </c>
      <c r="Q25" s="9"/>
    </row>
    <row r="26" spans="1:17">
      <c r="A26" s="12"/>
      <c r="B26" s="44">
        <v>537</v>
      </c>
      <c r="C26" s="20" t="s">
        <v>63</v>
      </c>
      <c r="D26" s="46">
        <v>0</v>
      </c>
      <c r="E26" s="46">
        <v>115125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115125</v>
      </c>
      <c r="P26" s="47">
        <f t="shared" si="1"/>
        <v>1.407000476638598</v>
      </c>
      <c r="Q26" s="9"/>
    </row>
    <row r="27" spans="1:17">
      <c r="A27" s="12"/>
      <c r="B27" s="44">
        <v>538</v>
      </c>
      <c r="C27" s="20" t="s">
        <v>64</v>
      </c>
      <c r="D27" s="46">
        <v>0</v>
      </c>
      <c r="E27" s="46">
        <v>6219788</v>
      </c>
      <c r="F27" s="46">
        <v>0</v>
      </c>
      <c r="G27" s="46">
        <v>2210366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8430154</v>
      </c>
      <c r="P27" s="47">
        <f t="shared" si="1"/>
        <v>103.02914828348997</v>
      </c>
      <c r="Q27" s="9"/>
    </row>
    <row r="28" spans="1:17" ht="15.75">
      <c r="A28" s="28" t="s">
        <v>39</v>
      </c>
      <c r="B28" s="29"/>
      <c r="C28" s="30"/>
      <c r="D28" s="31">
        <f t="shared" ref="D28:N28" si="7">SUM(D29:D29)</f>
        <v>0</v>
      </c>
      <c r="E28" s="31">
        <f t="shared" si="7"/>
        <v>11956382</v>
      </c>
      <c r="F28" s="31">
        <f t="shared" si="7"/>
        <v>2663657</v>
      </c>
      <c r="G28" s="31">
        <f t="shared" si="7"/>
        <v>5477184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650230</v>
      </c>
      <c r="N28" s="31">
        <f t="shared" si="7"/>
        <v>0</v>
      </c>
      <c r="O28" s="31">
        <f t="shared" si="6"/>
        <v>20747453</v>
      </c>
      <c r="P28" s="43">
        <f t="shared" si="1"/>
        <v>253.56504894711756</v>
      </c>
      <c r="Q28" s="10"/>
    </row>
    <row r="29" spans="1:17">
      <c r="A29" s="12"/>
      <c r="B29" s="44">
        <v>541</v>
      </c>
      <c r="C29" s="20" t="s">
        <v>40</v>
      </c>
      <c r="D29" s="46">
        <v>0</v>
      </c>
      <c r="E29" s="46">
        <v>11956382</v>
      </c>
      <c r="F29" s="46">
        <v>2663657</v>
      </c>
      <c r="G29" s="46">
        <v>5477184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650230</v>
      </c>
      <c r="N29" s="46">
        <v>0</v>
      </c>
      <c r="O29" s="46">
        <f t="shared" si="6"/>
        <v>20747453</v>
      </c>
      <c r="P29" s="47">
        <f t="shared" si="1"/>
        <v>253.56504894711756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SUM(D31:D31)</f>
        <v>568928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568928</v>
      </c>
      <c r="P30" s="43">
        <f t="shared" si="1"/>
        <v>6.9531549808733484</v>
      </c>
      <c r="Q30" s="10"/>
    </row>
    <row r="31" spans="1:17">
      <c r="A31" s="13"/>
      <c r="B31" s="45">
        <v>552</v>
      </c>
      <c r="C31" s="21" t="s">
        <v>42</v>
      </c>
      <c r="D31" s="46">
        <v>568928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568928</v>
      </c>
      <c r="P31" s="47">
        <f t="shared" si="1"/>
        <v>6.9531549808733484</v>
      </c>
      <c r="Q31" s="9"/>
    </row>
    <row r="32" spans="1:17" ht="15.75">
      <c r="A32" s="28" t="s">
        <v>43</v>
      </c>
      <c r="B32" s="29"/>
      <c r="C32" s="30"/>
      <c r="D32" s="31">
        <f t="shared" ref="D32:N32" si="9">SUM(D33:D33)</f>
        <v>568562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568562</v>
      </c>
      <c r="P32" s="43">
        <f t="shared" si="1"/>
        <v>6.9486819109541331</v>
      </c>
      <c r="Q32" s="10"/>
    </row>
    <row r="33" spans="1:120">
      <c r="A33" s="12"/>
      <c r="B33" s="44">
        <v>564</v>
      </c>
      <c r="C33" s="20" t="s">
        <v>44</v>
      </c>
      <c r="D33" s="46">
        <v>568562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568562</v>
      </c>
      <c r="P33" s="47">
        <f t="shared" si="1"/>
        <v>6.9486819109541331</v>
      </c>
      <c r="Q33" s="9"/>
    </row>
    <row r="34" spans="1:120" ht="15.75">
      <c r="A34" s="28" t="s">
        <v>45</v>
      </c>
      <c r="B34" s="29"/>
      <c r="C34" s="30"/>
      <c r="D34" s="31">
        <f t="shared" ref="D34:N34" si="10">SUM(D35:D36)</f>
        <v>5387370</v>
      </c>
      <c r="E34" s="31">
        <f t="shared" si="10"/>
        <v>913337</v>
      </c>
      <c r="F34" s="31">
        <f t="shared" si="10"/>
        <v>0</v>
      </c>
      <c r="G34" s="31">
        <f t="shared" si="10"/>
        <v>504856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6805563</v>
      </c>
      <c r="P34" s="43">
        <f t="shared" si="1"/>
        <v>83.174205296799187</v>
      </c>
      <c r="Q34" s="9"/>
    </row>
    <row r="35" spans="1:120">
      <c r="A35" s="12"/>
      <c r="B35" s="44">
        <v>572</v>
      </c>
      <c r="C35" s="20" t="s">
        <v>46</v>
      </c>
      <c r="D35" s="46">
        <v>5385751</v>
      </c>
      <c r="E35" s="46">
        <v>913337</v>
      </c>
      <c r="F35" s="46">
        <v>0</v>
      </c>
      <c r="G35" s="46">
        <v>504856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6803944</v>
      </c>
      <c r="P35" s="47">
        <f t="shared" si="1"/>
        <v>83.154418684233036</v>
      </c>
      <c r="Q35" s="9"/>
    </row>
    <row r="36" spans="1:120">
      <c r="A36" s="12"/>
      <c r="B36" s="44">
        <v>573</v>
      </c>
      <c r="C36" s="20" t="s">
        <v>89</v>
      </c>
      <c r="D36" s="46">
        <v>1619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1619</v>
      </c>
      <c r="P36" s="47">
        <f t="shared" si="1"/>
        <v>1.9786612566148883E-2</v>
      </c>
      <c r="Q36" s="9"/>
    </row>
    <row r="37" spans="1:120" ht="15.75">
      <c r="A37" s="28" t="s">
        <v>49</v>
      </c>
      <c r="B37" s="29"/>
      <c r="C37" s="30"/>
      <c r="D37" s="31">
        <f t="shared" ref="D37:N37" si="11">SUM(D38:D38)</f>
        <v>480500</v>
      </c>
      <c r="E37" s="31">
        <f t="shared" si="11"/>
        <v>6400630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625800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7506930</v>
      </c>
      <c r="P37" s="43">
        <f t="shared" si="1"/>
        <v>91.745963848795569</v>
      </c>
      <c r="Q37" s="9"/>
    </row>
    <row r="38" spans="1:120" ht="15.75" thickBot="1">
      <c r="A38" s="12"/>
      <c r="B38" s="44">
        <v>581</v>
      </c>
      <c r="C38" s="20" t="s">
        <v>100</v>
      </c>
      <c r="D38" s="46">
        <v>480500</v>
      </c>
      <c r="E38" s="46">
        <v>6400630</v>
      </c>
      <c r="F38" s="46">
        <v>0</v>
      </c>
      <c r="G38" s="46">
        <v>0</v>
      </c>
      <c r="H38" s="46">
        <v>0</v>
      </c>
      <c r="I38" s="46">
        <v>625800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7506930</v>
      </c>
      <c r="P38" s="47">
        <f t="shared" si="1"/>
        <v>91.745963848795569</v>
      </c>
      <c r="Q38" s="9"/>
    </row>
    <row r="39" spans="1:120" ht="16.5" thickBot="1">
      <c r="A39" s="14" t="s">
        <v>10</v>
      </c>
      <c r="B39" s="23"/>
      <c r="C39" s="22"/>
      <c r="D39" s="15">
        <f>SUM(D5,D14,D21,D28,D30,D32,D34,D37)</f>
        <v>53962520</v>
      </c>
      <c r="E39" s="15">
        <f t="shared" ref="E39:N39" si="12">SUM(E5,E14,E21,E28,E30,E32,E34,E37)</f>
        <v>57276567</v>
      </c>
      <c r="F39" s="15">
        <f t="shared" si="12"/>
        <v>2663657</v>
      </c>
      <c r="G39" s="15">
        <f t="shared" si="12"/>
        <v>16429146</v>
      </c>
      <c r="H39" s="15">
        <f t="shared" si="12"/>
        <v>0</v>
      </c>
      <c r="I39" s="15">
        <f t="shared" si="12"/>
        <v>26937520</v>
      </c>
      <c r="J39" s="15">
        <f t="shared" si="12"/>
        <v>13994138</v>
      </c>
      <c r="K39" s="15">
        <f t="shared" si="12"/>
        <v>6405878</v>
      </c>
      <c r="L39" s="15">
        <f t="shared" si="12"/>
        <v>0</v>
      </c>
      <c r="M39" s="15">
        <f t="shared" si="12"/>
        <v>4535616</v>
      </c>
      <c r="N39" s="15">
        <f t="shared" si="12"/>
        <v>0</v>
      </c>
      <c r="O39" s="15">
        <f>SUM(D39:N39)</f>
        <v>182205042</v>
      </c>
      <c r="P39" s="37">
        <f t="shared" si="1"/>
        <v>2226.8193784143823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103</v>
      </c>
      <c r="N41" s="163"/>
      <c r="O41" s="163"/>
      <c r="P41" s="41">
        <v>81823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101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13092122</v>
      </c>
      <c r="E5" s="26">
        <f t="shared" si="0"/>
        <v>5117664</v>
      </c>
      <c r="F5" s="26">
        <f t="shared" si="0"/>
        <v>0</v>
      </c>
      <c r="G5" s="26">
        <f t="shared" si="0"/>
        <v>388831</v>
      </c>
      <c r="H5" s="26">
        <f t="shared" si="0"/>
        <v>0</v>
      </c>
      <c r="I5" s="26">
        <f t="shared" si="0"/>
        <v>0</v>
      </c>
      <c r="J5" s="26">
        <f t="shared" si="0"/>
        <v>10337064</v>
      </c>
      <c r="K5" s="26">
        <f t="shared" si="0"/>
        <v>5054236</v>
      </c>
      <c r="L5" s="26">
        <f t="shared" si="0"/>
        <v>0</v>
      </c>
      <c r="M5" s="26">
        <f t="shared" si="0"/>
        <v>2617361</v>
      </c>
      <c r="N5" s="26">
        <f t="shared" si="0"/>
        <v>0</v>
      </c>
      <c r="O5" s="27">
        <f>SUM(D5:N5)</f>
        <v>36607278</v>
      </c>
      <c r="P5" s="32">
        <f t="shared" ref="P5:P39" si="1">(O5/P$41)</f>
        <v>468.54916868256345</v>
      </c>
      <c r="Q5" s="6"/>
    </row>
    <row r="6" spans="1:134">
      <c r="A6" s="12"/>
      <c r="B6" s="44">
        <v>511</v>
      </c>
      <c r="C6" s="20" t="s">
        <v>19</v>
      </c>
      <c r="D6" s="46">
        <v>397336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397336</v>
      </c>
      <c r="P6" s="47">
        <f t="shared" si="1"/>
        <v>5.0856404152107411</v>
      </c>
      <c r="Q6" s="9"/>
    </row>
    <row r="7" spans="1:134">
      <c r="A7" s="12"/>
      <c r="B7" s="44">
        <v>512</v>
      </c>
      <c r="C7" s="20" t="s">
        <v>20</v>
      </c>
      <c r="D7" s="46">
        <v>2149523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2149523</v>
      </c>
      <c r="P7" s="47">
        <f t="shared" si="1"/>
        <v>27.512485760729049</v>
      </c>
      <c r="Q7" s="9"/>
    </row>
    <row r="8" spans="1:134">
      <c r="A8" s="12"/>
      <c r="B8" s="44">
        <v>513</v>
      </c>
      <c r="C8" s="20" t="s">
        <v>21</v>
      </c>
      <c r="D8" s="46">
        <v>3505325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10337064</v>
      </c>
      <c r="K8" s="46">
        <v>0</v>
      </c>
      <c r="L8" s="46">
        <v>0</v>
      </c>
      <c r="M8" s="46">
        <v>2331562</v>
      </c>
      <c r="N8" s="46">
        <v>0</v>
      </c>
      <c r="O8" s="46">
        <f t="shared" si="2"/>
        <v>16173951</v>
      </c>
      <c r="P8" s="47">
        <f t="shared" si="1"/>
        <v>207.01597358215258</v>
      </c>
      <c r="Q8" s="9"/>
    </row>
    <row r="9" spans="1:134">
      <c r="A9" s="12"/>
      <c r="B9" s="44">
        <v>514</v>
      </c>
      <c r="C9" s="20" t="s">
        <v>22</v>
      </c>
      <c r="D9" s="46">
        <v>902115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902115</v>
      </c>
      <c r="P9" s="47">
        <f t="shared" si="1"/>
        <v>11.546480820182007</v>
      </c>
      <c r="Q9" s="9"/>
    </row>
    <row r="10" spans="1:134">
      <c r="A10" s="12"/>
      <c r="B10" s="44">
        <v>515</v>
      </c>
      <c r="C10" s="20" t="s">
        <v>23</v>
      </c>
      <c r="D10" s="46">
        <v>1413709</v>
      </c>
      <c r="E10" s="46">
        <v>0</v>
      </c>
      <c r="F10" s="46">
        <v>0</v>
      </c>
      <c r="G10" s="46">
        <v>10185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1423894</v>
      </c>
      <c r="P10" s="47">
        <f t="shared" si="1"/>
        <v>18.224910084603668</v>
      </c>
      <c r="Q10" s="9"/>
    </row>
    <row r="11" spans="1:134">
      <c r="A11" s="12"/>
      <c r="B11" s="44">
        <v>516</v>
      </c>
      <c r="C11" s="20" t="s">
        <v>24</v>
      </c>
      <c r="D11" s="46">
        <v>2475217</v>
      </c>
      <c r="E11" s="46">
        <v>0</v>
      </c>
      <c r="F11" s="46">
        <v>0</v>
      </c>
      <c r="G11" s="46">
        <v>378646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2853863</v>
      </c>
      <c r="P11" s="47">
        <f t="shared" si="1"/>
        <v>36.527576188099168</v>
      </c>
      <c r="Q11" s="9"/>
    </row>
    <row r="12" spans="1:134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5054236</v>
      </c>
      <c r="L12" s="46">
        <v>0</v>
      </c>
      <c r="M12" s="46">
        <v>0</v>
      </c>
      <c r="N12" s="46">
        <v>0</v>
      </c>
      <c r="O12" s="46">
        <f t="shared" si="2"/>
        <v>5054236</v>
      </c>
      <c r="P12" s="47">
        <f t="shared" si="1"/>
        <v>64.690908625478372</v>
      </c>
      <c r="Q12" s="9"/>
    </row>
    <row r="13" spans="1:134">
      <c r="A13" s="12"/>
      <c r="B13" s="44">
        <v>519</v>
      </c>
      <c r="C13" s="20" t="s">
        <v>27</v>
      </c>
      <c r="D13" s="46">
        <v>2248897</v>
      </c>
      <c r="E13" s="46">
        <v>5117664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285799</v>
      </c>
      <c r="N13" s="46">
        <v>0</v>
      </c>
      <c r="O13" s="46">
        <f t="shared" si="2"/>
        <v>7652360</v>
      </c>
      <c r="P13" s="47">
        <f t="shared" si="1"/>
        <v>97.945193206107845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SUM(D15:D20)</f>
        <v>30090706</v>
      </c>
      <c r="E14" s="31">
        <f t="shared" si="3"/>
        <v>14409754</v>
      </c>
      <c r="F14" s="31">
        <f t="shared" si="3"/>
        <v>0</v>
      </c>
      <c r="G14" s="31">
        <f t="shared" si="3"/>
        <v>2638874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1800122</v>
      </c>
      <c r="N14" s="31">
        <f t="shared" si="3"/>
        <v>0</v>
      </c>
      <c r="O14" s="42">
        <f t="shared" ref="O14:O21" si="4">SUM(D14:N14)</f>
        <v>48939456</v>
      </c>
      <c r="P14" s="43">
        <f t="shared" si="1"/>
        <v>626.39296548016739</v>
      </c>
      <c r="Q14" s="10"/>
    </row>
    <row r="15" spans="1:134">
      <c r="A15" s="12"/>
      <c r="B15" s="44">
        <v>521</v>
      </c>
      <c r="C15" s="20" t="s">
        <v>29</v>
      </c>
      <c r="D15" s="46">
        <v>20802574</v>
      </c>
      <c r="E15" s="46">
        <v>22324</v>
      </c>
      <c r="F15" s="46">
        <v>0</v>
      </c>
      <c r="G15" s="46">
        <v>1011349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21836247</v>
      </c>
      <c r="P15" s="47">
        <f t="shared" si="1"/>
        <v>279.48965172983145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10533220</v>
      </c>
      <c r="F16" s="46">
        <v>0</v>
      </c>
      <c r="G16" s="46">
        <v>1458446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11991666</v>
      </c>
      <c r="P16" s="47">
        <f t="shared" si="1"/>
        <v>153.48546634412318</v>
      </c>
      <c r="Q16" s="9"/>
    </row>
    <row r="17" spans="1:17">
      <c r="A17" s="12"/>
      <c r="B17" s="44">
        <v>523</v>
      </c>
      <c r="C17" s="20" t="s">
        <v>99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1800122</v>
      </c>
      <c r="N17" s="46">
        <v>0</v>
      </c>
      <c r="O17" s="46">
        <f t="shared" si="4"/>
        <v>1800122</v>
      </c>
      <c r="P17" s="47">
        <f t="shared" si="1"/>
        <v>23.040381932445058</v>
      </c>
      <c r="Q17" s="9"/>
    </row>
    <row r="18" spans="1:17">
      <c r="A18" s="12"/>
      <c r="B18" s="44">
        <v>524</v>
      </c>
      <c r="C18" s="20" t="s">
        <v>31</v>
      </c>
      <c r="D18" s="46">
        <v>672347</v>
      </c>
      <c r="E18" s="46">
        <v>3854210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4526557</v>
      </c>
      <c r="P18" s="47">
        <f t="shared" si="1"/>
        <v>57.93696322748275</v>
      </c>
      <c r="Q18" s="9"/>
    </row>
    <row r="19" spans="1:17">
      <c r="A19" s="12"/>
      <c r="B19" s="44">
        <v>525</v>
      </c>
      <c r="C19" s="20" t="s">
        <v>32</v>
      </c>
      <c r="D19" s="46">
        <v>10235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10235</v>
      </c>
      <c r="P19" s="47">
        <f t="shared" si="1"/>
        <v>0.13100129273381203</v>
      </c>
      <c r="Q19" s="9"/>
    </row>
    <row r="20" spans="1:17">
      <c r="A20" s="12"/>
      <c r="B20" s="44">
        <v>526</v>
      </c>
      <c r="C20" s="20" t="s">
        <v>33</v>
      </c>
      <c r="D20" s="46">
        <v>8605550</v>
      </c>
      <c r="E20" s="46">
        <v>0</v>
      </c>
      <c r="F20" s="46">
        <v>0</v>
      </c>
      <c r="G20" s="46">
        <v>169079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8774629</v>
      </c>
      <c r="P20" s="47">
        <f t="shared" si="1"/>
        <v>112.30950095355118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SUM(D22:D27)</f>
        <v>0</v>
      </c>
      <c r="E21" s="31">
        <f t="shared" si="5"/>
        <v>13285403</v>
      </c>
      <c r="F21" s="31">
        <f t="shared" si="5"/>
        <v>0</v>
      </c>
      <c r="G21" s="31">
        <f t="shared" si="5"/>
        <v>4160562</v>
      </c>
      <c r="H21" s="31">
        <f t="shared" si="5"/>
        <v>0</v>
      </c>
      <c r="I21" s="31">
        <f t="shared" si="5"/>
        <v>24052493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41498458</v>
      </c>
      <c r="P21" s="43">
        <f t="shared" si="1"/>
        <v>531.15306736295099</v>
      </c>
      <c r="Q21" s="10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522795</v>
      </c>
      <c r="H22" s="46">
        <v>0</v>
      </c>
      <c r="I22" s="46">
        <v>5292969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5815764</v>
      </c>
      <c r="P22" s="47">
        <f t="shared" si="1"/>
        <v>74.43796797603963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8540136</v>
      </c>
      <c r="F23" s="46">
        <v>0</v>
      </c>
      <c r="G23" s="46">
        <v>2516617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11056753</v>
      </c>
      <c r="P23" s="47">
        <f t="shared" si="1"/>
        <v>141.51919261733798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2414744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2414744</v>
      </c>
      <c r="P24" s="47">
        <f t="shared" si="1"/>
        <v>30.907140754393374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225460</v>
      </c>
      <c r="H25" s="46">
        <v>0</v>
      </c>
      <c r="I25" s="46">
        <v>16344780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16570240</v>
      </c>
      <c r="P25" s="47">
        <f t="shared" si="1"/>
        <v>212.08821308349013</v>
      </c>
      <c r="Q25" s="9"/>
    </row>
    <row r="26" spans="1:17">
      <c r="A26" s="12"/>
      <c r="B26" s="44">
        <v>537</v>
      </c>
      <c r="C26" s="20" t="s">
        <v>63</v>
      </c>
      <c r="D26" s="46">
        <v>0</v>
      </c>
      <c r="E26" s="46">
        <v>97868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97868</v>
      </c>
      <c r="P26" s="47">
        <f t="shared" si="1"/>
        <v>1.252646264511257</v>
      </c>
      <c r="Q26" s="9"/>
    </row>
    <row r="27" spans="1:17">
      <c r="A27" s="12"/>
      <c r="B27" s="44">
        <v>538</v>
      </c>
      <c r="C27" s="20" t="s">
        <v>64</v>
      </c>
      <c r="D27" s="46">
        <v>0</v>
      </c>
      <c r="E27" s="46">
        <v>4647399</v>
      </c>
      <c r="F27" s="46">
        <v>0</v>
      </c>
      <c r="G27" s="46">
        <v>895690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5543089</v>
      </c>
      <c r="P27" s="47">
        <f t="shared" si="1"/>
        <v>70.947906667178643</v>
      </c>
      <c r="Q27" s="9"/>
    </row>
    <row r="28" spans="1:17" ht="15.75">
      <c r="A28" s="28" t="s">
        <v>39</v>
      </c>
      <c r="B28" s="29"/>
      <c r="C28" s="30"/>
      <c r="D28" s="31">
        <f t="shared" ref="D28:N28" si="7">SUM(D29:D29)</f>
        <v>0</v>
      </c>
      <c r="E28" s="31">
        <f t="shared" si="7"/>
        <v>10667632</v>
      </c>
      <c r="F28" s="31">
        <f t="shared" si="7"/>
        <v>2670957</v>
      </c>
      <c r="G28" s="31">
        <f t="shared" si="7"/>
        <v>9262308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672073</v>
      </c>
      <c r="N28" s="31">
        <f t="shared" si="7"/>
        <v>0</v>
      </c>
      <c r="O28" s="31">
        <f t="shared" ref="O28:O39" si="8">SUM(D28:N28)</f>
        <v>23272970</v>
      </c>
      <c r="P28" s="43">
        <f t="shared" si="1"/>
        <v>297.87876460725209</v>
      </c>
      <c r="Q28" s="10"/>
    </row>
    <row r="29" spans="1:17">
      <c r="A29" s="12"/>
      <c r="B29" s="44">
        <v>541</v>
      </c>
      <c r="C29" s="20" t="s">
        <v>40</v>
      </c>
      <c r="D29" s="46">
        <v>0</v>
      </c>
      <c r="E29" s="46">
        <v>10667632</v>
      </c>
      <c r="F29" s="46">
        <v>2670957</v>
      </c>
      <c r="G29" s="46">
        <v>9262308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672073</v>
      </c>
      <c r="N29" s="46">
        <v>0</v>
      </c>
      <c r="O29" s="46">
        <f t="shared" si="8"/>
        <v>23272970</v>
      </c>
      <c r="P29" s="47">
        <f t="shared" si="1"/>
        <v>297.87876460725209</v>
      </c>
      <c r="Q29" s="9"/>
    </row>
    <row r="30" spans="1:17" ht="15.75">
      <c r="A30" s="28" t="s">
        <v>41</v>
      </c>
      <c r="B30" s="29"/>
      <c r="C30" s="30"/>
      <c r="D30" s="31">
        <f t="shared" ref="D30:N30" si="9">SUM(D31:D31)</f>
        <v>391455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391455</v>
      </c>
      <c r="P30" s="43">
        <f t="shared" si="1"/>
        <v>5.010367469185578</v>
      </c>
      <c r="Q30" s="10"/>
    </row>
    <row r="31" spans="1:17">
      <c r="A31" s="13"/>
      <c r="B31" s="45">
        <v>552</v>
      </c>
      <c r="C31" s="21" t="s">
        <v>42</v>
      </c>
      <c r="D31" s="46">
        <v>391455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391455</v>
      </c>
      <c r="P31" s="47">
        <f t="shared" si="1"/>
        <v>5.010367469185578</v>
      </c>
      <c r="Q31" s="9"/>
    </row>
    <row r="32" spans="1:17" ht="15.75">
      <c r="A32" s="28" t="s">
        <v>43</v>
      </c>
      <c r="B32" s="29"/>
      <c r="C32" s="30"/>
      <c r="D32" s="31">
        <f t="shared" ref="D32:N32" si="10">SUM(D33:D33)</f>
        <v>501050</v>
      </c>
      <c r="E32" s="31">
        <f t="shared" si="10"/>
        <v>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501050</v>
      </c>
      <c r="P32" s="43">
        <f t="shared" si="1"/>
        <v>6.4131116486835875</v>
      </c>
      <c r="Q32" s="10"/>
    </row>
    <row r="33" spans="1:120">
      <c r="A33" s="12"/>
      <c r="B33" s="44">
        <v>564</v>
      </c>
      <c r="C33" s="20" t="s">
        <v>44</v>
      </c>
      <c r="D33" s="46">
        <v>501050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501050</v>
      </c>
      <c r="P33" s="47">
        <f t="shared" si="1"/>
        <v>6.4131116486835875</v>
      </c>
      <c r="Q33" s="9"/>
    </row>
    <row r="34" spans="1:120" ht="15.75">
      <c r="A34" s="28" t="s">
        <v>45</v>
      </c>
      <c r="B34" s="29"/>
      <c r="C34" s="30"/>
      <c r="D34" s="31">
        <f t="shared" ref="D34:N34" si="11">SUM(D35:D36)</f>
        <v>4285936</v>
      </c>
      <c r="E34" s="31">
        <f t="shared" si="11"/>
        <v>901228</v>
      </c>
      <c r="F34" s="31">
        <f t="shared" si="11"/>
        <v>0</v>
      </c>
      <c r="G34" s="31">
        <f t="shared" si="11"/>
        <v>1657885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8"/>
        <v>6845049</v>
      </c>
      <c r="P34" s="43">
        <f t="shared" si="1"/>
        <v>87.612141458357328</v>
      </c>
      <c r="Q34" s="9"/>
    </row>
    <row r="35" spans="1:120">
      <c r="A35" s="12"/>
      <c r="B35" s="44">
        <v>572</v>
      </c>
      <c r="C35" s="20" t="s">
        <v>46</v>
      </c>
      <c r="D35" s="46">
        <v>4278514</v>
      </c>
      <c r="E35" s="46">
        <v>901228</v>
      </c>
      <c r="F35" s="46">
        <v>0</v>
      </c>
      <c r="G35" s="46">
        <v>1657885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6837627</v>
      </c>
      <c r="P35" s="47">
        <f t="shared" si="1"/>
        <v>87.517144722190224</v>
      </c>
      <c r="Q35" s="9"/>
    </row>
    <row r="36" spans="1:120">
      <c r="A36" s="12"/>
      <c r="B36" s="44">
        <v>573</v>
      </c>
      <c r="C36" s="20" t="s">
        <v>89</v>
      </c>
      <c r="D36" s="46">
        <v>7422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7422</v>
      </c>
      <c r="P36" s="47">
        <f t="shared" si="1"/>
        <v>9.4996736167108242E-2</v>
      </c>
      <c r="Q36" s="9"/>
    </row>
    <row r="37" spans="1:120" ht="15.75">
      <c r="A37" s="28" t="s">
        <v>49</v>
      </c>
      <c r="B37" s="29"/>
      <c r="C37" s="30"/>
      <c r="D37" s="31">
        <f t="shared" ref="D37:N37" si="12">SUM(D38:D38)</f>
        <v>605500</v>
      </c>
      <c r="E37" s="31">
        <f t="shared" si="12"/>
        <v>3050610</v>
      </c>
      <c r="F37" s="31">
        <f t="shared" si="12"/>
        <v>0</v>
      </c>
      <c r="G37" s="31">
        <f t="shared" si="12"/>
        <v>613108</v>
      </c>
      <c r="H37" s="31">
        <f t="shared" si="12"/>
        <v>0</v>
      </c>
      <c r="I37" s="31">
        <f t="shared" si="12"/>
        <v>492700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8"/>
        <v>4761918</v>
      </c>
      <c r="P37" s="43">
        <f t="shared" si="1"/>
        <v>60.949429789194795</v>
      </c>
      <c r="Q37" s="9"/>
    </row>
    <row r="38" spans="1:120" ht="15.75" thickBot="1">
      <c r="A38" s="12"/>
      <c r="B38" s="44">
        <v>581</v>
      </c>
      <c r="C38" s="20" t="s">
        <v>100</v>
      </c>
      <c r="D38" s="46">
        <v>605500</v>
      </c>
      <c r="E38" s="46">
        <v>3050610</v>
      </c>
      <c r="F38" s="46">
        <v>0</v>
      </c>
      <c r="G38" s="46">
        <v>613108</v>
      </c>
      <c r="H38" s="46">
        <v>0</v>
      </c>
      <c r="I38" s="46">
        <v>492700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4761918</v>
      </c>
      <c r="P38" s="47">
        <f t="shared" si="1"/>
        <v>60.949429789194795</v>
      </c>
      <c r="Q38" s="9"/>
    </row>
    <row r="39" spans="1:120" ht="16.5" thickBot="1">
      <c r="A39" s="14" t="s">
        <v>10</v>
      </c>
      <c r="B39" s="23"/>
      <c r="C39" s="22"/>
      <c r="D39" s="15">
        <f>SUM(D5,D14,D21,D28,D30,D32,D34,D37)</f>
        <v>48966769</v>
      </c>
      <c r="E39" s="15">
        <f t="shared" ref="E39:N39" si="13">SUM(E5,E14,E21,E28,E30,E32,E34,E37)</f>
        <v>47432291</v>
      </c>
      <c r="F39" s="15">
        <f t="shared" si="13"/>
        <v>2670957</v>
      </c>
      <c r="G39" s="15">
        <f t="shared" si="13"/>
        <v>18721568</v>
      </c>
      <c r="H39" s="15">
        <f t="shared" si="13"/>
        <v>0</v>
      </c>
      <c r="I39" s="15">
        <f t="shared" si="13"/>
        <v>24545193</v>
      </c>
      <c r="J39" s="15">
        <f t="shared" si="13"/>
        <v>10337064</v>
      </c>
      <c r="K39" s="15">
        <f t="shared" si="13"/>
        <v>5054236</v>
      </c>
      <c r="L39" s="15">
        <f t="shared" si="13"/>
        <v>0</v>
      </c>
      <c r="M39" s="15">
        <f t="shared" si="13"/>
        <v>5089556</v>
      </c>
      <c r="N39" s="15">
        <f t="shared" si="13"/>
        <v>0</v>
      </c>
      <c r="O39" s="15">
        <f t="shared" si="8"/>
        <v>162817634</v>
      </c>
      <c r="P39" s="37">
        <f t="shared" si="1"/>
        <v>2083.9590164983551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95</v>
      </c>
      <c r="N41" s="163"/>
      <c r="O41" s="163"/>
      <c r="P41" s="41">
        <v>78129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12116073</v>
      </c>
      <c r="E5" s="26">
        <f t="shared" si="0"/>
        <v>4756856</v>
      </c>
      <c r="F5" s="26">
        <f t="shared" si="0"/>
        <v>0</v>
      </c>
      <c r="G5" s="26">
        <f t="shared" si="0"/>
        <v>150389</v>
      </c>
      <c r="H5" s="26">
        <f t="shared" si="0"/>
        <v>0</v>
      </c>
      <c r="I5" s="26">
        <f t="shared" si="0"/>
        <v>0</v>
      </c>
      <c r="J5" s="26">
        <f t="shared" si="0"/>
        <v>10112591</v>
      </c>
      <c r="K5" s="26">
        <f t="shared" si="0"/>
        <v>4533705</v>
      </c>
      <c r="L5" s="26">
        <f t="shared" si="0"/>
        <v>0</v>
      </c>
      <c r="M5" s="26">
        <f t="shared" si="0"/>
        <v>0</v>
      </c>
      <c r="N5" s="27">
        <f>SUM(D5:M5)</f>
        <v>31669614</v>
      </c>
      <c r="O5" s="32">
        <f t="shared" ref="O5:O40" si="1">(N5/O$42)</f>
        <v>408.31879423937289</v>
      </c>
      <c r="P5" s="6"/>
    </row>
    <row r="6" spans="1:133">
      <c r="A6" s="12"/>
      <c r="B6" s="44">
        <v>511</v>
      </c>
      <c r="C6" s="20" t="s">
        <v>19</v>
      </c>
      <c r="D6" s="46">
        <v>426679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426679</v>
      </c>
      <c r="O6" s="47">
        <f t="shared" si="1"/>
        <v>5.5012055027655649</v>
      </c>
      <c r="P6" s="9"/>
    </row>
    <row r="7" spans="1:133">
      <c r="A7" s="12"/>
      <c r="B7" s="44">
        <v>512</v>
      </c>
      <c r="C7" s="20" t="s">
        <v>20</v>
      </c>
      <c r="D7" s="46">
        <v>1861486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1861486</v>
      </c>
      <c r="O7" s="47">
        <f t="shared" si="1"/>
        <v>24.000283647709544</v>
      </c>
      <c r="P7" s="9"/>
    </row>
    <row r="8" spans="1:133">
      <c r="A8" s="12"/>
      <c r="B8" s="44">
        <v>513</v>
      </c>
      <c r="C8" s="20" t="s">
        <v>21</v>
      </c>
      <c r="D8" s="46">
        <v>3252141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10112591</v>
      </c>
      <c r="K8" s="46">
        <v>0</v>
      </c>
      <c r="L8" s="46">
        <v>0</v>
      </c>
      <c r="M8" s="46">
        <v>0</v>
      </c>
      <c r="N8" s="46">
        <f t="shared" si="2"/>
        <v>13364732</v>
      </c>
      <c r="O8" s="47">
        <f t="shared" si="1"/>
        <v>172.31252820360749</v>
      </c>
      <c r="P8" s="9"/>
    </row>
    <row r="9" spans="1:133">
      <c r="A9" s="12"/>
      <c r="B9" s="44">
        <v>514</v>
      </c>
      <c r="C9" s="20" t="s">
        <v>22</v>
      </c>
      <c r="D9" s="46">
        <v>857471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857471</v>
      </c>
      <c r="O9" s="47">
        <f t="shared" si="1"/>
        <v>11.055440234138292</v>
      </c>
      <c r="P9" s="9"/>
    </row>
    <row r="10" spans="1:133">
      <c r="A10" s="12"/>
      <c r="B10" s="44">
        <v>515</v>
      </c>
      <c r="C10" s="20" t="s">
        <v>23</v>
      </c>
      <c r="D10" s="46">
        <v>1265360</v>
      </c>
      <c r="E10" s="46">
        <v>14420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1279780</v>
      </c>
      <c r="O10" s="47">
        <f t="shared" si="1"/>
        <v>16.500302987326105</v>
      </c>
      <c r="P10" s="9"/>
    </row>
    <row r="11" spans="1:133">
      <c r="A11" s="12"/>
      <c r="B11" s="44">
        <v>516</v>
      </c>
      <c r="C11" s="20" t="s">
        <v>24</v>
      </c>
      <c r="D11" s="46">
        <v>2335021</v>
      </c>
      <c r="E11" s="46">
        <v>0</v>
      </c>
      <c r="F11" s="46">
        <v>0</v>
      </c>
      <c r="G11" s="46">
        <v>62858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2397879</v>
      </c>
      <c r="O11" s="47">
        <f t="shared" si="1"/>
        <v>30.916040277974755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4533705</v>
      </c>
      <c r="L12" s="46">
        <v>0</v>
      </c>
      <c r="M12" s="46">
        <v>0</v>
      </c>
      <c r="N12" s="46">
        <f t="shared" si="2"/>
        <v>4533705</v>
      </c>
      <c r="O12" s="47">
        <f t="shared" si="1"/>
        <v>58.453410863707276</v>
      </c>
      <c r="P12" s="9"/>
    </row>
    <row r="13" spans="1:133">
      <c r="A13" s="12"/>
      <c r="B13" s="44">
        <v>519</v>
      </c>
      <c r="C13" s="20" t="s">
        <v>67</v>
      </c>
      <c r="D13" s="46">
        <v>2117915</v>
      </c>
      <c r="E13" s="46">
        <v>4742436</v>
      </c>
      <c r="F13" s="46">
        <v>0</v>
      </c>
      <c r="G13" s="46">
        <v>87531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6947882</v>
      </c>
      <c r="O13" s="47">
        <f t="shared" si="1"/>
        <v>89.579582522143866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SUM(D15:D19)</f>
        <v>27474749</v>
      </c>
      <c r="E14" s="31">
        <f t="shared" si="3"/>
        <v>13423755</v>
      </c>
      <c r="F14" s="31">
        <f t="shared" si="3"/>
        <v>0</v>
      </c>
      <c r="G14" s="31">
        <f t="shared" si="3"/>
        <v>1563516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42462020</v>
      </c>
      <c r="O14" s="43">
        <f t="shared" si="1"/>
        <v>547.46612343832601</v>
      </c>
      <c r="P14" s="10"/>
    </row>
    <row r="15" spans="1:133">
      <c r="A15" s="12"/>
      <c r="B15" s="44">
        <v>521</v>
      </c>
      <c r="C15" s="20" t="s">
        <v>29</v>
      </c>
      <c r="D15" s="46">
        <v>19165927</v>
      </c>
      <c r="E15" s="46">
        <v>72540</v>
      </c>
      <c r="F15" s="46">
        <v>0</v>
      </c>
      <c r="G15" s="46">
        <v>460729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19699196</v>
      </c>
      <c r="O15" s="47">
        <f t="shared" si="1"/>
        <v>253.98326478513687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10552870</v>
      </c>
      <c r="F16" s="46">
        <v>0</v>
      </c>
      <c r="G16" s="46">
        <v>1058394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11611264</v>
      </c>
      <c r="O16" s="47">
        <f t="shared" si="1"/>
        <v>149.70492902360724</v>
      </c>
      <c r="P16" s="9"/>
    </row>
    <row r="17" spans="1:16">
      <c r="A17" s="12"/>
      <c r="B17" s="44">
        <v>524</v>
      </c>
      <c r="C17" s="20" t="s">
        <v>31</v>
      </c>
      <c r="D17" s="46">
        <v>934128</v>
      </c>
      <c r="E17" s="46">
        <v>2798345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3732473</v>
      </c>
      <c r="O17" s="47">
        <f t="shared" si="1"/>
        <v>48.123064426709298</v>
      </c>
      <c r="P17" s="9"/>
    </row>
    <row r="18" spans="1:16">
      <c r="A18" s="12"/>
      <c r="B18" s="44">
        <v>525</v>
      </c>
      <c r="C18" s="20" t="s">
        <v>32</v>
      </c>
      <c r="D18" s="46">
        <v>15040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15040</v>
      </c>
      <c r="O18" s="47">
        <f t="shared" si="1"/>
        <v>0.19391188870695325</v>
      </c>
      <c r="P18" s="9"/>
    </row>
    <row r="19" spans="1:16">
      <c r="A19" s="12"/>
      <c r="B19" s="44">
        <v>526</v>
      </c>
      <c r="C19" s="20" t="s">
        <v>33</v>
      </c>
      <c r="D19" s="46">
        <v>7359654</v>
      </c>
      <c r="E19" s="46">
        <v>0</v>
      </c>
      <c r="F19" s="46">
        <v>0</v>
      </c>
      <c r="G19" s="46">
        <v>44393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7404047</v>
      </c>
      <c r="O19" s="47">
        <f t="shared" si="1"/>
        <v>95.460953314165621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SUM(D21:D26)</f>
        <v>0</v>
      </c>
      <c r="E20" s="31">
        <f t="shared" si="5"/>
        <v>14576662</v>
      </c>
      <c r="F20" s="31">
        <f t="shared" si="5"/>
        <v>0</v>
      </c>
      <c r="G20" s="31">
        <f t="shared" si="5"/>
        <v>2437407</v>
      </c>
      <c r="H20" s="31">
        <f t="shared" si="5"/>
        <v>0</v>
      </c>
      <c r="I20" s="31">
        <f t="shared" si="5"/>
        <v>22156252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39170321</v>
      </c>
      <c r="O20" s="43">
        <f t="shared" si="1"/>
        <v>505.02599244465648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-3680</v>
      </c>
      <c r="H21" s="46">
        <v>0</v>
      </c>
      <c r="I21" s="46">
        <v>6868421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6864741</v>
      </c>
      <c r="O21" s="47">
        <f t="shared" si="1"/>
        <v>88.507639148541145</v>
      </c>
      <c r="P21" s="9"/>
    </row>
    <row r="22" spans="1:16">
      <c r="A22" s="12"/>
      <c r="B22" s="44">
        <v>534</v>
      </c>
      <c r="C22" s="20" t="s">
        <v>68</v>
      </c>
      <c r="D22" s="46">
        <v>0</v>
      </c>
      <c r="E22" s="46">
        <v>8252411</v>
      </c>
      <c r="F22" s="46">
        <v>0</v>
      </c>
      <c r="G22" s="46">
        <v>685159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8937570</v>
      </c>
      <c r="O22" s="47">
        <f t="shared" si="1"/>
        <v>115.23278451799229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4742114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4742114</v>
      </c>
      <c r="O23" s="47">
        <f t="shared" si="1"/>
        <v>61.140444295457769</v>
      </c>
      <c r="P23" s="9"/>
    </row>
    <row r="24" spans="1:16">
      <c r="A24" s="12"/>
      <c r="B24" s="44">
        <v>536</v>
      </c>
      <c r="C24" s="20" t="s">
        <v>69</v>
      </c>
      <c r="D24" s="46">
        <v>0</v>
      </c>
      <c r="E24" s="46">
        <v>0</v>
      </c>
      <c r="F24" s="46">
        <v>0</v>
      </c>
      <c r="G24" s="46">
        <v>287605</v>
      </c>
      <c r="H24" s="46">
        <v>0</v>
      </c>
      <c r="I24" s="46">
        <v>10545717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10833322</v>
      </c>
      <c r="O24" s="47">
        <f t="shared" si="1"/>
        <v>139.67486236639547</v>
      </c>
      <c r="P24" s="9"/>
    </row>
    <row r="25" spans="1:16">
      <c r="A25" s="12"/>
      <c r="B25" s="44">
        <v>537</v>
      </c>
      <c r="C25" s="20" t="s">
        <v>70</v>
      </c>
      <c r="D25" s="46">
        <v>0</v>
      </c>
      <c r="E25" s="46">
        <v>125184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125184</v>
      </c>
      <c r="O25" s="47">
        <f t="shared" si="1"/>
        <v>1.6140070396204278</v>
      </c>
      <c r="P25" s="9"/>
    </row>
    <row r="26" spans="1:16">
      <c r="A26" s="12"/>
      <c r="B26" s="44">
        <v>538</v>
      </c>
      <c r="C26" s="20" t="s">
        <v>71</v>
      </c>
      <c r="D26" s="46">
        <v>0</v>
      </c>
      <c r="E26" s="46">
        <v>6199067</v>
      </c>
      <c r="F26" s="46">
        <v>0</v>
      </c>
      <c r="G26" s="46">
        <v>1468323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7667390</v>
      </c>
      <c r="O26" s="47">
        <f t="shared" si="1"/>
        <v>98.856255076649347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11624746</v>
      </c>
      <c r="F27" s="31">
        <f t="shared" si="7"/>
        <v>4884870</v>
      </c>
      <c r="G27" s="31">
        <f t="shared" si="7"/>
        <v>4252649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40" si="8">SUM(D27:M27)</f>
        <v>20762265</v>
      </c>
      <c r="O27" s="43">
        <f t="shared" si="1"/>
        <v>267.68949600959246</v>
      </c>
      <c r="P27" s="10"/>
    </row>
    <row r="28" spans="1:16">
      <c r="A28" s="12"/>
      <c r="B28" s="44">
        <v>541</v>
      </c>
      <c r="C28" s="20" t="s">
        <v>72</v>
      </c>
      <c r="D28" s="46">
        <v>0</v>
      </c>
      <c r="E28" s="46">
        <v>11624746</v>
      </c>
      <c r="F28" s="46">
        <v>4884870</v>
      </c>
      <c r="G28" s="46">
        <v>4252649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20762265</v>
      </c>
      <c r="O28" s="47">
        <f t="shared" si="1"/>
        <v>267.68949600959246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416115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416115</v>
      </c>
      <c r="O29" s="43">
        <f t="shared" si="1"/>
        <v>5.3650030298732609</v>
      </c>
      <c r="P29" s="10"/>
    </row>
    <row r="30" spans="1:16">
      <c r="A30" s="13"/>
      <c r="B30" s="45">
        <v>552</v>
      </c>
      <c r="C30" s="21" t="s">
        <v>42</v>
      </c>
      <c r="D30" s="46">
        <v>416115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416115</v>
      </c>
      <c r="O30" s="47">
        <f t="shared" si="1"/>
        <v>5.3650030298732609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433905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433905</v>
      </c>
      <c r="O31" s="43">
        <f t="shared" si="1"/>
        <v>5.5943708822733074</v>
      </c>
      <c r="P31" s="10"/>
    </row>
    <row r="32" spans="1:16">
      <c r="A32" s="12"/>
      <c r="B32" s="44">
        <v>564</v>
      </c>
      <c r="C32" s="20" t="s">
        <v>73</v>
      </c>
      <c r="D32" s="46">
        <v>433905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433905</v>
      </c>
      <c r="O32" s="47">
        <f t="shared" si="1"/>
        <v>5.5943708822733074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SUM(D34:D36)</f>
        <v>3760756</v>
      </c>
      <c r="E33" s="31">
        <f t="shared" si="11"/>
        <v>1136514</v>
      </c>
      <c r="F33" s="31">
        <f t="shared" si="11"/>
        <v>0</v>
      </c>
      <c r="G33" s="31">
        <f t="shared" si="11"/>
        <v>4576504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9473774</v>
      </c>
      <c r="O33" s="43">
        <f t="shared" si="1"/>
        <v>122.14610435657096</v>
      </c>
      <c r="P33" s="9"/>
    </row>
    <row r="34" spans="1:119">
      <c r="A34" s="12"/>
      <c r="B34" s="44">
        <v>572</v>
      </c>
      <c r="C34" s="20" t="s">
        <v>74</v>
      </c>
      <c r="D34" s="46">
        <v>3730582</v>
      </c>
      <c r="E34" s="46">
        <v>1136514</v>
      </c>
      <c r="F34" s="46">
        <v>0</v>
      </c>
      <c r="G34" s="46">
        <v>4576504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9443600</v>
      </c>
      <c r="O34" s="47">
        <f t="shared" si="1"/>
        <v>121.75706862985263</v>
      </c>
      <c r="P34" s="9"/>
    </row>
    <row r="35" spans="1:119">
      <c r="A35" s="12"/>
      <c r="B35" s="44">
        <v>573</v>
      </c>
      <c r="C35" s="20" t="s">
        <v>89</v>
      </c>
      <c r="D35" s="46">
        <v>30122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30122</v>
      </c>
      <c r="O35" s="47">
        <f t="shared" si="1"/>
        <v>0.3883652866775828</v>
      </c>
      <c r="P35" s="9"/>
    </row>
    <row r="36" spans="1:119">
      <c r="A36" s="12"/>
      <c r="B36" s="44">
        <v>574</v>
      </c>
      <c r="C36" s="20" t="s">
        <v>47</v>
      </c>
      <c r="D36" s="46">
        <v>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52</v>
      </c>
      <c r="O36" s="47">
        <f t="shared" si="1"/>
        <v>6.7044004074212551E-4</v>
      </c>
      <c r="P36" s="9"/>
    </row>
    <row r="37" spans="1:119" ht="15.75">
      <c r="A37" s="28" t="s">
        <v>75</v>
      </c>
      <c r="B37" s="29"/>
      <c r="C37" s="30"/>
      <c r="D37" s="31">
        <f t="shared" ref="D37:M37" si="12">SUM(D38:D39)</f>
        <v>358000</v>
      </c>
      <c r="E37" s="31">
        <f t="shared" si="12"/>
        <v>2823860</v>
      </c>
      <c r="F37" s="31">
        <f t="shared" si="12"/>
        <v>31386829</v>
      </c>
      <c r="G37" s="31">
        <f t="shared" si="12"/>
        <v>0</v>
      </c>
      <c r="H37" s="31">
        <f t="shared" si="12"/>
        <v>0</v>
      </c>
      <c r="I37" s="31">
        <f t="shared" si="12"/>
        <v>463900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8"/>
        <v>35032589</v>
      </c>
      <c r="O37" s="43">
        <f t="shared" si="1"/>
        <v>451.6778922396565</v>
      </c>
      <c r="P37" s="9"/>
    </row>
    <row r="38" spans="1:119">
      <c r="A38" s="12"/>
      <c r="B38" s="44">
        <v>581</v>
      </c>
      <c r="C38" s="20" t="s">
        <v>76</v>
      </c>
      <c r="D38" s="46">
        <v>358000</v>
      </c>
      <c r="E38" s="46">
        <v>2823860</v>
      </c>
      <c r="F38" s="46">
        <v>0</v>
      </c>
      <c r="G38" s="46">
        <v>0</v>
      </c>
      <c r="H38" s="46">
        <v>0</v>
      </c>
      <c r="I38" s="46">
        <v>463900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3645760</v>
      </c>
      <c r="O38" s="47">
        <f t="shared" si="1"/>
        <v>47.005066979538682</v>
      </c>
      <c r="P38" s="9"/>
    </row>
    <row r="39" spans="1:119" ht="15.75" thickBot="1">
      <c r="A39" s="12"/>
      <c r="B39" s="44">
        <v>585</v>
      </c>
      <c r="C39" s="20" t="s">
        <v>92</v>
      </c>
      <c r="D39" s="46">
        <v>0</v>
      </c>
      <c r="E39" s="46">
        <v>0</v>
      </c>
      <c r="F39" s="46">
        <v>31386829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31386829</v>
      </c>
      <c r="O39" s="47">
        <f t="shared" si="1"/>
        <v>404.67282526011786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SUM(D5,D14,D20,D27,D29,D31,D33,D37)</f>
        <v>44559598</v>
      </c>
      <c r="E40" s="15">
        <f t="shared" si="13"/>
        <v>48342393</v>
      </c>
      <c r="F40" s="15">
        <f t="shared" si="13"/>
        <v>36271699</v>
      </c>
      <c r="G40" s="15">
        <f t="shared" si="13"/>
        <v>12980465</v>
      </c>
      <c r="H40" s="15">
        <f t="shared" si="13"/>
        <v>0</v>
      </c>
      <c r="I40" s="15">
        <f t="shared" si="13"/>
        <v>22620152</v>
      </c>
      <c r="J40" s="15">
        <f t="shared" si="13"/>
        <v>10112591</v>
      </c>
      <c r="K40" s="15">
        <f t="shared" si="13"/>
        <v>4533705</v>
      </c>
      <c r="L40" s="15">
        <f t="shared" si="13"/>
        <v>0</v>
      </c>
      <c r="M40" s="15">
        <f t="shared" si="13"/>
        <v>0</v>
      </c>
      <c r="N40" s="15">
        <f t="shared" si="8"/>
        <v>179420603</v>
      </c>
      <c r="O40" s="37">
        <f t="shared" si="1"/>
        <v>2313.2837766403218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93</v>
      </c>
      <c r="M42" s="163"/>
      <c r="N42" s="163"/>
      <c r="O42" s="41">
        <v>77561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54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12412847</v>
      </c>
      <c r="E5" s="26">
        <f t="shared" si="0"/>
        <v>5060766</v>
      </c>
      <c r="F5" s="26">
        <f t="shared" si="0"/>
        <v>0</v>
      </c>
      <c r="G5" s="26">
        <f t="shared" si="0"/>
        <v>61520</v>
      </c>
      <c r="H5" s="26">
        <f t="shared" si="0"/>
        <v>0</v>
      </c>
      <c r="I5" s="26">
        <f t="shared" si="0"/>
        <v>0</v>
      </c>
      <c r="J5" s="26">
        <f t="shared" si="0"/>
        <v>9884615</v>
      </c>
      <c r="K5" s="26">
        <f t="shared" si="0"/>
        <v>5827498</v>
      </c>
      <c r="L5" s="26">
        <f t="shared" si="0"/>
        <v>0</v>
      </c>
      <c r="M5" s="26">
        <f t="shared" si="0"/>
        <v>0</v>
      </c>
      <c r="N5" s="27">
        <f>SUM(D5:M5)</f>
        <v>33247246</v>
      </c>
      <c r="O5" s="32">
        <f t="shared" ref="O5:O39" si="1">(N5/O$41)</f>
        <v>451.4099549231521</v>
      </c>
      <c r="P5" s="6"/>
    </row>
    <row r="6" spans="1:133">
      <c r="A6" s="12"/>
      <c r="B6" s="44">
        <v>511</v>
      </c>
      <c r="C6" s="20" t="s">
        <v>19</v>
      </c>
      <c r="D6" s="46">
        <v>422441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422441</v>
      </c>
      <c r="O6" s="47">
        <f t="shared" si="1"/>
        <v>5.7356351490794548</v>
      </c>
      <c r="P6" s="9"/>
    </row>
    <row r="7" spans="1:133">
      <c r="A7" s="12"/>
      <c r="B7" s="44">
        <v>512</v>
      </c>
      <c r="C7" s="20" t="s">
        <v>20</v>
      </c>
      <c r="D7" s="46">
        <v>1862009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1862009</v>
      </c>
      <c r="O7" s="47">
        <f t="shared" si="1"/>
        <v>25.281173627328517</v>
      </c>
      <c r="P7" s="9"/>
    </row>
    <row r="8" spans="1:133">
      <c r="A8" s="12"/>
      <c r="B8" s="44">
        <v>513</v>
      </c>
      <c r="C8" s="20" t="s">
        <v>21</v>
      </c>
      <c r="D8" s="46">
        <v>3737263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9884615</v>
      </c>
      <c r="K8" s="46">
        <v>0</v>
      </c>
      <c r="L8" s="46">
        <v>0</v>
      </c>
      <c r="M8" s="46">
        <v>0</v>
      </c>
      <c r="N8" s="46">
        <f t="shared" si="2"/>
        <v>13621878</v>
      </c>
      <c r="O8" s="47">
        <f t="shared" si="1"/>
        <v>184.94919350458915</v>
      </c>
      <c r="P8" s="9"/>
    </row>
    <row r="9" spans="1:133">
      <c r="A9" s="12"/>
      <c r="B9" s="44">
        <v>514</v>
      </c>
      <c r="C9" s="20" t="s">
        <v>22</v>
      </c>
      <c r="D9" s="46">
        <v>699242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699242</v>
      </c>
      <c r="O9" s="47">
        <f t="shared" si="1"/>
        <v>9.4938630315537935</v>
      </c>
      <c r="P9" s="9"/>
    </row>
    <row r="10" spans="1:133">
      <c r="A10" s="12"/>
      <c r="B10" s="44">
        <v>515</v>
      </c>
      <c r="C10" s="20" t="s">
        <v>23</v>
      </c>
      <c r="D10" s="46">
        <v>1112329</v>
      </c>
      <c r="E10" s="46">
        <v>180600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1292929</v>
      </c>
      <c r="O10" s="47">
        <f t="shared" si="1"/>
        <v>17.554567425188726</v>
      </c>
      <c r="P10" s="9"/>
    </row>
    <row r="11" spans="1:133">
      <c r="A11" s="12"/>
      <c r="B11" s="44">
        <v>516</v>
      </c>
      <c r="C11" s="20" t="s">
        <v>24</v>
      </c>
      <c r="D11" s="46">
        <v>2449769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2449769</v>
      </c>
      <c r="O11" s="47">
        <f t="shared" si="1"/>
        <v>33.261404985607996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5827498</v>
      </c>
      <c r="L12" s="46">
        <v>0</v>
      </c>
      <c r="M12" s="46">
        <v>0</v>
      </c>
      <c r="N12" s="46">
        <f t="shared" si="2"/>
        <v>5827498</v>
      </c>
      <c r="O12" s="47">
        <f t="shared" si="1"/>
        <v>79.122060500733184</v>
      </c>
      <c r="P12" s="9"/>
    </row>
    <row r="13" spans="1:133">
      <c r="A13" s="12"/>
      <c r="B13" s="44">
        <v>519</v>
      </c>
      <c r="C13" s="20" t="s">
        <v>67</v>
      </c>
      <c r="D13" s="46">
        <v>2129794</v>
      </c>
      <c r="E13" s="46">
        <v>4880166</v>
      </c>
      <c r="F13" s="46">
        <v>0</v>
      </c>
      <c r="G13" s="46">
        <v>61520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7071480</v>
      </c>
      <c r="O13" s="47">
        <f t="shared" si="1"/>
        <v>96.012056699071309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SUM(D15:D19)</f>
        <v>25097208</v>
      </c>
      <c r="E14" s="31">
        <f t="shared" si="3"/>
        <v>13197363</v>
      </c>
      <c r="F14" s="31">
        <f t="shared" si="3"/>
        <v>0</v>
      </c>
      <c r="G14" s="31">
        <f t="shared" si="3"/>
        <v>3732985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42027556</v>
      </c>
      <c r="O14" s="43">
        <f t="shared" si="1"/>
        <v>570.62341823711506</v>
      </c>
      <c r="P14" s="10"/>
    </row>
    <row r="15" spans="1:133">
      <c r="A15" s="12"/>
      <c r="B15" s="44">
        <v>521</v>
      </c>
      <c r="C15" s="20" t="s">
        <v>29</v>
      </c>
      <c r="D15" s="46">
        <v>18234949</v>
      </c>
      <c r="E15" s="46">
        <v>96160</v>
      </c>
      <c r="F15" s="46">
        <v>0</v>
      </c>
      <c r="G15" s="46">
        <v>1214841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19545950</v>
      </c>
      <c r="O15" s="47">
        <f t="shared" si="1"/>
        <v>265.3824743387824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10444977</v>
      </c>
      <c r="F16" s="46">
        <v>0</v>
      </c>
      <c r="G16" s="46">
        <v>1573338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12018315</v>
      </c>
      <c r="O16" s="47">
        <f t="shared" si="1"/>
        <v>163.17703524683648</v>
      </c>
      <c r="P16" s="9"/>
    </row>
    <row r="17" spans="1:16">
      <c r="A17" s="12"/>
      <c r="B17" s="44">
        <v>524</v>
      </c>
      <c r="C17" s="20" t="s">
        <v>31</v>
      </c>
      <c r="D17" s="46">
        <v>697480</v>
      </c>
      <c r="E17" s="46">
        <v>2656226</v>
      </c>
      <c r="F17" s="46">
        <v>0</v>
      </c>
      <c r="G17" s="46">
        <v>76319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3430025</v>
      </c>
      <c r="O17" s="47">
        <f t="shared" si="1"/>
        <v>46.570697333405747</v>
      </c>
      <c r="P17" s="9"/>
    </row>
    <row r="18" spans="1:16">
      <c r="A18" s="12"/>
      <c r="B18" s="44">
        <v>525</v>
      </c>
      <c r="C18" s="20" t="s">
        <v>32</v>
      </c>
      <c r="D18" s="46">
        <v>5200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5200</v>
      </c>
      <c r="O18" s="47">
        <f t="shared" si="1"/>
        <v>7.060229185901265E-2</v>
      </c>
      <c r="P18" s="9"/>
    </row>
    <row r="19" spans="1:16">
      <c r="A19" s="12"/>
      <c r="B19" s="44">
        <v>526</v>
      </c>
      <c r="C19" s="20" t="s">
        <v>33</v>
      </c>
      <c r="D19" s="46">
        <v>6159579</v>
      </c>
      <c r="E19" s="46">
        <v>0</v>
      </c>
      <c r="F19" s="46">
        <v>0</v>
      </c>
      <c r="G19" s="46">
        <v>868487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7028066</v>
      </c>
      <c r="O19" s="47">
        <f t="shared" si="1"/>
        <v>95.42260902623147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SUM(D21:D26)</f>
        <v>0</v>
      </c>
      <c r="E20" s="31">
        <f t="shared" si="5"/>
        <v>14420503</v>
      </c>
      <c r="F20" s="31">
        <f t="shared" si="5"/>
        <v>0</v>
      </c>
      <c r="G20" s="31">
        <f t="shared" si="5"/>
        <v>3731556</v>
      </c>
      <c r="H20" s="31">
        <f t="shared" si="5"/>
        <v>0</v>
      </c>
      <c r="I20" s="31">
        <f t="shared" si="5"/>
        <v>20557644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38709703</v>
      </c>
      <c r="O20" s="43">
        <f t="shared" si="1"/>
        <v>525.57572095801879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742537</v>
      </c>
      <c r="H21" s="46">
        <v>0</v>
      </c>
      <c r="I21" s="46">
        <v>6613536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7356073</v>
      </c>
      <c r="O21" s="47">
        <f t="shared" si="1"/>
        <v>99.87607940042362</v>
      </c>
      <c r="P21" s="9"/>
    </row>
    <row r="22" spans="1:16">
      <c r="A22" s="12"/>
      <c r="B22" s="44">
        <v>534</v>
      </c>
      <c r="C22" s="20" t="s">
        <v>68</v>
      </c>
      <c r="D22" s="46">
        <v>0</v>
      </c>
      <c r="E22" s="46">
        <v>9487322</v>
      </c>
      <c r="F22" s="46">
        <v>0</v>
      </c>
      <c r="G22" s="46">
        <v>764851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10252173</v>
      </c>
      <c r="O22" s="47">
        <f t="shared" si="1"/>
        <v>139.19748275674795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4017220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4017220</v>
      </c>
      <c r="O23" s="47">
        <f t="shared" si="1"/>
        <v>54.543257481127462</v>
      </c>
      <c r="P23" s="9"/>
    </row>
    <row r="24" spans="1:16">
      <c r="A24" s="12"/>
      <c r="B24" s="44">
        <v>536</v>
      </c>
      <c r="C24" s="20" t="s">
        <v>69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9926888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9926888</v>
      </c>
      <c r="O24" s="47">
        <f t="shared" si="1"/>
        <v>134.78096996687123</v>
      </c>
      <c r="P24" s="9"/>
    </row>
    <row r="25" spans="1:16">
      <c r="A25" s="12"/>
      <c r="B25" s="44">
        <v>537</v>
      </c>
      <c r="C25" s="20" t="s">
        <v>70</v>
      </c>
      <c r="D25" s="46">
        <v>0</v>
      </c>
      <c r="E25" s="46">
        <v>99518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99518</v>
      </c>
      <c r="O25" s="47">
        <f t="shared" si="1"/>
        <v>1.3511920925433119</v>
      </c>
      <c r="P25" s="9"/>
    </row>
    <row r="26" spans="1:16">
      <c r="A26" s="12"/>
      <c r="B26" s="44">
        <v>538</v>
      </c>
      <c r="C26" s="20" t="s">
        <v>71</v>
      </c>
      <c r="D26" s="46">
        <v>0</v>
      </c>
      <c r="E26" s="46">
        <v>4833663</v>
      </c>
      <c r="F26" s="46">
        <v>0</v>
      </c>
      <c r="G26" s="46">
        <v>2224168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7057831</v>
      </c>
      <c r="O26" s="47">
        <f t="shared" si="1"/>
        <v>95.826739260305217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8599386</v>
      </c>
      <c r="F27" s="31">
        <f t="shared" si="7"/>
        <v>2667711</v>
      </c>
      <c r="G27" s="31">
        <f t="shared" si="7"/>
        <v>9943089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9" si="8">SUM(D27:M27)</f>
        <v>21210186</v>
      </c>
      <c r="O27" s="43">
        <f t="shared" si="1"/>
        <v>287.97841199152771</v>
      </c>
      <c r="P27" s="10"/>
    </row>
    <row r="28" spans="1:16">
      <c r="A28" s="12"/>
      <c r="B28" s="44">
        <v>541</v>
      </c>
      <c r="C28" s="20" t="s">
        <v>72</v>
      </c>
      <c r="D28" s="46">
        <v>0</v>
      </c>
      <c r="E28" s="46">
        <v>8599386</v>
      </c>
      <c r="F28" s="46">
        <v>2667711</v>
      </c>
      <c r="G28" s="46">
        <v>9943089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21210186</v>
      </c>
      <c r="O28" s="47">
        <f t="shared" si="1"/>
        <v>287.97841199152771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698192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698192</v>
      </c>
      <c r="O29" s="43">
        <f t="shared" si="1"/>
        <v>9.4796067995438005</v>
      </c>
      <c r="P29" s="10"/>
    </row>
    <row r="30" spans="1:16">
      <c r="A30" s="13"/>
      <c r="B30" s="45">
        <v>552</v>
      </c>
      <c r="C30" s="21" t="s">
        <v>42</v>
      </c>
      <c r="D30" s="46">
        <v>698192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698192</v>
      </c>
      <c r="O30" s="47">
        <f t="shared" si="1"/>
        <v>9.4796067995438005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403264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403264</v>
      </c>
      <c r="O31" s="43">
        <f t="shared" si="1"/>
        <v>5.4752620431217078</v>
      </c>
      <c r="P31" s="10"/>
    </row>
    <row r="32" spans="1:16">
      <c r="A32" s="12"/>
      <c r="B32" s="44">
        <v>564</v>
      </c>
      <c r="C32" s="20" t="s">
        <v>73</v>
      </c>
      <c r="D32" s="46">
        <v>403264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403264</v>
      </c>
      <c r="O32" s="47">
        <f t="shared" si="1"/>
        <v>5.4752620431217078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SUM(D34:D36)</f>
        <v>2713003</v>
      </c>
      <c r="E33" s="31">
        <f t="shared" si="11"/>
        <v>1183388</v>
      </c>
      <c r="F33" s="31">
        <f t="shared" si="11"/>
        <v>0</v>
      </c>
      <c r="G33" s="31">
        <f t="shared" si="11"/>
        <v>9342885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13239276</v>
      </c>
      <c r="O33" s="43">
        <f t="shared" si="1"/>
        <v>179.75446695269648</v>
      </c>
      <c r="P33" s="9"/>
    </row>
    <row r="34" spans="1:119">
      <c r="A34" s="12"/>
      <c r="B34" s="44">
        <v>572</v>
      </c>
      <c r="C34" s="20" t="s">
        <v>74</v>
      </c>
      <c r="D34" s="46">
        <v>2687873</v>
      </c>
      <c r="E34" s="46">
        <v>1183388</v>
      </c>
      <c r="F34" s="46">
        <v>0</v>
      </c>
      <c r="G34" s="46">
        <v>9342885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13214146</v>
      </c>
      <c r="O34" s="47">
        <f t="shared" si="1"/>
        <v>179.41326779992397</v>
      </c>
      <c r="P34" s="9"/>
    </row>
    <row r="35" spans="1:119">
      <c r="A35" s="12"/>
      <c r="B35" s="44">
        <v>573</v>
      </c>
      <c r="C35" s="20" t="s">
        <v>89</v>
      </c>
      <c r="D35" s="46">
        <v>4975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4975</v>
      </c>
      <c r="O35" s="47">
        <f t="shared" si="1"/>
        <v>6.7547384999728455E-2</v>
      </c>
      <c r="P35" s="9"/>
    </row>
    <row r="36" spans="1:119">
      <c r="A36" s="12"/>
      <c r="B36" s="44">
        <v>574</v>
      </c>
      <c r="C36" s="20" t="s">
        <v>47</v>
      </c>
      <c r="D36" s="46">
        <v>20155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20155</v>
      </c>
      <c r="O36" s="47">
        <f t="shared" si="1"/>
        <v>0.27365176777276923</v>
      </c>
      <c r="P36" s="9"/>
    </row>
    <row r="37" spans="1:119" ht="15.75">
      <c r="A37" s="28" t="s">
        <v>75</v>
      </c>
      <c r="B37" s="29"/>
      <c r="C37" s="30"/>
      <c r="D37" s="31">
        <f t="shared" ref="D37:M37" si="12">SUM(D38:D38)</f>
        <v>335000</v>
      </c>
      <c r="E37" s="31">
        <f t="shared" si="12"/>
        <v>3453853</v>
      </c>
      <c r="F37" s="31">
        <f t="shared" si="12"/>
        <v>0</v>
      </c>
      <c r="G37" s="31">
        <f t="shared" si="12"/>
        <v>9405923</v>
      </c>
      <c r="H37" s="31">
        <f t="shared" si="12"/>
        <v>0</v>
      </c>
      <c r="I37" s="31">
        <f t="shared" si="12"/>
        <v>441400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8"/>
        <v>13636176</v>
      </c>
      <c r="O37" s="43">
        <f t="shared" si="1"/>
        <v>185.14332265247378</v>
      </c>
      <c r="P37" s="9"/>
    </row>
    <row r="38" spans="1:119" ht="15.75" thickBot="1">
      <c r="A38" s="12"/>
      <c r="B38" s="44">
        <v>581</v>
      </c>
      <c r="C38" s="20" t="s">
        <v>76</v>
      </c>
      <c r="D38" s="46">
        <v>335000</v>
      </c>
      <c r="E38" s="46">
        <v>3453853</v>
      </c>
      <c r="F38" s="46">
        <v>0</v>
      </c>
      <c r="G38" s="46">
        <v>9405923</v>
      </c>
      <c r="H38" s="46">
        <v>0</v>
      </c>
      <c r="I38" s="46">
        <v>441400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13636176</v>
      </c>
      <c r="O38" s="47">
        <f t="shared" si="1"/>
        <v>185.14332265247378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SUM(D5,D14,D20,D27,D29,D31,D33,D37)</f>
        <v>41659514</v>
      </c>
      <c r="E39" s="15">
        <f t="shared" si="13"/>
        <v>45915259</v>
      </c>
      <c r="F39" s="15">
        <f t="shared" si="13"/>
        <v>2667711</v>
      </c>
      <c r="G39" s="15">
        <f t="shared" si="13"/>
        <v>36217958</v>
      </c>
      <c r="H39" s="15">
        <f t="shared" si="13"/>
        <v>0</v>
      </c>
      <c r="I39" s="15">
        <f t="shared" si="13"/>
        <v>20999044</v>
      </c>
      <c r="J39" s="15">
        <f t="shared" si="13"/>
        <v>9884615</v>
      </c>
      <c r="K39" s="15">
        <f t="shared" si="13"/>
        <v>5827498</v>
      </c>
      <c r="L39" s="15">
        <f t="shared" si="13"/>
        <v>0</v>
      </c>
      <c r="M39" s="15">
        <f t="shared" si="13"/>
        <v>0</v>
      </c>
      <c r="N39" s="15">
        <f t="shared" si="8"/>
        <v>163171599</v>
      </c>
      <c r="O39" s="37">
        <f t="shared" si="1"/>
        <v>2215.4401645576495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90</v>
      </c>
      <c r="M41" s="163"/>
      <c r="N41" s="163"/>
      <c r="O41" s="41">
        <v>73652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12420234</v>
      </c>
      <c r="E5" s="26">
        <f t="shared" si="0"/>
        <v>4468591</v>
      </c>
      <c r="F5" s="26">
        <f t="shared" si="0"/>
        <v>0</v>
      </c>
      <c r="G5" s="26">
        <f t="shared" si="0"/>
        <v>89495</v>
      </c>
      <c r="H5" s="26">
        <f t="shared" si="0"/>
        <v>0</v>
      </c>
      <c r="I5" s="26">
        <f t="shared" si="0"/>
        <v>0</v>
      </c>
      <c r="J5" s="26">
        <f t="shared" si="0"/>
        <v>1488791</v>
      </c>
      <c r="K5" s="26">
        <f t="shared" si="0"/>
        <v>5146915</v>
      </c>
      <c r="L5" s="26">
        <f t="shared" si="0"/>
        <v>0</v>
      </c>
      <c r="M5" s="26">
        <f t="shared" si="0"/>
        <v>0</v>
      </c>
      <c r="N5" s="27">
        <f>SUM(D5:M5)</f>
        <v>23614026</v>
      </c>
      <c r="O5" s="32">
        <f t="shared" ref="O5:O36" si="1">(N5/O$38)</f>
        <v>334.3294870524274</v>
      </c>
      <c r="P5" s="6"/>
    </row>
    <row r="6" spans="1:133">
      <c r="A6" s="12"/>
      <c r="B6" s="44">
        <v>511</v>
      </c>
      <c r="C6" s="20" t="s">
        <v>19</v>
      </c>
      <c r="D6" s="46">
        <v>399571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399571</v>
      </c>
      <c r="O6" s="47">
        <f t="shared" si="1"/>
        <v>5.657161869434101</v>
      </c>
      <c r="P6" s="9"/>
    </row>
    <row r="7" spans="1:133">
      <c r="A7" s="12"/>
      <c r="B7" s="44">
        <v>512</v>
      </c>
      <c r="C7" s="20" t="s">
        <v>20</v>
      </c>
      <c r="D7" s="46">
        <v>1552253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1552253</v>
      </c>
      <c r="O7" s="47">
        <f t="shared" si="1"/>
        <v>21.976936472653652</v>
      </c>
      <c r="P7" s="9"/>
    </row>
    <row r="8" spans="1:133">
      <c r="A8" s="12"/>
      <c r="B8" s="44">
        <v>513</v>
      </c>
      <c r="C8" s="20" t="s">
        <v>21</v>
      </c>
      <c r="D8" s="46">
        <v>3229132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1488791</v>
      </c>
      <c r="K8" s="46">
        <v>0</v>
      </c>
      <c r="L8" s="46">
        <v>0</v>
      </c>
      <c r="M8" s="46">
        <v>0</v>
      </c>
      <c r="N8" s="46">
        <f t="shared" si="2"/>
        <v>4717923</v>
      </c>
      <c r="O8" s="47">
        <f t="shared" si="1"/>
        <v>66.796774787274714</v>
      </c>
      <c r="P8" s="9"/>
    </row>
    <row r="9" spans="1:133">
      <c r="A9" s="12"/>
      <c r="B9" s="44">
        <v>514</v>
      </c>
      <c r="C9" s="20" t="s">
        <v>22</v>
      </c>
      <c r="D9" s="46">
        <v>595348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595348</v>
      </c>
      <c r="O9" s="47">
        <f t="shared" si="1"/>
        <v>8.4289901034956323</v>
      </c>
      <c r="P9" s="9"/>
    </row>
    <row r="10" spans="1:133">
      <c r="A10" s="12"/>
      <c r="B10" s="44">
        <v>515</v>
      </c>
      <c r="C10" s="20" t="s">
        <v>23</v>
      </c>
      <c r="D10" s="46">
        <v>1091197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1091197</v>
      </c>
      <c r="O10" s="47">
        <f t="shared" si="1"/>
        <v>15.449264487264799</v>
      </c>
      <c r="P10" s="9"/>
    </row>
    <row r="11" spans="1:133">
      <c r="A11" s="12"/>
      <c r="B11" s="44">
        <v>516</v>
      </c>
      <c r="C11" s="20" t="s">
        <v>24</v>
      </c>
      <c r="D11" s="46">
        <v>2394661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2394661</v>
      </c>
      <c r="O11" s="47">
        <f t="shared" si="1"/>
        <v>33.903824099899481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5146915</v>
      </c>
      <c r="L12" s="46">
        <v>0</v>
      </c>
      <c r="M12" s="46">
        <v>0</v>
      </c>
      <c r="N12" s="46">
        <f t="shared" si="2"/>
        <v>5146915</v>
      </c>
      <c r="O12" s="47">
        <f t="shared" si="1"/>
        <v>72.8704817997763</v>
      </c>
      <c r="P12" s="9"/>
    </row>
    <row r="13" spans="1:133">
      <c r="A13" s="12"/>
      <c r="B13" s="44">
        <v>519</v>
      </c>
      <c r="C13" s="20" t="s">
        <v>67</v>
      </c>
      <c r="D13" s="46">
        <v>3158072</v>
      </c>
      <c r="E13" s="46">
        <v>4468591</v>
      </c>
      <c r="F13" s="46">
        <v>0</v>
      </c>
      <c r="G13" s="46">
        <v>89495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7716158</v>
      </c>
      <c r="O13" s="47">
        <f t="shared" si="1"/>
        <v>109.24605343262873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21729070</v>
      </c>
      <c r="E14" s="31">
        <f t="shared" si="3"/>
        <v>11779244</v>
      </c>
      <c r="F14" s="31">
        <f t="shared" si="3"/>
        <v>0</v>
      </c>
      <c r="G14" s="31">
        <f t="shared" si="3"/>
        <v>1795395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35303709</v>
      </c>
      <c r="O14" s="43">
        <f t="shared" si="1"/>
        <v>499.83306196995653</v>
      </c>
      <c r="P14" s="10"/>
    </row>
    <row r="15" spans="1:133">
      <c r="A15" s="12"/>
      <c r="B15" s="44">
        <v>521</v>
      </c>
      <c r="C15" s="20" t="s">
        <v>29</v>
      </c>
      <c r="D15" s="46">
        <v>16200555</v>
      </c>
      <c r="E15" s="46">
        <v>99371</v>
      </c>
      <c r="F15" s="46">
        <v>0</v>
      </c>
      <c r="G15" s="46">
        <v>798753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17098679</v>
      </c>
      <c r="O15" s="47">
        <f t="shared" si="1"/>
        <v>242.08462289929352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8836836</v>
      </c>
      <c r="F16" s="46">
        <v>0</v>
      </c>
      <c r="G16" s="46">
        <v>361691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9198527</v>
      </c>
      <c r="O16" s="47">
        <f t="shared" si="1"/>
        <v>130.23356599793291</v>
      </c>
      <c r="P16" s="9"/>
    </row>
    <row r="17" spans="1:16">
      <c r="A17" s="12"/>
      <c r="B17" s="44">
        <v>524</v>
      </c>
      <c r="C17" s="20" t="s">
        <v>31</v>
      </c>
      <c r="D17" s="46">
        <v>662532</v>
      </c>
      <c r="E17" s="46">
        <v>2843037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3505569</v>
      </c>
      <c r="O17" s="47">
        <f t="shared" si="1"/>
        <v>49.632158683864027</v>
      </c>
      <c r="P17" s="9"/>
    </row>
    <row r="18" spans="1:16">
      <c r="A18" s="12"/>
      <c r="B18" s="44">
        <v>526</v>
      </c>
      <c r="C18" s="20" t="s">
        <v>33</v>
      </c>
      <c r="D18" s="46">
        <v>4865983</v>
      </c>
      <c r="E18" s="46">
        <v>0</v>
      </c>
      <c r="F18" s="46">
        <v>0</v>
      </c>
      <c r="G18" s="46">
        <v>634951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5500934</v>
      </c>
      <c r="O18" s="47">
        <f t="shared" si="1"/>
        <v>77.882714388866077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SUM(D20:D25)</f>
        <v>0</v>
      </c>
      <c r="E19" s="31">
        <f t="shared" si="5"/>
        <v>13155317</v>
      </c>
      <c r="F19" s="31">
        <f t="shared" si="5"/>
        <v>0</v>
      </c>
      <c r="G19" s="31">
        <f t="shared" si="5"/>
        <v>2329100</v>
      </c>
      <c r="H19" s="31">
        <f t="shared" si="5"/>
        <v>0</v>
      </c>
      <c r="I19" s="31">
        <f t="shared" si="5"/>
        <v>19907689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35392106</v>
      </c>
      <c r="O19" s="43">
        <f t="shared" si="1"/>
        <v>501.08459458311506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849529</v>
      </c>
      <c r="H20" s="46">
        <v>0</v>
      </c>
      <c r="I20" s="46">
        <v>6261240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7110769</v>
      </c>
      <c r="O20" s="47">
        <f t="shared" si="1"/>
        <v>100.67490195523212</v>
      </c>
      <c r="P20" s="9"/>
    </row>
    <row r="21" spans="1:16">
      <c r="A21" s="12"/>
      <c r="B21" s="44">
        <v>534</v>
      </c>
      <c r="C21" s="20" t="s">
        <v>68</v>
      </c>
      <c r="D21" s="46">
        <v>0</v>
      </c>
      <c r="E21" s="46">
        <v>6968767</v>
      </c>
      <c r="F21" s="46">
        <v>0</v>
      </c>
      <c r="G21" s="46">
        <v>1346829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8315596</v>
      </c>
      <c r="O21" s="47">
        <f t="shared" si="1"/>
        <v>117.73295012105166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4059109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4059109</v>
      </c>
      <c r="O22" s="47">
        <f t="shared" si="1"/>
        <v>57.46922739307103</v>
      </c>
      <c r="P22" s="9"/>
    </row>
    <row r="23" spans="1:16">
      <c r="A23" s="12"/>
      <c r="B23" s="44">
        <v>536</v>
      </c>
      <c r="C23" s="20" t="s">
        <v>69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9587340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9587340</v>
      </c>
      <c r="O23" s="47">
        <f t="shared" si="1"/>
        <v>135.73841514349223</v>
      </c>
      <c r="P23" s="9"/>
    </row>
    <row r="24" spans="1:16">
      <c r="A24" s="12"/>
      <c r="B24" s="44">
        <v>537</v>
      </c>
      <c r="C24" s="20" t="s">
        <v>70</v>
      </c>
      <c r="D24" s="46">
        <v>0</v>
      </c>
      <c r="E24" s="46">
        <v>186454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186454</v>
      </c>
      <c r="O24" s="47">
        <f t="shared" si="1"/>
        <v>2.6398323682235847</v>
      </c>
      <c r="P24" s="9"/>
    </row>
    <row r="25" spans="1:16">
      <c r="A25" s="12"/>
      <c r="B25" s="44">
        <v>538</v>
      </c>
      <c r="C25" s="20" t="s">
        <v>71</v>
      </c>
      <c r="D25" s="46">
        <v>0</v>
      </c>
      <c r="E25" s="46">
        <v>6000096</v>
      </c>
      <c r="F25" s="46">
        <v>0</v>
      </c>
      <c r="G25" s="46">
        <v>132742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6132838</v>
      </c>
      <c r="O25" s="47">
        <f t="shared" si="1"/>
        <v>86.829267602044425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12251455</v>
      </c>
      <c r="F26" s="31">
        <f t="shared" si="7"/>
        <v>2671369</v>
      </c>
      <c r="G26" s="31">
        <f t="shared" si="7"/>
        <v>12790647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27713471</v>
      </c>
      <c r="O26" s="43">
        <f t="shared" si="1"/>
        <v>392.36979513244893</v>
      </c>
      <c r="P26" s="10"/>
    </row>
    <row r="27" spans="1:16">
      <c r="A27" s="12"/>
      <c r="B27" s="44">
        <v>541</v>
      </c>
      <c r="C27" s="20" t="s">
        <v>72</v>
      </c>
      <c r="D27" s="46">
        <v>0</v>
      </c>
      <c r="E27" s="46">
        <v>12251455</v>
      </c>
      <c r="F27" s="46">
        <v>2671369</v>
      </c>
      <c r="G27" s="46">
        <v>12790647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27713471</v>
      </c>
      <c r="O27" s="47">
        <f t="shared" si="1"/>
        <v>392.36979513244893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325099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325099</v>
      </c>
      <c r="O28" s="43">
        <f t="shared" si="1"/>
        <v>4.6027806487236482</v>
      </c>
      <c r="P28" s="10"/>
    </row>
    <row r="29" spans="1:16">
      <c r="A29" s="13"/>
      <c r="B29" s="45">
        <v>552</v>
      </c>
      <c r="C29" s="21" t="s">
        <v>42</v>
      </c>
      <c r="D29" s="46">
        <v>325099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325099</v>
      </c>
      <c r="O29" s="47">
        <f t="shared" si="1"/>
        <v>4.6027806487236482</v>
      </c>
      <c r="P29" s="9"/>
    </row>
    <row r="30" spans="1:16" ht="15.75">
      <c r="A30" s="28" t="s">
        <v>43</v>
      </c>
      <c r="B30" s="29"/>
      <c r="C30" s="30"/>
      <c r="D30" s="31">
        <f t="shared" ref="D30:M30" si="10">SUM(D31:D31)</f>
        <v>367555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367555</v>
      </c>
      <c r="O30" s="43">
        <f t="shared" si="1"/>
        <v>5.2038764848296077</v>
      </c>
      <c r="P30" s="10"/>
    </row>
    <row r="31" spans="1:16">
      <c r="A31" s="12"/>
      <c r="B31" s="44">
        <v>564</v>
      </c>
      <c r="C31" s="20" t="s">
        <v>73</v>
      </c>
      <c r="D31" s="46">
        <v>367555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367555</v>
      </c>
      <c r="O31" s="47">
        <f t="shared" si="1"/>
        <v>5.2038764848296077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1307822</v>
      </c>
      <c r="E32" s="31">
        <f t="shared" si="11"/>
        <v>898828</v>
      </c>
      <c r="F32" s="31">
        <f t="shared" si="11"/>
        <v>0</v>
      </c>
      <c r="G32" s="31">
        <f t="shared" si="11"/>
        <v>8039233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8"/>
        <v>10245883</v>
      </c>
      <c r="O32" s="43">
        <f t="shared" si="1"/>
        <v>145.06212569551613</v>
      </c>
      <c r="P32" s="9"/>
    </row>
    <row r="33" spans="1:119">
      <c r="A33" s="12"/>
      <c r="B33" s="44">
        <v>572</v>
      </c>
      <c r="C33" s="20" t="s">
        <v>74</v>
      </c>
      <c r="D33" s="46">
        <v>1307822</v>
      </c>
      <c r="E33" s="46">
        <v>898828</v>
      </c>
      <c r="F33" s="46">
        <v>0</v>
      </c>
      <c r="G33" s="46">
        <v>8039233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10245883</v>
      </c>
      <c r="O33" s="47">
        <f t="shared" si="1"/>
        <v>145.06212569551613</v>
      </c>
      <c r="P33" s="9"/>
    </row>
    <row r="34" spans="1:119" ht="15.75">
      <c r="A34" s="28" t="s">
        <v>75</v>
      </c>
      <c r="B34" s="29"/>
      <c r="C34" s="30"/>
      <c r="D34" s="31">
        <f t="shared" ref="D34:M34" si="12">SUM(D35:D35)</f>
        <v>320000</v>
      </c>
      <c r="E34" s="31">
        <f t="shared" si="12"/>
        <v>3672770</v>
      </c>
      <c r="F34" s="31">
        <f t="shared" si="12"/>
        <v>0</v>
      </c>
      <c r="G34" s="31">
        <f t="shared" si="12"/>
        <v>822167</v>
      </c>
      <c r="H34" s="31">
        <f t="shared" si="12"/>
        <v>0</v>
      </c>
      <c r="I34" s="31">
        <f t="shared" si="12"/>
        <v>420260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8"/>
        <v>5235197</v>
      </c>
      <c r="O34" s="43">
        <f t="shared" si="1"/>
        <v>74.120386232674036</v>
      </c>
      <c r="P34" s="9"/>
    </row>
    <row r="35" spans="1:119" ht="15.75" thickBot="1">
      <c r="A35" s="12"/>
      <c r="B35" s="44">
        <v>581</v>
      </c>
      <c r="C35" s="20" t="s">
        <v>76</v>
      </c>
      <c r="D35" s="46">
        <v>320000</v>
      </c>
      <c r="E35" s="46">
        <v>3672770</v>
      </c>
      <c r="F35" s="46">
        <v>0</v>
      </c>
      <c r="G35" s="46">
        <v>822167</v>
      </c>
      <c r="H35" s="46">
        <v>0</v>
      </c>
      <c r="I35" s="46">
        <v>420260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5235197</v>
      </c>
      <c r="O35" s="47">
        <f t="shared" si="1"/>
        <v>74.120386232674036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SUM(D5,D14,D19,D26,D28,D30,D32,D34)</f>
        <v>36469780</v>
      </c>
      <c r="E36" s="15">
        <f t="shared" si="13"/>
        <v>46226205</v>
      </c>
      <c r="F36" s="15">
        <f t="shared" si="13"/>
        <v>2671369</v>
      </c>
      <c r="G36" s="15">
        <f t="shared" si="13"/>
        <v>25866037</v>
      </c>
      <c r="H36" s="15">
        <f t="shared" si="13"/>
        <v>0</v>
      </c>
      <c r="I36" s="15">
        <f t="shared" si="13"/>
        <v>20327949</v>
      </c>
      <c r="J36" s="15">
        <f t="shared" si="13"/>
        <v>1488791</v>
      </c>
      <c r="K36" s="15">
        <f t="shared" si="13"/>
        <v>5146915</v>
      </c>
      <c r="L36" s="15">
        <f t="shared" si="13"/>
        <v>0</v>
      </c>
      <c r="M36" s="15">
        <f t="shared" si="13"/>
        <v>0</v>
      </c>
      <c r="N36" s="15">
        <f t="shared" si="8"/>
        <v>138197046</v>
      </c>
      <c r="O36" s="37">
        <f t="shared" si="1"/>
        <v>1956.6061077996912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87</v>
      </c>
      <c r="M38" s="163"/>
      <c r="N38" s="163"/>
      <c r="O38" s="41">
        <v>70631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11436700</v>
      </c>
      <c r="E5" s="26">
        <f t="shared" si="0"/>
        <v>3899448</v>
      </c>
      <c r="F5" s="26">
        <f t="shared" si="0"/>
        <v>0</v>
      </c>
      <c r="G5" s="26">
        <f t="shared" si="0"/>
        <v>25315</v>
      </c>
      <c r="H5" s="26">
        <f t="shared" si="0"/>
        <v>0</v>
      </c>
      <c r="I5" s="26">
        <f t="shared" si="0"/>
        <v>0</v>
      </c>
      <c r="J5" s="26">
        <f t="shared" si="0"/>
        <v>1808632</v>
      </c>
      <c r="K5" s="26">
        <f t="shared" si="0"/>
        <v>3575801</v>
      </c>
      <c r="L5" s="26">
        <f t="shared" si="0"/>
        <v>0</v>
      </c>
      <c r="M5" s="26">
        <f t="shared" si="0"/>
        <v>0</v>
      </c>
      <c r="N5" s="27">
        <f>SUM(D5:M5)</f>
        <v>20745896</v>
      </c>
      <c r="O5" s="32">
        <f t="shared" ref="O5:O36" si="1">(N5/O$38)</f>
        <v>308.73706768260013</v>
      </c>
      <c r="P5" s="6"/>
    </row>
    <row r="6" spans="1:133">
      <c r="A6" s="12"/>
      <c r="B6" s="44">
        <v>511</v>
      </c>
      <c r="C6" s="20" t="s">
        <v>19</v>
      </c>
      <c r="D6" s="46">
        <v>376471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376471</v>
      </c>
      <c r="O6" s="47">
        <f t="shared" si="1"/>
        <v>5.6025805107446871</v>
      </c>
      <c r="P6" s="9"/>
    </row>
    <row r="7" spans="1:133">
      <c r="A7" s="12"/>
      <c r="B7" s="44">
        <v>512</v>
      </c>
      <c r="C7" s="20" t="s">
        <v>20</v>
      </c>
      <c r="D7" s="46">
        <v>1552082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1552082</v>
      </c>
      <c r="O7" s="47">
        <f t="shared" si="1"/>
        <v>23.097833204357404</v>
      </c>
      <c r="P7" s="9"/>
    </row>
    <row r="8" spans="1:133">
      <c r="A8" s="12"/>
      <c r="B8" s="44">
        <v>513</v>
      </c>
      <c r="C8" s="20" t="s">
        <v>21</v>
      </c>
      <c r="D8" s="46">
        <v>2839967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1808632</v>
      </c>
      <c r="K8" s="46">
        <v>0</v>
      </c>
      <c r="L8" s="46">
        <v>0</v>
      </c>
      <c r="M8" s="46">
        <v>0</v>
      </c>
      <c r="N8" s="46">
        <f t="shared" si="2"/>
        <v>4648599</v>
      </c>
      <c r="O8" s="47">
        <f t="shared" si="1"/>
        <v>69.179698196321212</v>
      </c>
      <c r="P8" s="9"/>
    </row>
    <row r="9" spans="1:133">
      <c r="A9" s="12"/>
      <c r="B9" s="44">
        <v>514</v>
      </c>
      <c r="C9" s="20" t="s">
        <v>22</v>
      </c>
      <c r="D9" s="46">
        <v>664258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664258</v>
      </c>
      <c r="O9" s="47">
        <f t="shared" si="1"/>
        <v>9.8853800821477478</v>
      </c>
      <c r="P9" s="9"/>
    </row>
    <row r="10" spans="1:133">
      <c r="A10" s="12"/>
      <c r="B10" s="44">
        <v>515</v>
      </c>
      <c r="C10" s="20" t="s">
        <v>23</v>
      </c>
      <c r="D10" s="46">
        <v>1022762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1022762</v>
      </c>
      <c r="O10" s="47">
        <f t="shared" si="1"/>
        <v>15.220578605869397</v>
      </c>
      <c r="P10" s="9"/>
    </row>
    <row r="11" spans="1:133">
      <c r="A11" s="12"/>
      <c r="B11" s="44">
        <v>516</v>
      </c>
      <c r="C11" s="20" t="s">
        <v>24</v>
      </c>
      <c r="D11" s="46">
        <v>2055701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2055701</v>
      </c>
      <c r="O11" s="47">
        <f t="shared" si="1"/>
        <v>30.592609679147568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3575801</v>
      </c>
      <c r="L12" s="46">
        <v>0</v>
      </c>
      <c r="M12" s="46">
        <v>0</v>
      </c>
      <c r="N12" s="46">
        <f t="shared" si="2"/>
        <v>3575801</v>
      </c>
      <c r="O12" s="47">
        <f t="shared" si="1"/>
        <v>53.214491934043693</v>
      </c>
      <c r="P12" s="9"/>
    </row>
    <row r="13" spans="1:133">
      <c r="A13" s="12"/>
      <c r="B13" s="44">
        <v>519</v>
      </c>
      <c r="C13" s="20" t="s">
        <v>67</v>
      </c>
      <c r="D13" s="46">
        <v>2925459</v>
      </c>
      <c r="E13" s="46">
        <v>3899448</v>
      </c>
      <c r="F13" s="46">
        <v>0</v>
      </c>
      <c r="G13" s="46">
        <v>25315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6850222</v>
      </c>
      <c r="O13" s="47">
        <f t="shared" si="1"/>
        <v>101.94389546996845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19652100</v>
      </c>
      <c r="E14" s="31">
        <f t="shared" si="3"/>
        <v>10985423</v>
      </c>
      <c r="F14" s="31">
        <f t="shared" si="3"/>
        <v>0</v>
      </c>
      <c r="G14" s="31">
        <f t="shared" si="3"/>
        <v>4749078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35386601</v>
      </c>
      <c r="O14" s="43">
        <f t="shared" si="1"/>
        <v>526.61767069468419</v>
      </c>
      <c r="P14" s="10"/>
    </row>
    <row r="15" spans="1:133">
      <c r="A15" s="12"/>
      <c r="B15" s="44">
        <v>521</v>
      </c>
      <c r="C15" s="20" t="s">
        <v>29</v>
      </c>
      <c r="D15" s="46">
        <v>14673589</v>
      </c>
      <c r="E15" s="46">
        <v>152841</v>
      </c>
      <c r="F15" s="46">
        <v>0</v>
      </c>
      <c r="G15" s="46">
        <v>947953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15774383</v>
      </c>
      <c r="O15" s="47">
        <f t="shared" si="1"/>
        <v>234.75181558426098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8872890</v>
      </c>
      <c r="F16" s="46">
        <v>0</v>
      </c>
      <c r="G16" s="46">
        <v>3799977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12672867</v>
      </c>
      <c r="O16" s="47">
        <f t="shared" si="1"/>
        <v>188.5955562831121</v>
      </c>
      <c r="P16" s="9"/>
    </row>
    <row r="17" spans="1:16">
      <c r="A17" s="12"/>
      <c r="B17" s="44">
        <v>524</v>
      </c>
      <c r="C17" s="20" t="s">
        <v>31</v>
      </c>
      <c r="D17" s="46">
        <v>620240</v>
      </c>
      <c r="E17" s="46">
        <v>1959692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2579932</v>
      </c>
      <c r="O17" s="47">
        <f t="shared" si="1"/>
        <v>38.394130603012087</v>
      </c>
      <c r="P17" s="9"/>
    </row>
    <row r="18" spans="1:16">
      <c r="A18" s="12"/>
      <c r="B18" s="44">
        <v>526</v>
      </c>
      <c r="C18" s="20" t="s">
        <v>33</v>
      </c>
      <c r="D18" s="46">
        <v>4358271</v>
      </c>
      <c r="E18" s="46">
        <v>0</v>
      </c>
      <c r="F18" s="46">
        <v>0</v>
      </c>
      <c r="G18" s="46">
        <v>1148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4359419</v>
      </c>
      <c r="O18" s="47">
        <f t="shared" si="1"/>
        <v>64.876168224299064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SUM(D20:D25)</f>
        <v>0</v>
      </c>
      <c r="E19" s="31">
        <f t="shared" si="5"/>
        <v>13875751</v>
      </c>
      <c r="F19" s="31">
        <f t="shared" si="5"/>
        <v>0</v>
      </c>
      <c r="G19" s="31">
        <f t="shared" si="5"/>
        <v>2461622</v>
      </c>
      <c r="H19" s="31">
        <f t="shared" si="5"/>
        <v>0</v>
      </c>
      <c r="I19" s="31">
        <f t="shared" si="5"/>
        <v>18186910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34524283</v>
      </c>
      <c r="O19" s="43">
        <f t="shared" si="1"/>
        <v>513.78479373772245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203545</v>
      </c>
      <c r="H20" s="46">
        <v>0</v>
      </c>
      <c r="I20" s="46">
        <v>6060743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6264288</v>
      </c>
      <c r="O20" s="47">
        <f t="shared" si="1"/>
        <v>93.2241204833621</v>
      </c>
      <c r="P20" s="9"/>
    </row>
    <row r="21" spans="1:16">
      <c r="A21" s="12"/>
      <c r="B21" s="44">
        <v>534</v>
      </c>
      <c r="C21" s="20" t="s">
        <v>68</v>
      </c>
      <c r="D21" s="46">
        <v>0</v>
      </c>
      <c r="E21" s="46">
        <v>8673439</v>
      </c>
      <c r="F21" s="46">
        <v>0</v>
      </c>
      <c r="G21" s="46">
        <v>2220279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10893718</v>
      </c>
      <c r="O21" s="47">
        <f t="shared" si="1"/>
        <v>162.11854872313828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3878253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3878253</v>
      </c>
      <c r="O22" s="47">
        <f t="shared" si="1"/>
        <v>57.715533662718016</v>
      </c>
      <c r="P22" s="9"/>
    </row>
    <row r="23" spans="1:16">
      <c r="A23" s="12"/>
      <c r="B23" s="44">
        <v>536</v>
      </c>
      <c r="C23" s="20" t="s">
        <v>69</v>
      </c>
      <c r="D23" s="46">
        <v>0</v>
      </c>
      <c r="E23" s="46">
        <v>0</v>
      </c>
      <c r="F23" s="46">
        <v>0</v>
      </c>
      <c r="G23" s="46">
        <v>37798</v>
      </c>
      <c r="H23" s="46">
        <v>0</v>
      </c>
      <c r="I23" s="46">
        <v>8247914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8285712</v>
      </c>
      <c r="O23" s="47">
        <f t="shared" si="1"/>
        <v>123.30662539436871</v>
      </c>
      <c r="P23" s="9"/>
    </row>
    <row r="24" spans="1:16">
      <c r="A24" s="12"/>
      <c r="B24" s="44">
        <v>537</v>
      </c>
      <c r="C24" s="20" t="s">
        <v>70</v>
      </c>
      <c r="D24" s="46">
        <v>0</v>
      </c>
      <c r="E24" s="46">
        <v>297895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297895</v>
      </c>
      <c r="O24" s="47">
        <f t="shared" si="1"/>
        <v>4.4332251919757129</v>
      </c>
      <c r="P24" s="9"/>
    </row>
    <row r="25" spans="1:16">
      <c r="A25" s="12"/>
      <c r="B25" s="44">
        <v>538</v>
      </c>
      <c r="C25" s="20" t="s">
        <v>71</v>
      </c>
      <c r="D25" s="46">
        <v>0</v>
      </c>
      <c r="E25" s="46">
        <v>4904417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4904417</v>
      </c>
      <c r="O25" s="47">
        <f t="shared" si="1"/>
        <v>72.986740282159658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12757389</v>
      </c>
      <c r="F26" s="31">
        <f t="shared" si="7"/>
        <v>2668908</v>
      </c>
      <c r="G26" s="31">
        <f t="shared" si="7"/>
        <v>11882311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27308608</v>
      </c>
      <c r="O26" s="43">
        <f t="shared" si="1"/>
        <v>406.40228585034822</v>
      </c>
      <c r="P26" s="10"/>
    </row>
    <row r="27" spans="1:16">
      <c r="A27" s="12"/>
      <c r="B27" s="44">
        <v>541</v>
      </c>
      <c r="C27" s="20" t="s">
        <v>72</v>
      </c>
      <c r="D27" s="46">
        <v>0</v>
      </c>
      <c r="E27" s="46">
        <v>12757389</v>
      </c>
      <c r="F27" s="46">
        <v>2668908</v>
      </c>
      <c r="G27" s="46">
        <v>11882311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27308608</v>
      </c>
      <c r="O27" s="47">
        <f t="shared" si="1"/>
        <v>406.40228585034822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290184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290184</v>
      </c>
      <c r="O28" s="43">
        <f t="shared" si="1"/>
        <v>4.3184713375796182</v>
      </c>
      <c r="P28" s="10"/>
    </row>
    <row r="29" spans="1:16">
      <c r="A29" s="13"/>
      <c r="B29" s="45">
        <v>552</v>
      </c>
      <c r="C29" s="21" t="s">
        <v>42</v>
      </c>
      <c r="D29" s="46">
        <v>290184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290184</v>
      </c>
      <c r="O29" s="47">
        <f t="shared" si="1"/>
        <v>4.3184713375796182</v>
      </c>
      <c r="P29" s="9"/>
    </row>
    <row r="30" spans="1:16" ht="15.75">
      <c r="A30" s="28" t="s">
        <v>43</v>
      </c>
      <c r="B30" s="29"/>
      <c r="C30" s="30"/>
      <c r="D30" s="31">
        <f t="shared" ref="D30:M30" si="10">SUM(D31:D31)</f>
        <v>259851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259851</v>
      </c>
      <c r="O30" s="43">
        <f t="shared" si="1"/>
        <v>3.8670605393178166</v>
      </c>
      <c r="P30" s="10"/>
    </row>
    <row r="31" spans="1:16">
      <c r="A31" s="12"/>
      <c r="B31" s="44">
        <v>564</v>
      </c>
      <c r="C31" s="20" t="s">
        <v>73</v>
      </c>
      <c r="D31" s="46">
        <v>259851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259851</v>
      </c>
      <c r="O31" s="47">
        <f t="shared" si="1"/>
        <v>3.8670605393178166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1167339</v>
      </c>
      <c r="E32" s="31">
        <f t="shared" si="11"/>
        <v>925730</v>
      </c>
      <c r="F32" s="31">
        <f t="shared" si="11"/>
        <v>0</v>
      </c>
      <c r="G32" s="31">
        <f t="shared" si="11"/>
        <v>2355002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8"/>
        <v>4448071</v>
      </c>
      <c r="O32" s="43">
        <f t="shared" si="1"/>
        <v>66.19547294481815</v>
      </c>
      <c r="P32" s="9"/>
    </row>
    <row r="33" spans="1:119">
      <c r="A33" s="12"/>
      <c r="B33" s="44">
        <v>572</v>
      </c>
      <c r="C33" s="20" t="s">
        <v>74</v>
      </c>
      <c r="D33" s="46">
        <v>1167339</v>
      </c>
      <c r="E33" s="46">
        <v>925730</v>
      </c>
      <c r="F33" s="46">
        <v>0</v>
      </c>
      <c r="G33" s="46">
        <v>2355002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4448071</v>
      </c>
      <c r="O33" s="47">
        <f t="shared" si="1"/>
        <v>66.19547294481815</v>
      </c>
      <c r="P33" s="9"/>
    </row>
    <row r="34" spans="1:119" ht="15.75">
      <c r="A34" s="28" t="s">
        <v>75</v>
      </c>
      <c r="B34" s="29"/>
      <c r="C34" s="30"/>
      <c r="D34" s="31">
        <f t="shared" ref="D34:M34" si="12">SUM(D35:D35)</f>
        <v>67000</v>
      </c>
      <c r="E34" s="31">
        <f t="shared" si="12"/>
        <v>2066860</v>
      </c>
      <c r="F34" s="31">
        <f t="shared" si="12"/>
        <v>0</v>
      </c>
      <c r="G34" s="31">
        <f t="shared" si="12"/>
        <v>4366</v>
      </c>
      <c r="H34" s="31">
        <f t="shared" si="12"/>
        <v>0</v>
      </c>
      <c r="I34" s="31">
        <f t="shared" si="12"/>
        <v>412690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8"/>
        <v>2550916</v>
      </c>
      <c r="O34" s="43">
        <f t="shared" si="1"/>
        <v>37.962319185665812</v>
      </c>
      <c r="P34" s="9"/>
    </row>
    <row r="35" spans="1:119" ht="15.75" thickBot="1">
      <c r="A35" s="12"/>
      <c r="B35" s="44">
        <v>581</v>
      </c>
      <c r="C35" s="20" t="s">
        <v>76</v>
      </c>
      <c r="D35" s="46">
        <v>67000</v>
      </c>
      <c r="E35" s="46">
        <v>2066860</v>
      </c>
      <c r="F35" s="46">
        <v>0</v>
      </c>
      <c r="G35" s="46">
        <v>4366</v>
      </c>
      <c r="H35" s="46">
        <v>0</v>
      </c>
      <c r="I35" s="46">
        <v>412690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2550916</v>
      </c>
      <c r="O35" s="47">
        <f t="shared" si="1"/>
        <v>37.962319185665812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SUM(D5,D14,D19,D26,D28,D30,D32,D34)</f>
        <v>32873174</v>
      </c>
      <c r="E36" s="15">
        <f t="shared" si="13"/>
        <v>44510601</v>
      </c>
      <c r="F36" s="15">
        <f t="shared" si="13"/>
        <v>2668908</v>
      </c>
      <c r="G36" s="15">
        <f t="shared" si="13"/>
        <v>21477694</v>
      </c>
      <c r="H36" s="15">
        <f t="shared" si="13"/>
        <v>0</v>
      </c>
      <c r="I36" s="15">
        <f t="shared" si="13"/>
        <v>18599600</v>
      </c>
      <c r="J36" s="15">
        <f t="shared" si="13"/>
        <v>1808632</v>
      </c>
      <c r="K36" s="15">
        <f t="shared" si="13"/>
        <v>3575801</v>
      </c>
      <c r="L36" s="15">
        <f t="shared" si="13"/>
        <v>0</v>
      </c>
      <c r="M36" s="15">
        <f t="shared" si="13"/>
        <v>0</v>
      </c>
      <c r="N36" s="15">
        <f t="shared" si="8"/>
        <v>125514410</v>
      </c>
      <c r="O36" s="37">
        <f t="shared" si="1"/>
        <v>1867.8851419727364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85</v>
      </c>
      <c r="M38" s="163"/>
      <c r="N38" s="163"/>
      <c r="O38" s="41">
        <v>67196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10725445</v>
      </c>
      <c r="E5" s="26">
        <f t="shared" si="0"/>
        <v>3776038</v>
      </c>
      <c r="F5" s="26">
        <f t="shared" si="0"/>
        <v>0</v>
      </c>
      <c r="G5" s="26">
        <f t="shared" si="0"/>
        <v>1609153</v>
      </c>
      <c r="H5" s="26">
        <f t="shared" si="0"/>
        <v>0</v>
      </c>
      <c r="I5" s="26">
        <f t="shared" si="0"/>
        <v>0</v>
      </c>
      <c r="J5" s="26">
        <f t="shared" si="0"/>
        <v>946803</v>
      </c>
      <c r="K5" s="26">
        <f t="shared" si="0"/>
        <v>3650185</v>
      </c>
      <c r="L5" s="26">
        <f t="shared" si="0"/>
        <v>0</v>
      </c>
      <c r="M5" s="26">
        <f t="shared" si="0"/>
        <v>0</v>
      </c>
      <c r="N5" s="27">
        <f>SUM(D5:M5)</f>
        <v>20707624</v>
      </c>
      <c r="O5" s="32">
        <f t="shared" ref="O5:O36" si="1">(N5/O$38)</f>
        <v>321.18786449931753</v>
      </c>
      <c r="P5" s="6"/>
    </row>
    <row r="6" spans="1:133">
      <c r="A6" s="12"/>
      <c r="B6" s="44">
        <v>511</v>
      </c>
      <c r="C6" s="20" t="s">
        <v>19</v>
      </c>
      <c r="D6" s="46">
        <v>356699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356699</v>
      </c>
      <c r="O6" s="47">
        <f t="shared" si="1"/>
        <v>5.5326188112669064</v>
      </c>
      <c r="P6" s="9"/>
    </row>
    <row r="7" spans="1:133">
      <c r="A7" s="12"/>
      <c r="B7" s="44">
        <v>512</v>
      </c>
      <c r="C7" s="20" t="s">
        <v>20</v>
      </c>
      <c r="D7" s="46">
        <v>1536865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1536865</v>
      </c>
      <c r="O7" s="47">
        <f t="shared" si="1"/>
        <v>23.837712495346818</v>
      </c>
      <c r="P7" s="9"/>
    </row>
    <row r="8" spans="1:133">
      <c r="A8" s="12"/>
      <c r="B8" s="44">
        <v>513</v>
      </c>
      <c r="C8" s="20" t="s">
        <v>21</v>
      </c>
      <c r="D8" s="46">
        <v>2830781</v>
      </c>
      <c r="E8" s="46">
        <v>0</v>
      </c>
      <c r="F8" s="46">
        <v>0</v>
      </c>
      <c r="G8" s="46">
        <v>715000</v>
      </c>
      <c r="H8" s="46">
        <v>0</v>
      </c>
      <c r="I8" s="46">
        <v>0</v>
      </c>
      <c r="J8" s="46">
        <v>946803</v>
      </c>
      <c r="K8" s="46">
        <v>0</v>
      </c>
      <c r="L8" s="46">
        <v>0</v>
      </c>
      <c r="M8" s="46">
        <v>0</v>
      </c>
      <c r="N8" s="46">
        <f t="shared" si="2"/>
        <v>4492584</v>
      </c>
      <c r="O8" s="47">
        <f t="shared" si="1"/>
        <v>69.682714977044299</v>
      </c>
      <c r="P8" s="9"/>
    </row>
    <row r="9" spans="1:133">
      <c r="A9" s="12"/>
      <c r="B9" s="44">
        <v>514</v>
      </c>
      <c r="C9" s="20" t="s">
        <v>22</v>
      </c>
      <c r="D9" s="46">
        <v>625792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625792</v>
      </c>
      <c r="O9" s="47">
        <f t="shared" si="1"/>
        <v>9.7064151879885845</v>
      </c>
      <c r="P9" s="9"/>
    </row>
    <row r="10" spans="1:133">
      <c r="A10" s="12"/>
      <c r="B10" s="44">
        <v>515</v>
      </c>
      <c r="C10" s="20" t="s">
        <v>23</v>
      </c>
      <c r="D10" s="46">
        <v>878516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878516</v>
      </c>
      <c r="O10" s="47">
        <f t="shared" si="1"/>
        <v>13.626318401786822</v>
      </c>
      <c r="P10" s="9"/>
    </row>
    <row r="11" spans="1:133">
      <c r="A11" s="12"/>
      <c r="B11" s="44">
        <v>516</v>
      </c>
      <c r="C11" s="20" t="s">
        <v>24</v>
      </c>
      <c r="D11" s="46">
        <v>1765878</v>
      </c>
      <c r="E11" s="46">
        <v>0</v>
      </c>
      <c r="F11" s="46">
        <v>0</v>
      </c>
      <c r="G11" s="46">
        <v>424956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2190834</v>
      </c>
      <c r="O11" s="47">
        <f t="shared" si="1"/>
        <v>33.981170120362329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3650185</v>
      </c>
      <c r="L12" s="46">
        <v>0</v>
      </c>
      <c r="M12" s="46">
        <v>0</v>
      </c>
      <c r="N12" s="46">
        <f t="shared" si="2"/>
        <v>3650185</v>
      </c>
      <c r="O12" s="47">
        <f t="shared" si="1"/>
        <v>56.616593249782852</v>
      </c>
      <c r="P12" s="9"/>
    </row>
    <row r="13" spans="1:133">
      <c r="A13" s="12"/>
      <c r="B13" s="44">
        <v>519</v>
      </c>
      <c r="C13" s="20" t="s">
        <v>67</v>
      </c>
      <c r="D13" s="46">
        <v>2730914</v>
      </c>
      <c r="E13" s="46">
        <v>3776038</v>
      </c>
      <c r="F13" s="46">
        <v>0</v>
      </c>
      <c r="G13" s="46">
        <v>469197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6976149</v>
      </c>
      <c r="O13" s="47">
        <f t="shared" si="1"/>
        <v>108.20432125573893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18800512</v>
      </c>
      <c r="E14" s="31">
        <f t="shared" si="3"/>
        <v>9019167</v>
      </c>
      <c r="F14" s="31">
        <f t="shared" si="3"/>
        <v>0</v>
      </c>
      <c r="G14" s="31">
        <f t="shared" si="3"/>
        <v>1123968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28943647</v>
      </c>
      <c r="O14" s="43">
        <f t="shared" si="1"/>
        <v>448.93359908177194</v>
      </c>
      <c r="P14" s="10"/>
    </row>
    <row r="15" spans="1:133">
      <c r="A15" s="12"/>
      <c r="B15" s="44">
        <v>521</v>
      </c>
      <c r="C15" s="20" t="s">
        <v>29</v>
      </c>
      <c r="D15" s="46">
        <v>14112487</v>
      </c>
      <c r="E15" s="46">
        <v>122718</v>
      </c>
      <c r="F15" s="46">
        <v>0</v>
      </c>
      <c r="G15" s="46">
        <v>841638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15076843</v>
      </c>
      <c r="O15" s="47">
        <f t="shared" si="1"/>
        <v>233.85102059808909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7461035</v>
      </c>
      <c r="F16" s="46">
        <v>0</v>
      </c>
      <c r="G16" s="46">
        <v>176356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7637391</v>
      </c>
      <c r="O16" s="47">
        <f t="shared" si="1"/>
        <v>118.46058754187864</v>
      </c>
      <c r="P16" s="9"/>
    </row>
    <row r="17" spans="1:16">
      <c r="A17" s="12"/>
      <c r="B17" s="44">
        <v>524</v>
      </c>
      <c r="C17" s="20" t="s">
        <v>31</v>
      </c>
      <c r="D17" s="46">
        <v>635241</v>
      </c>
      <c r="E17" s="46">
        <v>1435414</v>
      </c>
      <c r="F17" s="46">
        <v>0</v>
      </c>
      <c r="G17" s="46">
        <v>105974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2176629</v>
      </c>
      <c r="O17" s="47">
        <f t="shared" si="1"/>
        <v>33.760841915870458</v>
      </c>
      <c r="P17" s="9"/>
    </row>
    <row r="18" spans="1:16">
      <c r="A18" s="12"/>
      <c r="B18" s="44">
        <v>526</v>
      </c>
      <c r="C18" s="20" t="s">
        <v>33</v>
      </c>
      <c r="D18" s="46">
        <v>4052784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4052784</v>
      </c>
      <c r="O18" s="47">
        <f t="shared" si="1"/>
        <v>62.861149025933742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SUM(D20:D25)</f>
        <v>0</v>
      </c>
      <c r="E19" s="31">
        <f t="shared" si="5"/>
        <v>11355982</v>
      </c>
      <c r="F19" s="31">
        <f t="shared" si="5"/>
        <v>0</v>
      </c>
      <c r="G19" s="31">
        <f t="shared" si="5"/>
        <v>3131865</v>
      </c>
      <c r="H19" s="31">
        <f t="shared" si="5"/>
        <v>0</v>
      </c>
      <c r="I19" s="31">
        <f t="shared" si="5"/>
        <v>17717194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32205041</v>
      </c>
      <c r="O19" s="43">
        <f t="shared" si="1"/>
        <v>499.51980704802082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487922</v>
      </c>
      <c r="H20" s="46">
        <v>0</v>
      </c>
      <c r="I20" s="46">
        <v>5800057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6287979</v>
      </c>
      <c r="O20" s="47">
        <f t="shared" si="1"/>
        <v>97.530385283533931</v>
      </c>
      <c r="P20" s="9"/>
    </row>
    <row r="21" spans="1:16">
      <c r="A21" s="12"/>
      <c r="B21" s="44">
        <v>534</v>
      </c>
      <c r="C21" s="20" t="s">
        <v>68</v>
      </c>
      <c r="D21" s="46">
        <v>0</v>
      </c>
      <c r="E21" s="46">
        <v>6754480</v>
      </c>
      <c r="F21" s="46">
        <v>0</v>
      </c>
      <c r="G21" s="46">
        <v>783634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7538114</v>
      </c>
      <c r="O21" s="47">
        <f t="shared" si="1"/>
        <v>116.9207407866981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3641961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3641961</v>
      </c>
      <c r="O22" s="47">
        <f t="shared" si="1"/>
        <v>56.48903399925549</v>
      </c>
      <c r="P22" s="9"/>
    </row>
    <row r="23" spans="1:16">
      <c r="A23" s="12"/>
      <c r="B23" s="44">
        <v>536</v>
      </c>
      <c r="C23" s="20" t="s">
        <v>69</v>
      </c>
      <c r="D23" s="46">
        <v>0</v>
      </c>
      <c r="E23" s="46">
        <v>0</v>
      </c>
      <c r="F23" s="46">
        <v>0</v>
      </c>
      <c r="G23" s="46">
        <v>1860309</v>
      </c>
      <c r="H23" s="46">
        <v>0</v>
      </c>
      <c r="I23" s="46">
        <v>8275176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10135485</v>
      </c>
      <c r="O23" s="47">
        <f t="shared" si="1"/>
        <v>157.20754746246433</v>
      </c>
      <c r="P23" s="9"/>
    </row>
    <row r="24" spans="1:16">
      <c r="A24" s="12"/>
      <c r="B24" s="44">
        <v>537</v>
      </c>
      <c r="C24" s="20" t="s">
        <v>70</v>
      </c>
      <c r="D24" s="46">
        <v>0</v>
      </c>
      <c r="E24" s="46">
        <v>168240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168240</v>
      </c>
      <c r="O24" s="47">
        <f t="shared" si="1"/>
        <v>2.6095049013525253</v>
      </c>
      <c r="P24" s="9"/>
    </row>
    <row r="25" spans="1:16">
      <c r="A25" s="12"/>
      <c r="B25" s="44">
        <v>538</v>
      </c>
      <c r="C25" s="20" t="s">
        <v>71</v>
      </c>
      <c r="D25" s="46">
        <v>0</v>
      </c>
      <c r="E25" s="46">
        <v>4433262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4433262</v>
      </c>
      <c r="O25" s="47">
        <f t="shared" si="1"/>
        <v>68.762594614716463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11717776</v>
      </c>
      <c r="F26" s="31">
        <f t="shared" si="7"/>
        <v>2668197</v>
      </c>
      <c r="G26" s="31">
        <f t="shared" si="7"/>
        <v>12125216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26511189</v>
      </c>
      <c r="O26" s="43">
        <f t="shared" si="1"/>
        <v>411.2046935103611</v>
      </c>
      <c r="P26" s="10"/>
    </row>
    <row r="27" spans="1:16">
      <c r="A27" s="12"/>
      <c r="B27" s="44">
        <v>541</v>
      </c>
      <c r="C27" s="20" t="s">
        <v>72</v>
      </c>
      <c r="D27" s="46">
        <v>0</v>
      </c>
      <c r="E27" s="46">
        <v>11717776</v>
      </c>
      <c r="F27" s="46">
        <v>2668197</v>
      </c>
      <c r="G27" s="46">
        <v>12125216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26511189</v>
      </c>
      <c r="O27" s="47">
        <f t="shared" si="1"/>
        <v>411.2046935103611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213540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213540</v>
      </c>
      <c r="O28" s="43">
        <f t="shared" si="1"/>
        <v>3.3121355006824666</v>
      </c>
      <c r="P28" s="10"/>
    </row>
    <row r="29" spans="1:16">
      <c r="A29" s="13"/>
      <c r="B29" s="45">
        <v>552</v>
      </c>
      <c r="C29" s="21" t="s">
        <v>42</v>
      </c>
      <c r="D29" s="46">
        <v>213540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213540</v>
      </c>
      <c r="O29" s="47">
        <f t="shared" si="1"/>
        <v>3.3121355006824666</v>
      </c>
      <c r="P29" s="9"/>
    </row>
    <row r="30" spans="1:16" ht="15.75">
      <c r="A30" s="28" t="s">
        <v>43</v>
      </c>
      <c r="B30" s="29"/>
      <c r="C30" s="30"/>
      <c r="D30" s="31">
        <f t="shared" ref="D30:M30" si="10">SUM(D31:D31)</f>
        <v>304826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304826</v>
      </c>
      <c r="O30" s="43">
        <f t="shared" si="1"/>
        <v>4.7280369772924677</v>
      </c>
      <c r="P30" s="10"/>
    </row>
    <row r="31" spans="1:16">
      <c r="A31" s="12"/>
      <c r="B31" s="44">
        <v>564</v>
      </c>
      <c r="C31" s="20" t="s">
        <v>73</v>
      </c>
      <c r="D31" s="46">
        <v>304826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304826</v>
      </c>
      <c r="O31" s="47">
        <f t="shared" si="1"/>
        <v>4.7280369772924677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1005653</v>
      </c>
      <c r="E32" s="31">
        <f t="shared" si="11"/>
        <v>1253138</v>
      </c>
      <c r="F32" s="31">
        <f t="shared" si="11"/>
        <v>0</v>
      </c>
      <c r="G32" s="31">
        <f t="shared" si="11"/>
        <v>414507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8"/>
        <v>2673298</v>
      </c>
      <c r="O32" s="43">
        <f t="shared" si="1"/>
        <v>41.464480704802085</v>
      </c>
      <c r="P32" s="9"/>
    </row>
    <row r="33" spans="1:119">
      <c r="A33" s="12"/>
      <c r="B33" s="44">
        <v>572</v>
      </c>
      <c r="C33" s="20" t="s">
        <v>74</v>
      </c>
      <c r="D33" s="46">
        <v>1005653</v>
      </c>
      <c r="E33" s="46">
        <v>1253138</v>
      </c>
      <c r="F33" s="46">
        <v>0</v>
      </c>
      <c r="G33" s="46">
        <v>414507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2673298</v>
      </c>
      <c r="O33" s="47">
        <f t="shared" si="1"/>
        <v>41.464480704802085</v>
      </c>
      <c r="P33" s="9"/>
    </row>
    <row r="34" spans="1:119" ht="15.75">
      <c r="A34" s="28" t="s">
        <v>75</v>
      </c>
      <c r="B34" s="29"/>
      <c r="C34" s="30"/>
      <c r="D34" s="31">
        <f t="shared" ref="D34:M34" si="12">SUM(D35:D35)</f>
        <v>27000</v>
      </c>
      <c r="E34" s="31">
        <f t="shared" si="12"/>
        <v>2577030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387930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8"/>
        <v>2991960</v>
      </c>
      <c r="O34" s="43">
        <f t="shared" si="1"/>
        <v>46.407122471770691</v>
      </c>
      <c r="P34" s="9"/>
    </row>
    <row r="35" spans="1:119" ht="15.75" thickBot="1">
      <c r="A35" s="12"/>
      <c r="B35" s="44">
        <v>581</v>
      </c>
      <c r="C35" s="20" t="s">
        <v>76</v>
      </c>
      <c r="D35" s="46">
        <v>27000</v>
      </c>
      <c r="E35" s="46">
        <v>2577030</v>
      </c>
      <c r="F35" s="46">
        <v>0</v>
      </c>
      <c r="G35" s="46">
        <v>0</v>
      </c>
      <c r="H35" s="46">
        <v>0</v>
      </c>
      <c r="I35" s="46">
        <v>387930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2991960</v>
      </c>
      <c r="O35" s="47">
        <f t="shared" si="1"/>
        <v>46.407122471770691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SUM(D5,D14,D19,D26,D28,D30,D32,D34)</f>
        <v>31076976</v>
      </c>
      <c r="E36" s="15">
        <f t="shared" si="13"/>
        <v>39699131</v>
      </c>
      <c r="F36" s="15">
        <f t="shared" si="13"/>
        <v>2668197</v>
      </c>
      <c r="G36" s="15">
        <f t="shared" si="13"/>
        <v>18404709</v>
      </c>
      <c r="H36" s="15">
        <f t="shared" si="13"/>
        <v>0</v>
      </c>
      <c r="I36" s="15">
        <f t="shared" si="13"/>
        <v>18105124</v>
      </c>
      <c r="J36" s="15">
        <f t="shared" si="13"/>
        <v>946803</v>
      </c>
      <c r="K36" s="15">
        <f t="shared" si="13"/>
        <v>3650185</v>
      </c>
      <c r="L36" s="15">
        <f t="shared" si="13"/>
        <v>0</v>
      </c>
      <c r="M36" s="15">
        <f t="shared" si="13"/>
        <v>0</v>
      </c>
      <c r="N36" s="15">
        <f t="shared" si="8"/>
        <v>114551125</v>
      </c>
      <c r="O36" s="37">
        <f t="shared" si="1"/>
        <v>1776.757739794019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83</v>
      </c>
      <c r="M38" s="163"/>
      <c r="N38" s="163"/>
      <c r="O38" s="41">
        <v>64472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9795811</v>
      </c>
      <c r="E5" s="26">
        <f t="shared" si="0"/>
        <v>3774861</v>
      </c>
      <c r="F5" s="26">
        <f t="shared" si="0"/>
        <v>0</v>
      </c>
      <c r="G5" s="26">
        <f t="shared" si="0"/>
        <v>47365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3264158</v>
      </c>
      <c r="L5" s="26">
        <f t="shared" si="0"/>
        <v>0</v>
      </c>
      <c r="M5" s="26">
        <f t="shared" si="0"/>
        <v>0</v>
      </c>
      <c r="N5" s="27">
        <f>SUM(D5:M5)</f>
        <v>16882195</v>
      </c>
      <c r="O5" s="32">
        <f t="shared" ref="O5:O36" si="1">(N5/O$38)</f>
        <v>271.26528480758418</v>
      </c>
      <c r="P5" s="6"/>
    </row>
    <row r="6" spans="1:133">
      <c r="A6" s="12"/>
      <c r="B6" s="44">
        <v>511</v>
      </c>
      <c r="C6" s="20" t="s">
        <v>19</v>
      </c>
      <c r="D6" s="46">
        <v>360378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360378</v>
      </c>
      <c r="O6" s="47">
        <f t="shared" si="1"/>
        <v>5.7906001446131601</v>
      </c>
      <c r="P6" s="9"/>
    </row>
    <row r="7" spans="1:133">
      <c r="A7" s="12"/>
      <c r="B7" s="44">
        <v>512</v>
      </c>
      <c r="C7" s="20" t="s">
        <v>20</v>
      </c>
      <c r="D7" s="46">
        <v>1400363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1400363</v>
      </c>
      <c r="O7" s="47">
        <f t="shared" si="1"/>
        <v>22.501213143729412</v>
      </c>
      <c r="P7" s="9"/>
    </row>
    <row r="8" spans="1:133">
      <c r="A8" s="12"/>
      <c r="B8" s="44">
        <v>513</v>
      </c>
      <c r="C8" s="20" t="s">
        <v>21</v>
      </c>
      <c r="D8" s="46">
        <v>2547653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2547653</v>
      </c>
      <c r="O8" s="47">
        <f t="shared" si="1"/>
        <v>40.93601671085402</v>
      </c>
      <c r="P8" s="9"/>
    </row>
    <row r="9" spans="1:133">
      <c r="A9" s="12"/>
      <c r="B9" s="44">
        <v>514</v>
      </c>
      <c r="C9" s="20" t="s">
        <v>22</v>
      </c>
      <c r="D9" s="46">
        <v>539296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539296</v>
      </c>
      <c r="O9" s="47">
        <f t="shared" si="1"/>
        <v>8.6654776251305528</v>
      </c>
      <c r="P9" s="9"/>
    </row>
    <row r="10" spans="1:133">
      <c r="A10" s="12"/>
      <c r="B10" s="44">
        <v>515</v>
      </c>
      <c r="C10" s="20" t="s">
        <v>23</v>
      </c>
      <c r="D10" s="46">
        <v>702960</v>
      </c>
      <c r="E10" s="46">
        <v>2988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705948</v>
      </c>
      <c r="O10" s="47">
        <f t="shared" si="1"/>
        <v>11.343263436972764</v>
      </c>
      <c r="P10" s="9"/>
    </row>
    <row r="11" spans="1:133">
      <c r="A11" s="12"/>
      <c r="B11" s="44">
        <v>516</v>
      </c>
      <c r="C11" s="20" t="s">
        <v>24</v>
      </c>
      <c r="D11" s="46">
        <v>1736534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1736534</v>
      </c>
      <c r="O11" s="47">
        <f t="shared" si="1"/>
        <v>27.902852092873786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3264158</v>
      </c>
      <c r="L12" s="46">
        <v>0</v>
      </c>
      <c r="M12" s="46">
        <v>0</v>
      </c>
      <c r="N12" s="46">
        <f t="shared" si="2"/>
        <v>3264158</v>
      </c>
      <c r="O12" s="47">
        <f t="shared" si="1"/>
        <v>52.448911384269302</v>
      </c>
      <c r="P12" s="9"/>
    </row>
    <row r="13" spans="1:133">
      <c r="A13" s="12"/>
      <c r="B13" s="44">
        <v>519</v>
      </c>
      <c r="C13" s="20" t="s">
        <v>67</v>
      </c>
      <c r="D13" s="46">
        <v>2508627</v>
      </c>
      <c r="E13" s="46">
        <v>3771873</v>
      </c>
      <c r="F13" s="46">
        <v>0</v>
      </c>
      <c r="G13" s="46">
        <v>47365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6327865</v>
      </c>
      <c r="O13" s="47">
        <f t="shared" si="1"/>
        <v>101.67695026914116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18386354</v>
      </c>
      <c r="E14" s="31">
        <f t="shared" si="3"/>
        <v>8506803</v>
      </c>
      <c r="F14" s="31">
        <f t="shared" si="3"/>
        <v>0</v>
      </c>
      <c r="G14" s="31">
        <f t="shared" si="3"/>
        <v>2419920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29313077</v>
      </c>
      <c r="O14" s="43">
        <f t="shared" si="1"/>
        <v>471.00629870651562</v>
      </c>
      <c r="P14" s="10"/>
    </row>
    <row r="15" spans="1:133">
      <c r="A15" s="12"/>
      <c r="B15" s="44">
        <v>521</v>
      </c>
      <c r="C15" s="20" t="s">
        <v>29</v>
      </c>
      <c r="D15" s="46">
        <v>13942114</v>
      </c>
      <c r="E15" s="46">
        <v>94905</v>
      </c>
      <c r="F15" s="46">
        <v>0</v>
      </c>
      <c r="G15" s="46">
        <v>1294132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15331151</v>
      </c>
      <c r="O15" s="47">
        <f t="shared" si="1"/>
        <v>246.34290993813769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7236134</v>
      </c>
      <c r="F16" s="46">
        <v>0</v>
      </c>
      <c r="G16" s="46">
        <v>1121680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8357814</v>
      </c>
      <c r="O16" s="47">
        <f t="shared" si="1"/>
        <v>134.29443239334779</v>
      </c>
      <c r="P16" s="9"/>
    </row>
    <row r="17" spans="1:16">
      <c r="A17" s="12"/>
      <c r="B17" s="44">
        <v>524</v>
      </c>
      <c r="C17" s="20" t="s">
        <v>31</v>
      </c>
      <c r="D17" s="46">
        <v>554778</v>
      </c>
      <c r="E17" s="46">
        <v>1175764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1730542</v>
      </c>
      <c r="O17" s="47">
        <f t="shared" si="1"/>
        <v>27.806571864706356</v>
      </c>
      <c r="P17" s="9"/>
    </row>
    <row r="18" spans="1:16">
      <c r="A18" s="12"/>
      <c r="B18" s="44">
        <v>526</v>
      </c>
      <c r="C18" s="20" t="s">
        <v>33</v>
      </c>
      <c r="D18" s="46">
        <v>3889462</v>
      </c>
      <c r="E18" s="46">
        <v>0</v>
      </c>
      <c r="F18" s="46">
        <v>0</v>
      </c>
      <c r="G18" s="46">
        <v>4108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3893570</v>
      </c>
      <c r="O18" s="47">
        <f t="shared" si="1"/>
        <v>62.562384510323774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SUM(D20:D25)</f>
        <v>0</v>
      </c>
      <c r="E19" s="31">
        <f t="shared" si="5"/>
        <v>10789331</v>
      </c>
      <c r="F19" s="31">
        <f t="shared" si="5"/>
        <v>0</v>
      </c>
      <c r="G19" s="31">
        <f t="shared" si="5"/>
        <v>1373270</v>
      </c>
      <c r="H19" s="31">
        <f t="shared" si="5"/>
        <v>0</v>
      </c>
      <c r="I19" s="31">
        <f t="shared" si="5"/>
        <v>17855795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30018396</v>
      </c>
      <c r="O19" s="43">
        <f t="shared" si="1"/>
        <v>482.33945529043143</v>
      </c>
      <c r="P19" s="10"/>
    </row>
    <row r="20" spans="1:16">
      <c r="A20" s="12"/>
      <c r="B20" s="44">
        <v>533</v>
      </c>
      <c r="C20" s="20" t="s">
        <v>35</v>
      </c>
      <c r="D20" s="46">
        <v>0</v>
      </c>
      <c r="E20" s="46">
        <v>0</v>
      </c>
      <c r="F20" s="46">
        <v>0</v>
      </c>
      <c r="G20" s="46">
        <v>167970</v>
      </c>
      <c r="H20" s="46">
        <v>0</v>
      </c>
      <c r="I20" s="46">
        <v>5762760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5930730</v>
      </c>
      <c r="O20" s="47">
        <f t="shared" si="1"/>
        <v>95.295733911785973</v>
      </c>
      <c r="P20" s="9"/>
    </row>
    <row r="21" spans="1:16">
      <c r="A21" s="12"/>
      <c r="B21" s="44">
        <v>534</v>
      </c>
      <c r="C21" s="20" t="s">
        <v>68</v>
      </c>
      <c r="D21" s="46">
        <v>0</v>
      </c>
      <c r="E21" s="46">
        <v>6181557</v>
      </c>
      <c r="F21" s="46">
        <v>0</v>
      </c>
      <c r="G21" s="46">
        <v>990042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7171599</v>
      </c>
      <c r="O21" s="47">
        <f t="shared" si="1"/>
        <v>115.23417691009882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3602082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3602082</v>
      </c>
      <c r="O22" s="47">
        <f t="shared" si="1"/>
        <v>57.878717763316459</v>
      </c>
      <c r="P22" s="9"/>
    </row>
    <row r="23" spans="1:16">
      <c r="A23" s="12"/>
      <c r="B23" s="44">
        <v>536</v>
      </c>
      <c r="C23" s="20" t="s">
        <v>69</v>
      </c>
      <c r="D23" s="46">
        <v>0</v>
      </c>
      <c r="E23" s="46">
        <v>0</v>
      </c>
      <c r="F23" s="46">
        <v>0</v>
      </c>
      <c r="G23" s="46">
        <v>215258</v>
      </c>
      <c r="H23" s="46">
        <v>0</v>
      </c>
      <c r="I23" s="46">
        <v>8490953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8706211</v>
      </c>
      <c r="O23" s="47">
        <f t="shared" si="1"/>
        <v>139.89252028601268</v>
      </c>
      <c r="P23" s="9"/>
    </row>
    <row r="24" spans="1:16">
      <c r="A24" s="12"/>
      <c r="B24" s="44">
        <v>537</v>
      </c>
      <c r="C24" s="20" t="s">
        <v>70</v>
      </c>
      <c r="D24" s="46">
        <v>0</v>
      </c>
      <c r="E24" s="46">
        <v>76930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76930</v>
      </c>
      <c r="O24" s="47">
        <f t="shared" si="1"/>
        <v>1.2361211536916525</v>
      </c>
      <c r="P24" s="9"/>
    </row>
    <row r="25" spans="1:16">
      <c r="A25" s="12"/>
      <c r="B25" s="44">
        <v>538</v>
      </c>
      <c r="C25" s="20" t="s">
        <v>71</v>
      </c>
      <c r="D25" s="46">
        <v>0</v>
      </c>
      <c r="E25" s="46">
        <v>4530844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4530844</v>
      </c>
      <c r="O25" s="47">
        <f t="shared" si="1"/>
        <v>72.802185265525836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13104414</v>
      </c>
      <c r="F26" s="31">
        <f t="shared" si="7"/>
        <v>2669004</v>
      </c>
      <c r="G26" s="31">
        <f t="shared" si="7"/>
        <v>10482620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26256038</v>
      </c>
      <c r="O26" s="43">
        <f t="shared" si="1"/>
        <v>421.88540210492488</v>
      </c>
      <c r="P26" s="10"/>
    </row>
    <row r="27" spans="1:16">
      <c r="A27" s="12"/>
      <c r="B27" s="44">
        <v>541</v>
      </c>
      <c r="C27" s="20" t="s">
        <v>72</v>
      </c>
      <c r="D27" s="46">
        <v>0</v>
      </c>
      <c r="E27" s="46">
        <v>13104414</v>
      </c>
      <c r="F27" s="46">
        <v>2669004</v>
      </c>
      <c r="G27" s="46">
        <v>10482620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26256038</v>
      </c>
      <c r="O27" s="47">
        <f t="shared" si="1"/>
        <v>421.88540210492488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213424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213424</v>
      </c>
      <c r="O28" s="43">
        <f t="shared" si="1"/>
        <v>3.429324335181168</v>
      </c>
      <c r="P28" s="10"/>
    </row>
    <row r="29" spans="1:16">
      <c r="A29" s="13"/>
      <c r="B29" s="45">
        <v>552</v>
      </c>
      <c r="C29" s="21" t="s">
        <v>42</v>
      </c>
      <c r="D29" s="46">
        <v>213424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213424</v>
      </c>
      <c r="O29" s="47">
        <f t="shared" si="1"/>
        <v>3.429324335181168</v>
      </c>
      <c r="P29" s="9"/>
    </row>
    <row r="30" spans="1:16" ht="15.75">
      <c r="A30" s="28" t="s">
        <v>43</v>
      </c>
      <c r="B30" s="29"/>
      <c r="C30" s="30"/>
      <c r="D30" s="31">
        <f t="shared" ref="D30:M30" si="10">SUM(D31:D31)</f>
        <v>414460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414460</v>
      </c>
      <c r="O30" s="43">
        <f t="shared" si="1"/>
        <v>6.6595966899654533</v>
      </c>
      <c r="P30" s="10"/>
    </row>
    <row r="31" spans="1:16">
      <c r="A31" s="12"/>
      <c r="B31" s="44">
        <v>564</v>
      </c>
      <c r="C31" s="20" t="s">
        <v>73</v>
      </c>
      <c r="D31" s="46">
        <v>414460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414460</v>
      </c>
      <c r="O31" s="47">
        <f t="shared" si="1"/>
        <v>6.6595966899654533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983866</v>
      </c>
      <c r="E32" s="31">
        <f t="shared" si="11"/>
        <v>1187995</v>
      </c>
      <c r="F32" s="31">
        <f t="shared" si="11"/>
        <v>0</v>
      </c>
      <c r="G32" s="31">
        <f t="shared" si="11"/>
        <v>1227579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8"/>
        <v>3399440</v>
      </c>
      <c r="O32" s="43">
        <f t="shared" si="1"/>
        <v>54.622639993572747</v>
      </c>
      <c r="P32" s="9"/>
    </row>
    <row r="33" spans="1:119">
      <c r="A33" s="12"/>
      <c r="B33" s="44">
        <v>572</v>
      </c>
      <c r="C33" s="20" t="s">
        <v>74</v>
      </c>
      <c r="D33" s="46">
        <v>983866</v>
      </c>
      <c r="E33" s="46">
        <v>1187995</v>
      </c>
      <c r="F33" s="46">
        <v>0</v>
      </c>
      <c r="G33" s="46">
        <v>1227579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3399440</v>
      </c>
      <c r="O33" s="47">
        <f t="shared" si="1"/>
        <v>54.622639993572747</v>
      </c>
      <c r="P33" s="9"/>
    </row>
    <row r="34" spans="1:119" ht="15.75">
      <c r="A34" s="28" t="s">
        <v>75</v>
      </c>
      <c r="B34" s="29"/>
      <c r="C34" s="30"/>
      <c r="D34" s="31">
        <f t="shared" ref="D34:M34" si="12">SUM(D35:D35)</f>
        <v>67000</v>
      </c>
      <c r="E34" s="31">
        <f t="shared" si="12"/>
        <v>3096840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357530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8"/>
        <v>3521370</v>
      </c>
      <c r="O34" s="43">
        <f t="shared" si="1"/>
        <v>56.581826946252107</v>
      </c>
      <c r="P34" s="9"/>
    </row>
    <row r="35" spans="1:119" ht="15.75" thickBot="1">
      <c r="A35" s="12"/>
      <c r="B35" s="44">
        <v>581</v>
      </c>
      <c r="C35" s="20" t="s">
        <v>76</v>
      </c>
      <c r="D35" s="46">
        <v>67000</v>
      </c>
      <c r="E35" s="46">
        <v>3096840</v>
      </c>
      <c r="F35" s="46">
        <v>0</v>
      </c>
      <c r="G35" s="46">
        <v>0</v>
      </c>
      <c r="H35" s="46">
        <v>0</v>
      </c>
      <c r="I35" s="46">
        <v>357530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3521370</v>
      </c>
      <c r="O35" s="47">
        <f t="shared" si="1"/>
        <v>56.581826946252107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SUM(D5,D14,D19,D26,D28,D30,D32,D34)</f>
        <v>29860915</v>
      </c>
      <c r="E36" s="15">
        <f t="shared" si="13"/>
        <v>40460244</v>
      </c>
      <c r="F36" s="15">
        <f t="shared" si="13"/>
        <v>2669004</v>
      </c>
      <c r="G36" s="15">
        <f t="shared" si="13"/>
        <v>15550754</v>
      </c>
      <c r="H36" s="15">
        <f t="shared" si="13"/>
        <v>0</v>
      </c>
      <c r="I36" s="15">
        <f t="shared" si="13"/>
        <v>18213325</v>
      </c>
      <c r="J36" s="15">
        <f t="shared" si="13"/>
        <v>0</v>
      </c>
      <c r="K36" s="15">
        <f t="shared" si="13"/>
        <v>3264158</v>
      </c>
      <c r="L36" s="15">
        <f t="shared" si="13"/>
        <v>0</v>
      </c>
      <c r="M36" s="15">
        <f t="shared" si="13"/>
        <v>0</v>
      </c>
      <c r="N36" s="15">
        <f t="shared" si="8"/>
        <v>110018400</v>
      </c>
      <c r="O36" s="37">
        <f t="shared" si="1"/>
        <v>1767.7898288744275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81</v>
      </c>
      <c r="M38" s="163"/>
      <c r="N38" s="163"/>
      <c r="O38" s="41">
        <v>62235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2024-11-04T17:23:52Z</cp:lastPrinted>
  <dcterms:created xsi:type="dcterms:W3CDTF">2000-08-31T21:26:31Z</dcterms:created>
  <dcterms:modified xsi:type="dcterms:W3CDTF">2024-11-04T17:23:56Z</dcterms:modified>
</cp:coreProperties>
</file>