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0" r:id="rId16"/>
  </sheets>
  <definedNames>
    <definedName name="_xlnm.Print_Area" localSheetId="15">'2007'!$A$1:$O$31</definedName>
    <definedName name="_xlnm.Print_Area" localSheetId="14">'2008'!$A$1:$O$31</definedName>
    <definedName name="_xlnm.Print_Area" localSheetId="13">'2009'!$A$1:$O$31</definedName>
    <definedName name="_xlnm.Print_Area" localSheetId="12">'2010'!$A$1:$O$31</definedName>
    <definedName name="_xlnm.Print_Area" localSheetId="11">'2011'!$A$1:$O$31</definedName>
    <definedName name="_xlnm.Print_Area" localSheetId="10">'2012'!$A$1:$O$31</definedName>
    <definedName name="_xlnm.Print_Area" localSheetId="9">'2013'!$A$1:$O$31</definedName>
    <definedName name="_xlnm.Print_Area" localSheetId="8">'2014'!$A$1:$O$31</definedName>
    <definedName name="_xlnm.Print_Area" localSheetId="7">'2015'!$A$1:$O$31</definedName>
    <definedName name="_xlnm.Print_Area" localSheetId="6">'2016'!$A$1:$O$31</definedName>
    <definedName name="_xlnm.Print_Area" localSheetId="5">'2017'!$A$1:$O$31</definedName>
    <definedName name="_xlnm.Print_Area" localSheetId="4">'2018'!$A$1:$O$31</definedName>
    <definedName name="_xlnm.Print_Area" localSheetId="3">'2019'!$A$1:$O$31</definedName>
    <definedName name="_xlnm.Print_Area" localSheetId="2">'2020'!$A$1:$O$32</definedName>
    <definedName name="_xlnm.Print_Area" localSheetId="1">'2021'!$A$1:$P$29</definedName>
    <definedName name="_xlnm.Print_Area" localSheetId="0">'2022'!$A$1:$P$29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5" i="48" l="1"/>
  <c r="F25" i="48"/>
  <c r="G25" i="48"/>
  <c r="H25" i="48"/>
  <c r="I25" i="48"/>
  <c r="J25" i="48"/>
  <c r="K25" i="48"/>
  <c r="L25" i="48"/>
  <c r="M25" i="48"/>
  <c r="N25" i="48"/>
  <c r="D25" i="48"/>
  <c r="O24" i="48" l="1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3" i="48" l="1"/>
  <c r="P23" i="48" s="1"/>
  <c r="O21" i="48"/>
  <c r="P21" i="48" s="1"/>
  <c r="O19" i="48"/>
  <c r="P19" i="48" s="1"/>
  <c r="O17" i="48"/>
  <c r="P17" i="48" s="1"/>
  <c r="O15" i="48"/>
  <c r="P15" i="48" s="1"/>
  <c r="O10" i="48"/>
  <c r="P10" i="48" s="1"/>
  <c r="O5" i="48"/>
  <c r="P5" i="48" s="1"/>
  <c r="O8" i="48"/>
  <c r="P8" i="48" s="1"/>
  <c r="K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3" i="47" s="1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N17" i="47"/>
  <c r="M17" i="47"/>
  <c r="L17" i="47"/>
  <c r="K17" i="47"/>
  <c r="J17" i="47"/>
  <c r="I17" i="47"/>
  <c r="H17" i="47"/>
  <c r="O17" i="47" s="1"/>
  <c r="P17" i="47" s="1"/>
  <c r="G17" i="47"/>
  <c r="F17" i="47"/>
  <c r="E17" i="47"/>
  <c r="D17" i="47"/>
  <c r="O16" i="47"/>
  <c r="P16" i="47"/>
  <c r="N15" i="47"/>
  <c r="M15" i="47"/>
  <c r="L15" i="47"/>
  <c r="K15" i="47"/>
  <c r="J15" i="47"/>
  <c r="I15" i="47"/>
  <c r="O15" i="47" s="1"/>
  <c r="P15" i="47" s="1"/>
  <c r="H15" i="47"/>
  <c r="G15" i="47"/>
  <c r="F15" i="47"/>
  <c r="E15" i="47"/>
  <c r="D15" i="47"/>
  <c r="O14" i="47"/>
  <c r="P14" i="47"/>
  <c r="O13" i="47"/>
  <c r="P13" i="47" s="1"/>
  <c r="O12" i="47"/>
  <c r="P12" i="47"/>
  <c r="O11" i="47"/>
  <c r="P11" i="47"/>
  <c r="N10" i="47"/>
  <c r="M10" i="47"/>
  <c r="L10" i="47"/>
  <c r="K10" i="47"/>
  <c r="J10" i="47"/>
  <c r="I10" i="47"/>
  <c r="H10" i="47"/>
  <c r="G10" i="47"/>
  <c r="F10" i="47"/>
  <c r="E10" i="47"/>
  <c r="D10" i="47"/>
  <c r="O10" i="47" s="1"/>
  <c r="P10" i="47" s="1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D25" i="47" s="1"/>
  <c r="O7" i="47"/>
  <c r="P7" i="47" s="1"/>
  <c r="O6" i="47"/>
  <c r="P6" i="47"/>
  <c r="N5" i="47"/>
  <c r="N25" i="47" s="1"/>
  <c r="M5" i="47"/>
  <c r="M25" i="47" s="1"/>
  <c r="L5" i="47"/>
  <c r="L25" i="47" s="1"/>
  <c r="K5" i="47"/>
  <c r="J5" i="47"/>
  <c r="I5" i="47"/>
  <c r="H5" i="47"/>
  <c r="G5" i="47"/>
  <c r="F5" i="47"/>
  <c r="F25" i="47" s="1"/>
  <c r="E5" i="47"/>
  <c r="E25" i="47" s="1"/>
  <c r="D5" i="47"/>
  <c r="M11" i="46"/>
  <c r="L11" i="46"/>
  <c r="K11" i="46"/>
  <c r="J11" i="46"/>
  <c r="I11" i="46"/>
  <c r="H11" i="46"/>
  <c r="G11" i="46"/>
  <c r="F11" i="46"/>
  <c r="E11" i="46"/>
  <c r="N15" i="46"/>
  <c r="O15" i="46" s="1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4" i="46"/>
  <c r="O14" i="46" s="1"/>
  <c r="N13" i="46"/>
  <c r="O13" i="46"/>
  <c r="N12" i="46"/>
  <c r="O12" i="46" s="1"/>
  <c r="N10" i="46"/>
  <c r="O10" i="46" s="1"/>
  <c r="N9" i="46"/>
  <c r="O9" i="46"/>
  <c r="M8" i="46"/>
  <c r="L8" i="46"/>
  <c r="K8" i="46"/>
  <c r="J8" i="46"/>
  <c r="I8" i="46"/>
  <c r="H8" i="46"/>
  <c r="G8" i="46"/>
  <c r="F8" i="46"/>
  <c r="E8" i="46"/>
  <c r="D8" i="46"/>
  <c r="N7" i="46"/>
  <c r="O7" i="46"/>
  <c r="N6" i="46"/>
  <c r="O6" i="46"/>
  <c r="M5" i="46"/>
  <c r="L5" i="46"/>
  <c r="K5" i="46"/>
  <c r="J5" i="46"/>
  <c r="I5" i="46"/>
  <c r="H5" i="46"/>
  <c r="G5" i="46"/>
  <c r="F5" i="46"/>
  <c r="E5" i="46"/>
  <c r="D5" i="46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D27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E27" i="45" s="1"/>
  <c r="D11" i="45"/>
  <c r="N10" i="45"/>
  <c r="O10" i="45" s="1"/>
  <c r="N9" i="45"/>
  <c r="O9" i="45"/>
  <c r="M8" i="45"/>
  <c r="L8" i="45"/>
  <c r="L27" i="45" s="1"/>
  <c r="K8" i="45"/>
  <c r="J8" i="45"/>
  <c r="I8" i="45"/>
  <c r="H8" i="45"/>
  <c r="G8" i="45"/>
  <c r="G27" i="45" s="1"/>
  <c r="F8" i="45"/>
  <c r="F27" i="45" s="1"/>
  <c r="E8" i="45"/>
  <c r="D8" i="45"/>
  <c r="N7" i="45"/>
  <c r="O7" i="45"/>
  <c r="N6" i="45"/>
  <c r="O6" i="45"/>
  <c r="M5" i="45"/>
  <c r="M27" i="45" s="1"/>
  <c r="L5" i="45"/>
  <c r="K5" i="45"/>
  <c r="J5" i="45"/>
  <c r="I5" i="45"/>
  <c r="I27" i="45" s="1"/>
  <c r="H5" i="45"/>
  <c r="N5" i="45" s="1"/>
  <c r="O5" i="45" s="1"/>
  <c r="G5" i="45"/>
  <c r="F5" i="45"/>
  <c r="E5" i="45"/>
  <c r="D5" i="45"/>
  <c r="N26" i="44"/>
  <c r="O26" i="44"/>
  <c r="M25" i="44"/>
  <c r="L25" i="44"/>
  <c r="K25" i="44"/>
  <c r="J25" i="44"/>
  <c r="I25" i="44"/>
  <c r="I27" i="44" s="1"/>
  <c r="H25" i="44"/>
  <c r="H27" i="44" s="1"/>
  <c r="G25" i="44"/>
  <c r="F25" i="44"/>
  <c r="E25" i="44"/>
  <c r="D25" i="44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1" i="44" s="1"/>
  <c r="O11" i="44" s="1"/>
  <c r="N10" i="44"/>
  <c r="O10" i="44"/>
  <c r="N9" i="44"/>
  <c r="O9" i="44"/>
  <c r="M8" i="44"/>
  <c r="L8" i="44"/>
  <c r="K8" i="44"/>
  <c r="J8" i="44"/>
  <c r="I8" i="44"/>
  <c r="H8" i="44"/>
  <c r="G8" i="44"/>
  <c r="G27" i="44" s="1"/>
  <c r="F8" i="44"/>
  <c r="N8" i="44" s="1"/>
  <c r="O8" i="44" s="1"/>
  <c r="E8" i="44"/>
  <c r="D8" i="44"/>
  <c r="N7" i="44"/>
  <c r="O7" i="44"/>
  <c r="N6" i="44"/>
  <c r="O6" i="44"/>
  <c r="M5" i="44"/>
  <c r="M27" i="44" s="1"/>
  <c r="L5" i="44"/>
  <c r="K5" i="44"/>
  <c r="J5" i="44"/>
  <c r="I5" i="44"/>
  <c r="H5" i="44"/>
  <c r="N5" i="44" s="1"/>
  <c r="O5" i="44" s="1"/>
  <c r="G5" i="44"/>
  <c r="F5" i="44"/>
  <c r="E5" i="44"/>
  <c r="D5" i="44"/>
  <c r="N26" i="43"/>
  <c r="O26" i="43"/>
  <c r="M25" i="43"/>
  <c r="L25" i="43"/>
  <c r="K25" i="43"/>
  <c r="J25" i="43"/>
  <c r="I25" i="43"/>
  <c r="H25" i="43"/>
  <c r="N25" i="43" s="1"/>
  <c r="O25" i="43" s="1"/>
  <c r="G25" i="43"/>
  <c r="F25" i="43"/>
  <c r="E25" i="43"/>
  <c r="D25" i="43"/>
  <c r="N24" i="43"/>
  <c r="O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 s="1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E27" i="43" s="1"/>
  <c r="D11" i="43"/>
  <c r="N10" i="43"/>
  <c r="O10" i="43" s="1"/>
  <c r="N9" i="43"/>
  <c r="O9" i="43"/>
  <c r="M8" i="43"/>
  <c r="L8" i="43"/>
  <c r="L27" i="43" s="1"/>
  <c r="K8" i="43"/>
  <c r="J8" i="43"/>
  <c r="I8" i="43"/>
  <c r="H8" i="43"/>
  <c r="G8" i="43"/>
  <c r="G27" i="43" s="1"/>
  <c r="F8" i="43"/>
  <c r="E8" i="43"/>
  <c r="D8" i="43"/>
  <c r="N7" i="43"/>
  <c r="O7" i="43"/>
  <c r="N6" i="43"/>
  <c r="O6" i="43"/>
  <c r="M5" i="43"/>
  <c r="L5" i="43"/>
  <c r="K5" i="43"/>
  <c r="J5" i="43"/>
  <c r="I5" i="43"/>
  <c r="I27" i="43" s="1"/>
  <c r="H5" i="43"/>
  <c r="N5" i="43" s="1"/>
  <c r="O5" i="43" s="1"/>
  <c r="G5" i="43"/>
  <c r="F5" i="43"/>
  <c r="E5" i="43"/>
  <c r="D5" i="43"/>
  <c r="N26" i="42"/>
  <c r="O26" i="42"/>
  <c r="M25" i="42"/>
  <c r="L25" i="42"/>
  <c r="K25" i="42"/>
  <c r="J25" i="42"/>
  <c r="I25" i="42"/>
  <c r="H25" i="42"/>
  <c r="N25" i="42" s="1"/>
  <c r="O25" i="42" s="1"/>
  <c r="G25" i="42"/>
  <c r="F25" i="42"/>
  <c r="E25" i="42"/>
  <c r="D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/>
  <c r="N13" i="42"/>
  <c r="O13" i="42"/>
  <c r="N12" i="42"/>
  <c r="O12" i="42"/>
  <c r="M11" i="42"/>
  <c r="L11" i="42"/>
  <c r="K11" i="42"/>
  <c r="J11" i="42"/>
  <c r="I11" i="42"/>
  <c r="H11" i="42"/>
  <c r="G11" i="42"/>
  <c r="F11" i="42"/>
  <c r="E11" i="42"/>
  <c r="E27" i="42" s="1"/>
  <c r="D11" i="42"/>
  <c r="D27" i="42" s="1"/>
  <c r="N10" i="42"/>
  <c r="O10" i="42"/>
  <c r="N9" i="42"/>
  <c r="O9" i="42"/>
  <c r="M8" i="42"/>
  <c r="L8" i="42"/>
  <c r="L27" i="42" s="1"/>
  <c r="K8" i="42"/>
  <c r="J8" i="42"/>
  <c r="I8" i="42"/>
  <c r="H8" i="42"/>
  <c r="G8" i="42"/>
  <c r="F8" i="42"/>
  <c r="N8" i="42" s="1"/>
  <c r="O8" i="42" s="1"/>
  <c r="E8" i="42"/>
  <c r="D8" i="42"/>
  <c r="N7" i="42"/>
  <c r="O7" i="42"/>
  <c r="N6" i="42"/>
  <c r="O6" i="42"/>
  <c r="M5" i="42"/>
  <c r="M27" i="42" s="1"/>
  <c r="L5" i="42"/>
  <c r="K5" i="42"/>
  <c r="J5" i="42"/>
  <c r="I5" i="42"/>
  <c r="H5" i="42"/>
  <c r="N5" i="42" s="1"/>
  <c r="G5" i="42"/>
  <c r="F5" i="42"/>
  <c r="E5" i="42"/>
  <c r="D5" i="42"/>
  <c r="N26" i="41"/>
  <c r="O26" i="41"/>
  <c r="M25" i="41"/>
  <c r="L25" i="41"/>
  <c r="K25" i="41"/>
  <c r="J25" i="41"/>
  <c r="I25" i="41"/>
  <c r="H25" i="41"/>
  <c r="N25" i="41" s="1"/>
  <c r="O25" i="41" s="1"/>
  <c r="G25" i="41"/>
  <c r="F25" i="41"/>
  <c r="E25" i="41"/>
  <c r="D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20" i="41" s="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/>
  <c r="N9" i="41"/>
  <c r="O9" i="41"/>
  <c r="M8" i="41"/>
  <c r="L8" i="41"/>
  <c r="L27" i="41" s="1"/>
  <c r="K8" i="41"/>
  <c r="J8" i="41"/>
  <c r="I8" i="41"/>
  <c r="H8" i="41"/>
  <c r="G8" i="41"/>
  <c r="G27" i="41" s="1"/>
  <c r="F8" i="41"/>
  <c r="E8" i="41"/>
  <c r="D8" i="41"/>
  <c r="N7" i="41"/>
  <c r="O7" i="41"/>
  <c r="N6" i="41"/>
  <c r="O6" i="41"/>
  <c r="M5" i="41"/>
  <c r="M27" i="41" s="1"/>
  <c r="L5" i="41"/>
  <c r="K5" i="41"/>
  <c r="J5" i="41"/>
  <c r="I5" i="41"/>
  <c r="I27" i="41" s="1"/>
  <c r="H5" i="41"/>
  <c r="G5" i="41"/>
  <c r="F5" i="41"/>
  <c r="E5" i="41"/>
  <c r="D5" i="41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 s="1"/>
  <c r="N23" i="40"/>
  <c r="O23" i="40"/>
  <c r="M22" i="40"/>
  <c r="L22" i="40"/>
  <c r="N22" i="40" s="1"/>
  <c r="O22" i="40" s="1"/>
  <c r="K22" i="40"/>
  <c r="J22" i="40"/>
  <c r="I22" i="40"/>
  <c r="H22" i="40"/>
  <c r="G22" i="40"/>
  <c r="F22" i="40"/>
  <c r="E22" i="40"/>
  <c r="D22" i="40"/>
  <c r="N21" i="40"/>
  <c r="O21" i="40"/>
  <c r="M20" i="40"/>
  <c r="L20" i="40"/>
  <c r="N20" i="40" s="1"/>
  <c r="O20" i="40" s="1"/>
  <c r="K20" i="40"/>
  <c r="J20" i="40"/>
  <c r="I20" i="40"/>
  <c r="H20" i="40"/>
  <c r="G20" i="40"/>
  <c r="F20" i="40"/>
  <c r="E20" i="40"/>
  <c r="D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M16" i="40"/>
  <c r="L16" i="40"/>
  <c r="L27" i="40" s="1"/>
  <c r="K16" i="40"/>
  <c r="J16" i="40"/>
  <c r="I16" i="40"/>
  <c r="H16" i="40"/>
  <c r="G16" i="40"/>
  <c r="F16" i="40"/>
  <c r="E16" i="40"/>
  <c r="D16" i="40"/>
  <c r="N15" i="40"/>
  <c r="O15" i="40"/>
  <c r="N14" i="40"/>
  <c r="O14" i="40"/>
  <c r="N13" i="40"/>
  <c r="O13" i="40"/>
  <c r="N12" i="40"/>
  <c r="O12" i="40"/>
  <c r="M11" i="40"/>
  <c r="L11" i="40"/>
  <c r="K11" i="40"/>
  <c r="K27" i="40" s="1"/>
  <c r="J11" i="40"/>
  <c r="I11" i="40"/>
  <c r="H11" i="40"/>
  <c r="G11" i="40"/>
  <c r="F11" i="40"/>
  <c r="N11" i="40" s="1"/>
  <c r="O11" i="40" s="1"/>
  <c r="E11" i="40"/>
  <c r="D11" i="40"/>
  <c r="N10" i="40"/>
  <c r="O10" i="40"/>
  <c r="N9" i="40"/>
  <c r="O9" i="40"/>
  <c r="M8" i="40"/>
  <c r="L8" i="40"/>
  <c r="K8" i="40"/>
  <c r="J8" i="40"/>
  <c r="I8" i="40"/>
  <c r="I27" i="40"/>
  <c r="H8" i="40"/>
  <c r="G8" i="40"/>
  <c r="F8" i="40"/>
  <c r="E8" i="40"/>
  <c r="D8" i="40"/>
  <c r="D27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N18" i="39"/>
  <c r="O18" i="39" s="1"/>
  <c r="D18" i="39"/>
  <c r="N17" i="39"/>
  <c r="O17" i="39" s="1"/>
  <c r="M16" i="39"/>
  <c r="L16" i="39"/>
  <c r="N16" i="39" s="1"/>
  <c r="O16" i="39" s="1"/>
  <c r="K16" i="39"/>
  <c r="J16" i="39"/>
  <c r="I16" i="39"/>
  <c r="H16" i="39"/>
  <c r="G16" i="39"/>
  <c r="F16" i="39"/>
  <c r="E16" i="39"/>
  <c r="D16" i="39"/>
  <c r="N15" i="39"/>
  <c r="O15" i="39" s="1"/>
  <c r="N14" i="39"/>
  <c r="O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 s="1"/>
  <c r="N9" i="39"/>
  <c r="O9" i="39"/>
  <c r="M8" i="39"/>
  <c r="M27" i="39" s="1"/>
  <c r="L8" i="39"/>
  <c r="K8" i="39"/>
  <c r="J8" i="39"/>
  <c r="I8" i="39"/>
  <c r="H8" i="39"/>
  <c r="H27" i="39" s="1"/>
  <c r="G8" i="39"/>
  <c r="G27" i="39" s="1"/>
  <c r="F8" i="39"/>
  <c r="F27" i="39" s="1"/>
  <c r="E8" i="39"/>
  <c r="D8" i="39"/>
  <c r="N7" i="39"/>
  <c r="O7" i="39" s="1"/>
  <c r="N6" i="39"/>
  <c r="O6" i="39"/>
  <c r="M5" i="39"/>
  <c r="L5" i="39"/>
  <c r="K5" i="39"/>
  <c r="J5" i="39"/>
  <c r="I5" i="39"/>
  <c r="I27" i="39" s="1"/>
  <c r="H5" i="39"/>
  <c r="G5" i="39"/>
  <c r="F5" i="39"/>
  <c r="E5" i="39"/>
  <c r="D5" i="39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/>
  <c r="M22" i="38"/>
  <c r="L22" i="38"/>
  <c r="K22" i="38"/>
  <c r="J22" i="38"/>
  <c r="I22" i="38"/>
  <c r="H22" i="38"/>
  <c r="G22" i="38"/>
  <c r="N22" i="38" s="1"/>
  <c r="O22" i="38" s="1"/>
  <c r="F22" i="38"/>
  <c r="E22" i="38"/>
  <c r="D22" i="38"/>
  <c r="N21" i="38"/>
  <c r="O21" i="38"/>
  <c r="M20" i="38"/>
  <c r="L20" i="38"/>
  <c r="K20" i="38"/>
  <c r="J20" i="38"/>
  <c r="I20" i="38"/>
  <c r="H20" i="38"/>
  <c r="G20" i="38"/>
  <c r="N20" i="38" s="1"/>
  <c r="O20" i="38" s="1"/>
  <c r="F20" i="38"/>
  <c r="E20" i="38"/>
  <c r="D20" i="38"/>
  <c r="N19" i="38"/>
  <c r="O19" i="38"/>
  <c r="M18" i="38"/>
  <c r="L18" i="38"/>
  <c r="K18" i="38"/>
  <c r="J18" i="38"/>
  <c r="I18" i="38"/>
  <c r="H18" i="38"/>
  <c r="G18" i="38"/>
  <c r="N18" i="38" s="1"/>
  <c r="O18" i="38" s="1"/>
  <c r="F18" i="38"/>
  <c r="E18" i="38"/>
  <c r="D18" i="38"/>
  <c r="N17" i="38"/>
  <c r="O17" i="38"/>
  <c r="M16" i="38"/>
  <c r="L16" i="38"/>
  <c r="K16" i="38"/>
  <c r="J16" i="38"/>
  <c r="I16" i="38"/>
  <c r="H16" i="38"/>
  <c r="G16" i="38"/>
  <c r="N16" i="38" s="1"/>
  <c r="O16" i="38" s="1"/>
  <c r="F16" i="38"/>
  <c r="E16" i="38"/>
  <c r="D16" i="38"/>
  <c r="N15" i="38"/>
  <c r="O15" i="38"/>
  <c r="N14" i="38"/>
  <c r="O14" i="38" s="1"/>
  <c r="N13" i="38"/>
  <c r="O13" i="38" s="1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M8" i="38"/>
  <c r="L8" i="38"/>
  <c r="K8" i="38"/>
  <c r="J8" i="38"/>
  <c r="I8" i="38"/>
  <c r="H8" i="38"/>
  <c r="G8" i="38"/>
  <c r="F8" i="38"/>
  <c r="N8" i="38" s="1"/>
  <c r="O8" i="38" s="1"/>
  <c r="E8" i="38"/>
  <c r="D8" i="38"/>
  <c r="N7" i="38"/>
  <c r="O7" i="38"/>
  <c r="N6" i="38"/>
  <c r="O6" i="38" s="1"/>
  <c r="M5" i="38"/>
  <c r="M27" i="38" s="1"/>
  <c r="L5" i="38"/>
  <c r="K5" i="38"/>
  <c r="J5" i="38"/>
  <c r="J27" i="38" s="1"/>
  <c r="I5" i="38"/>
  <c r="H5" i="38"/>
  <c r="G5" i="38"/>
  <c r="F5" i="38"/>
  <c r="E5" i="38"/>
  <c r="D5" i="38"/>
  <c r="N26" i="37"/>
  <c r="O26" i="37" s="1"/>
  <c r="M25" i="37"/>
  <c r="L25" i="37"/>
  <c r="K25" i="37"/>
  <c r="J25" i="37"/>
  <c r="I25" i="37"/>
  <c r="H25" i="37"/>
  <c r="G25" i="37"/>
  <c r="F25" i="37"/>
  <c r="E25" i="37"/>
  <c r="O25" i="37"/>
  <c r="D25" i="37"/>
  <c r="N25" i="37" s="1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/>
  <c r="M20" i="37"/>
  <c r="L20" i="37"/>
  <c r="K20" i="37"/>
  <c r="J20" i="37"/>
  <c r="I20" i="37"/>
  <c r="H20" i="37"/>
  <c r="G20" i="37"/>
  <c r="F20" i="37"/>
  <c r="F27" i="37" s="1"/>
  <c r="E20" i="37"/>
  <c r="D20" i="37"/>
  <c r="N19" i="37"/>
  <c r="O19" i="37"/>
  <c r="M18" i="37"/>
  <c r="L18" i="37"/>
  <c r="K18" i="37"/>
  <c r="J18" i="37"/>
  <c r="I18" i="37"/>
  <c r="H18" i="37"/>
  <c r="G18" i="37"/>
  <c r="N18" i="37" s="1"/>
  <c r="O18" i="37" s="1"/>
  <c r="F18" i="37"/>
  <c r="E18" i="37"/>
  <c r="D18" i="37"/>
  <c r="N17" i="37"/>
  <c r="O17" i="37"/>
  <c r="M16" i="37"/>
  <c r="L16" i="37"/>
  <c r="K16" i="37"/>
  <c r="J16" i="37"/>
  <c r="I16" i="37"/>
  <c r="I27" i="37" s="1"/>
  <c r="H16" i="37"/>
  <c r="G16" i="37"/>
  <c r="F16" i="37"/>
  <c r="E16" i="37"/>
  <c r="D16" i="37"/>
  <c r="N15" i="37"/>
  <c r="O15" i="37"/>
  <c r="N14" i="37"/>
  <c r="O14" i="37" s="1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/>
  <c r="N9" i="37"/>
  <c r="O9" i="37"/>
  <c r="M8" i="37"/>
  <c r="L8" i="37"/>
  <c r="K8" i="37"/>
  <c r="K27" i="37" s="1"/>
  <c r="J8" i="37"/>
  <c r="I8" i="37"/>
  <c r="H8" i="37"/>
  <c r="G8" i="37"/>
  <c r="F8" i="37"/>
  <c r="E8" i="37"/>
  <c r="D8" i="37"/>
  <c r="N7" i="37"/>
  <c r="O7" i="37" s="1"/>
  <c r="N6" i="37"/>
  <c r="O6" i="37"/>
  <c r="M5" i="37"/>
  <c r="M27" i="37" s="1"/>
  <c r="L5" i="37"/>
  <c r="L27" i="37" s="1"/>
  <c r="K5" i="37"/>
  <c r="J5" i="37"/>
  <c r="I5" i="37"/>
  <c r="H5" i="37"/>
  <c r="N5" i="37" s="1"/>
  <c r="O5" i="37" s="1"/>
  <c r="G5" i="37"/>
  <c r="F5" i="37"/>
  <c r="E5" i="37"/>
  <c r="D5" i="37"/>
  <c r="D27" i="37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M20" i="36"/>
  <c r="L20" i="36"/>
  <c r="K20" i="36"/>
  <c r="J20" i="36"/>
  <c r="J27" i="36" s="1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/>
  <c r="N12" i="36"/>
  <c r="O12" i="36"/>
  <c r="M11" i="36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/>
  <c r="N9" i="36"/>
  <c r="O9" i="36"/>
  <c r="M8" i="36"/>
  <c r="L8" i="36"/>
  <c r="K8" i="36"/>
  <c r="J8" i="36"/>
  <c r="I8" i="36"/>
  <c r="H8" i="36"/>
  <c r="G8" i="36"/>
  <c r="F8" i="36"/>
  <c r="E8" i="36"/>
  <c r="D8" i="36"/>
  <c r="D27" i="36" s="1"/>
  <c r="N7" i="36"/>
  <c r="O7" i="36" s="1"/>
  <c r="N6" i="36"/>
  <c r="O6" i="36" s="1"/>
  <c r="M5" i="36"/>
  <c r="M27" i="36"/>
  <c r="L5" i="36"/>
  <c r="K5" i="36"/>
  <c r="K27" i="36" s="1"/>
  <c r="J5" i="36"/>
  <c r="I5" i="36"/>
  <c r="H5" i="36"/>
  <c r="G5" i="36"/>
  <c r="G27" i="36" s="1"/>
  <c r="F5" i="36"/>
  <c r="E5" i="36"/>
  <c r="D5" i="36"/>
  <c r="N5" i="36" s="1"/>
  <c r="O5" i="36" s="1"/>
  <c r="N26" i="35"/>
  <c r="O26" i="35" s="1"/>
  <c r="M25" i="35"/>
  <c r="L25" i="35"/>
  <c r="K25" i="35"/>
  <c r="J25" i="35"/>
  <c r="I25" i="35"/>
  <c r="H25" i="35"/>
  <c r="G25" i="35"/>
  <c r="F25" i="35"/>
  <c r="E25" i="35"/>
  <c r="O25" i="35"/>
  <c r="D25" i="35"/>
  <c r="N25" i="35" s="1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F27" i="35" s="1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N18" i="35" s="1"/>
  <c r="O18" i="35" s="1"/>
  <c r="F18" i="35"/>
  <c r="E18" i="35"/>
  <c r="D18" i="35"/>
  <c r="N17" i="35"/>
  <c r="O17" i="35"/>
  <c r="M16" i="35"/>
  <c r="L16" i="35"/>
  <c r="K16" i="35"/>
  <c r="J16" i="35"/>
  <c r="I16" i="35"/>
  <c r="N16" i="35" s="1"/>
  <c r="O16" i="35" s="1"/>
  <c r="H16" i="35"/>
  <c r="G16" i="35"/>
  <c r="F16" i="35"/>
  <c r="E16" i="35"/>
  <c r="D16" i="35"/>
  <c r="N15" i="35"/>
  <c r="O15" i="35"/>
  <c r="N14" i="35"/>
  <c r="O14" i="35"/>
  <c r="N13" i="35"/>
  <c r="O13" i="35" s="1"/>
  <c r="N12" i="35"/>
  <c r="O12" i="35" s="1"/>
  <c r="M11" i="35"/>
  <c r="L11" i="35"/>
  <c r="K11" i="35"/>
  <c r="K27" i="35"/>
  <c r="J11" i="35"/>
  <c r="I11" i="35"/>
  <c r="H11" i="35"/>
  <c r="G11" i="35"/>
  <c r="F11" i="35"/>
  <c r="E11" i="35"/>
  <c r="N11" i="35" s="1"/>
  <c r="O11" i="35" s="1"/>
  <c r="D11" i="35"/>
  <c r="N10" i="35"/>
  <c r="O10" i="35"/>
  <c r="N9" i="35"/>
  <c r="O9" i="35" s="1"/>
  <c r="M8" i="35"/>
  <c r="L8" i="35"/>
  <c r="K8" i="35"/>
  <c r="J8" i="35"/>
  <c r="I8" i="35"/>
  <c r="H8" i="35"/>
  <c r="H27" i="35" s="1"/>
  <c r="G8" i="35"/>
  <c r="F8" i="35"/>
  <c r="E8" i="35"/>
  <c r="N8" i="35"/>
  <c r="O8" i="35" s="1"/>
  <c r="D8" i="35"/>
  <c r="D27" i="35" s="1"/>
  <c r="N7" i="35"/>
  <c r="O7" i="35"/>
  <c r="N6" i="35"/>
  <c r="O6" i="35" s="1"/>
  <c r="M5" i="35"/>
  <c r="M27" i="35" s="1"/>
  <c r="L5" i="35"/>
  <c r="K5" i="35"/>
  <c r="J5" i="35"/>
  <c r="J27" i="35" s="1"/>
  <c r="I5" i="35"/>
  <c r="H5" i="35"/>
  <c r="G5" i="35"/>
  <c r="G27" i="35" s="1"/>
  <c r="F5" i="35"/>
  <c r="E5" i="35"/>
  <c r="N5" i="35" s="1"/>
  <c r="O5" i="35" s="1"/>
  <c r="E27" i="35"/>
  <c r="D5" i="35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M22" i="34"/>
  <c r="L22" i="34"/>
  <c r="K22" i="34"/>
  <c r="J22" i="34"/>
  <c r="J27" i="34" s="1"/>
  <c r="I22" i="34"/>
  <c r="H22" i="34"/>
  <c r="G22" i="34"/>
  <c r="F22" i="34"/>
  <c r="E22" i="34"/>
  <c r="D22" i="34"/>
  <c r="N21" i="34"/>
  <c r="O21" i="34"/>
  <c r="M20" i="34"/>
  <c r="L20" i="34"/>
  <c r="K20" i="34"/>
  <c r="J20" i="34"/>
  <c r="I20" i="34"/>
  <c r="H20" i="34"/>
  <c r="G20" i="34"/>
  <c r="F20" i="34"/>
  <c r="E20" i="34"/>
  <c r="D20" i="34"/>
  <c r="N19" i="34"/>
  <c r="O19" i="34"/>
  <c r="M18" i="34"/>
  <c r="L18" i="34"/>
  <c r="K18" i="34"/>
  <c r="N18" i="34" s="1"/>
  <c r="O18" i="34" s="1"/>
  <c r="J18" i="34"/>
  <c r="I18" i="34"/>
  <c r="H18" i="34"/>
  <c r="G18" i="34"/>
  <c r="F18" i="34"/>
  <c r="E18" i="34"/>
  <c r="D18" i="34"/>
  <c r="N17" i="34"/>
  <c r="O17" i="34"/>
  <c r="M16" i="34"/>
  <c r="L16" i="34"/>
  <c r="L27" i="34" s="1"/>
  <c r="K16" i="34"/>
  <c r="J16" i="34"/>
  <c r="I16" i="34"/>
  <c r="H16" i="34"/>
  <c r="H27" i="34" s="1"/>
  <c r="G16" i="34"/>
  <c r="F16" i="34"/>
  <c r="E16" i="34"/>
  <c r="D16" i="34"/>
  <c r="N15" i="34"/>
  <c r="O15" i="34"/>
  <c r="N14" i="34"/>
  <c r="O14" i="34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N11" i="34" s="1"/>
  <c r="O11" i="34" s="1"/>
  <c r="E11" i="34"/>
  <c r="D11" i="34"/>
  <c r="N10" i="34"/>
  <c r="O10" i="34" s="1"/>
  <c r="N9" i="34"/>
  <c r="O9" i="34" s="1"/>
  <c r="M8" i="34"/>
  <c r="L8" i="34"/>
  <c r="K8" i="34"/>
  <c r="K27" i="34" s="1"/>
  <c r="J8" i="34"/>
  <c r="I8" i="34"/>
  <c r="H8" i="34"/>
  <c r="G8" i="34"/>
  <c r="G27" i="34" s="1"/>
  <c r="F8" i="34"/>
  <c r="F27" i="34" s="1"/>
  <c r="E8" i="34"/>
  <c r="D8" i="34"/>
  <c r="N7" i="34"/>
  <c r="O7" i="34"/>
  <c r="N6" i="34"/>
  <c r="O6" i="34"/>
  <c r="M5" i="34"/>
  <c r="M27" i="34" s="1"/>
  <c r="L5" i="34"/>
  <c r="K5" i="34"/>
  <c r="J5" i="34"/>
  <c r="I5" i="34"/>
  <c r="I27" i="34" s="1"/>
  <c r="H5" i="34"/>
  <c r="G5" i="34"/>
  <c r="F5" i="34"/>
  <c r="E5" i="34"/>
  <c r="E27" i="34" s="1"/>
  <c r="D5" i="34"/>
  <c r="E25" i="33"/>
  <c r="F25" i="33"/>
  <c r="G25" i="33"/>
  <c r="H25" i="33"/>
  <c r="I25" i="33"/>
  <c r="J25" i="33"/>
  <c r="K25" i="33"/>
  <c r="L25" i="33"/>
  <c r="M25" i="33"/>
  <c r="D25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N20" i="33" s="1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J16" i="33"/>
  <c r="K16" i="33"/>
  <c r="L16" i="33"/>
  <c r="L27" i="33" s="1"/>
  <c r="M16" i="33"/>
  <c r="E11" i="33"/>
  <c r="F11" i="33"/>
  <c r="G11" i="33"/>
  <c r="H11" i="33"/>
  <c r="I11" i="33"/>
  <c r="J11" i="33"/>
  <c r="K11" i="33"/>
  <c r="L11" i="33"/>
  <c r="M11" i="33"/>
  <c r="E8" i="33"/>
  <c r="F8" i="33"/>
  <c r="G8" i="33"/>
  <c r="G27" i="33" s="1"/>
  <c r="H8" i="33"/>
  <c r="I8" i="33"/>
  <c r="J8" i="33"/>
  <c r="K8" i="33"/>
  <c r="K27" i="33" s="1"/>
  <c r="L8" i="33"/>
  <c r="M8" i="33"/>
  <c r="E5" i="33"/>
  <c r="E27" i="33"/>
  <c r="F5" i="33"/>
  <c r="F27" i="33"/>
  <c r="G5" i="33"/>
  <c r="H5" i="33"/>
  <c r="H27" i="33" s="1"/>
  <c r="I5" i="33"/>
  <c r="I27" i="33"/>
  <c r="J5" i="33"/>
  <c r="K5" i="33"/>
  <c r="L5" i="33"/>
  <c r="M5" i="33"/>
  <c r="M27" i="33" s="1"/>
  <c r="D22" i="33"/>
  <c r="N22" i="33"/>
  <c r="O22" i="33" s="1"/>
  <c r="D20" i="33"/>
  <c r="O20" i="33"/>
  <c r="D16" i="33"/>
  <c r="N16" i="33" s="1"/>
  <c r="O16" i="33" s="1"/>
  <c r="D11" i="33"/>
  <c r="D8" i="33"/>
  <c r="N8" i="33"/>
  <c r="O8" i="33" s="1"/>
  <c r="D5" i="33"/>
  <c r="N26" i="33"/>
  <c r="O26" i="33"/>
  <c r="N21" i="33"/>
  <c r="O21" i="33"/>
  <c r="N23" i="33"/>
  <c r="O23" i="33" s="1"/>
  <c r="N24" i="33"/>
  <c r="D18" i="33"/>
  <c r="N19" i="33"/>
  <c r="O19" i="33"/>
  <c r="N17" i="33"/>
  <c r="O17" i="33"/>
  <c r="O24" i="33"/>
  <c r="N9" i="33"/>
  <c r="O9" i="33"/>
  <c r="N10" i="33"/>
  <c r="O10" i="33"/>
  <c r="N6" i="33"/>
  <c r="O6" i="33"/>
  <c r="N7" i="33"/>
  <c r="O7" i="33" s="1"/>
  <c r="N13" i="33"/>
  <c r="O13" i="33" s="1"/>
  <c r="N14" i="33"/>
  <c r="O14" i="33"/>
  <c r="N15" i="33"/>
  <c r="O15" i="33"/>
  <c r="N12" i="33"/>
  <c r="O12" i="33"/>
  <c r="N25" i="36"/>
  <c r="O25" i="36" s="1"/>
  <c r="K27" i="38"/>
  <c r="I27" i="38"/>
  <c r="E27" i="36"/>
  <c r="N25" i="39"/>
  <c r="O25" i="39"/>
  <c r="J27" i="39"/>
  <c r="N22" i="39"/>
  <c r="O22" i="39" s="1"/>
  <c r="E27" i="40"/>
  <c r="G27" i="40"/>
  <c r="J27" i="40"/>
  <c r="H27" i="40"/>
  <c r="J27" i="33"/>
  <c r="N25" i="33"/>
  <c r="O25" i="33" s="1"/>
  <c r="D27" i="38"/>
  <c r="L27" i="38"/>
  <c r="D27" i="34"/>
  <c r="L27" i="35"/>
  <c r="L27" i="36"/>
  <c r="H27" i="37"/>
  <c r="K27" i="41"/>
  <c r="H27" i="41"/>
  <c r="J27" i="41"/>
  <c r="N18" i="41"/>
  <c r="O18" i="41" s="1"/>
  <c r="E27" i="41"/>
  <c r="N20" i="42"/>
  <c r="O20" i="42" s="1"/>
  <c r="N16" i="42"/>
  <c r="O16" i="42" s="1"/>
  <c r="N18" i="42"/>
  <c r="O18" i="42" s="1"/>
  <c r="N11" i="42"/>
  <c r="O11" i="42" s="1"/>
  <c r="F27" i="42"/>
  <c r="G27" i="42"/>
  <c r="O5" i="42"/>
  <c r="J27" i="42"/>
  <c r="N18" i="43"/>
  <c r="O18" i="43"/>
  <c r="M27" i="43"/>
  <c r="K27" i="43"/>
  <c r="N20" i="44"/>
  <c r="O20" i="44" s="1"/>
  <c r="K27" i="44"/>
  <c r="L27" i="44"/>
  <c r="D27" i="44"/>
  <c r="F27" i="44"/>
  <c r="E27" i="44"/>
  <c r="N18" i="45"/>
  <c r="O18" i="45"/>
  <c r="N16" i="45"/>
  <c r="O16" i="45" s="1"/>
  <c r="N19" i="46"/>
  <c r="O19" i="46" s="1"/>
  <c r="N23" i="46"/>
  <c r="O23" i="46"/>
  <c r="G28" i="46"/>
  <c r="D11" i="46"/>
  <c r="D28" i="46"/>
  <c r="K28" i="46"/>
  <c r="F28" i="46"/>
  <c r="E28" i="46"/>
  <c r="I28" i="46"/>
  <c r="J28" i="46"/>
  <c r="H28" i="46"/>
  <c r="N11" i="46"/>
  <c r="O11" i="46"/>
  <c r="O25" i="48" l="1"/>
  <c r="P25" i="48" s="1"/>
  <c r="N27" i="36"/>
  <c r="O27" i="36" s="1"/>
  <c r="N8" i="45"/>
  <c r="O8" i="45" s="1"/>
  <c r="N20" i="45"/>
  <c r="O20" i="45" s="1"/>
  <c r="N25" i="44"/>
  <c r="O25" i="44" s="1"/>
  <c r="N20" i="37"/>
  <c r="O20" i="37" s="1"/>
  <c r="N22" i="35"/>
  <c r="O22" i="35" s="1"/>
  <c r="N22" i="37"/>
  <c r="O22" i="37" s="1"/>
  <c r="E27" i="38"/>
  <c r="N25" i="38"/>
  <c r="O25" i="38" s="1"/>
  <c r="N8" i="39"/>
  <c r="O8" i="39" s="1"/>
  <c r="N11" i="43"/>
  <c r="O11" i="43" s="1"/>
  <c r="J27" i="44"/>
  <c r="N27" i="44" s="1"/>
  <c r="O27" i="44" s="1"/>
  <c r="L28" i="46"/>
  <c r="O19" i="47"/>
  <c r="P19" i="47" s="1"/>
  <c r="D27" i="43"/>
  <c r="D27" i="41"/>
  <c r="G27" i="37"/>
  <c r="N8" i="36"/>
  <c r="O8" i="36" s="1"/>
  <c r="D27" i="39"/>
  <c r="N18" i="33"/>
  <c r="O18" i="33" s="1"/>
  <c r="F27" i="38"/>
  <c r="M27" i="40"/>
  <c r="J27" i="43"/>
  <c r="J27" i="45"/>
  <c r="G25" i="47"/>
  <c r="O25" i="47" s="1"/>
  <c r="P25" i="47" s="1"/>
  <c r="O5" i="47"/>
  <c r="P5" i="47" s="1"/>
  <c r="F27" i="43"/>
  <c r="N8" i="43"/>
  <c r="O8" i="43" s="1"/>
  <c r="O8" i="47"/>
  <c r="P8" i="47" s="1"/>
  <c r="H27" i="42"/>
  <c r="N8" i="34"/>
  <c r="O8" i="34" s="1"/>
  <c r="I27" i="35"/>
  <c r="N27" i="35" s="1"/>
  <c r="O27" i="35" s="1"/>
  <c r="N16" i="41"/>
  <c r="O16" i="41" s="1"/>
  <c r="N17" i="46"/>
  <c r="O17" i="46" s="1"/>
  <c r="N21" i="46"/>
  <c r="O21" i="46" s="1"/>
  <c r="N26" i="46"/>
  <c r="O26" i="46" s="1"/>
  <c r="H25" i="47"/>
  <c r="N16" i="34"/>
  <c r="O16" i="34" s="1"/>
  <c r="N5" i="33"/>
  <c r="O5" i="33" s="1"/>
  <c r="D27" i="33"/>
  <c r="N27" i="33" s="1"/>
  <c r="O27" i="33" s="1"/>
  <c r="H27" i="36"/>
  <c r="H27" i="38"/>
  <c r="N5" i="38"/>
  <c r="O5" i="38" s="1"/>
  <c r="K27" i="39"/>
  <c r="N11" i="33"/>
  <c r="O11" i="33" s="1"/>
  <c r="K27" i="45"/>
  <c r="N25" i="45"/>
  <c r="O25" i="45" s="1"/>
  <c r="N5" i="46"/>
  <c r="O5" i="46" s="1"/>
  <c r="N8" i="46"/>
  <c r="O8" i="46" s="1"/>
  <c r="N11" i="45"/>
  <c r="O11" i="45" s="1"/>
  <c r="H27" i="43"/>
  <c r="N20" i="34"/>
  <c r="O20" i="34" s="1"/>
  <c r="N22" i="34"/>
  <c r="O22" i="34" s="1"/>
  <c r="I27" i="36"/>
  <c r="J27" i="37"/>
  <c r="N11" i="38"/>
  <c r="O11" i="38" s="1"/>
  <c r="N27" i="40"/>
  <c r="O27" i="40" s="1"/>
  <c r="N16" i="40"/>
  <c r="O16" i="40" s="1"/>
  <c r="N18" i="40"/>
  <c r="O18" i="40" s="1"/>
  <c r="I27" i="42"/>
  <c r="I25" i="47"/>
  <c r="N5" i="34"/>
  <c r="O5" i="34" s="1"/>
  <c r="N20" i="36"/>
  <c r="O20" i="36" s="1"/>
  <c r="N16" i="37"/>
  <c r="O16" i="37" s="1"/>
  <c r="N5" i="40"/>
  <c r="O5" i="40" s="1"/>
  <c r="F27" i="40"/>
  <c r="N22" i="42"/>
  <c r="O22" i="42" s="1"/>
  <c r="N22" i="44"/>
  <c r="O22" i="44" s="1"/>
  <c r="J25" i="47"/>
  <c r="E27" i="37"/>
  <c r="N8" i="37"/>
  <c r="O8" i="37" s="1"/>
  <c r="G27" i="38"/>
  <c r="N25" i="34"/>
  <c r="O25" i="34" s="1"/>
  <c r="N18" i="36"/>
  <c r="O18" i="36" s="1"/>
  <c r="L27" i="39"/>
  <c r="N8" i="40"/>
  <c r="O8" i="40" s="1"/>
  <c r="N27" i="34"/>
  <c r="O27" i="34" s="1"/>
  <c r="N16" i="36"/>
  <c r="O16" i="36" s="1"/>
  <c r="F27" i="36"/>
  <c r="N22" i="36"/>
  <c r="O22" i="36" s="1"/>
  <c r="H27" i="45"/>
  <c r="N27" i="45" s="1"/>
  <c r="O27" i="45" s="1"/>
  <c r="N20" i="35"/>
  <c r="O20" i="35" s="1"/>
  <c r="E27" i="39"/>
  <c r="N5" i="39"/>
  <c r="O5" i="39" s="1"/>
  <c r="N5" i="41"/>
  <c r="O5" i="41" s="1"/>
  <c r="N8" i="41"/>
  <c r="O8" i="41" s="1"/>
  <c r="F27" i="41"/>
  <c r="K27" i="42"/>
  <c r="N16" i="44"/>
  <c r="O16" i="44" s="1"/>
  <c r="M28" i="46"/>
  <c r="N28" i="46" s="1"/>
  <c r="O28" i="46" s="1"/>
  <c r="O21" i="47"/>
  <c r="P21" i="47" s="1"/>
  <c r="N27" i="38" l="1"/>
  <c r="O27" i="38" s="1"/>
  <c r="N27" i="39"/>
  <c r="O27" i="39" s="1"/>
  <c r="N27" i="41"/>
  <c r="O27" i="41" s="1"/>
  <c r="N27" i="42"/>
  <c r="O27" i="42" s="1"/>
  <c r="N27" i="43"/>
  <c r="O27" i="43" s="1"/>
  <c r="N27" i="37"/>
  <c r="O27" i="37" s="1"/>
</calcChain>
</file>

<file path=xl/sharedStrings.xml><?xml version="1.0" encoding="utf-8"?>
<sst xmlns="http://schemas.openxmlformats.org/spreadsheetml/2006/main" count="687" uniqueCount="86">
  <si>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</si>
  <si>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</si>
  <si>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</si>
  <si>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</si>
  <si>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</si>
  <si>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</si>
  <si>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</si>
  <si>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</si>
  <si>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</si>
  <si>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</si>
  <si>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</si>
  <si>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</si>
  <si>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</si>
  <si>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</si>
  <si>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</si>
  <si>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</si>
  <si>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</si>
  <si>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</si>
  <si>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</si>
  <si>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</si>
  <si>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Legal Counsel</t>
  </si>
  <si>
    <t>Public Safety</t>
  </si>
  <si>
    <t>Fire Control</t>
  </si>
  <si>
    <t>Protective Inspections</t>
  </si>
  <si>
    <t>Physical Environment</t>
  </si>
  <si>
    <t>Electric Utility Services</t>
  </si>
  <si>
    <t>Water Utility Services</t>
  </si>
  <si>
    <t>Garbage / Solid Waste Control Services</t>
  </si>
  <si>
    <t>Flood Control / Stormwater Management</t>
  </si>
  <si>
    <t>Transportation</t>
  </si>
  <si>
    <t>Road and Street Facilities</t>
  </si>
  <si>
    <t>Economic Environment</t>
  </si>
  <si>
    <t>Other Economic Environment</t>
  </si>
  <si>
    <t>Human Services</t>
  </si>
  <si>
    <t>Health Services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</si>
  <si>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</si>
  <si>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</si>
  <si>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</si>
  <si>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</si>
  <si>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</si>
  <si>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</si>
  <si>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Moore Haven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</si>
  <si>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</si>
  <si>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</si>
  <si>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</si>
  <si>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</si>
  <si>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</si>
  <si>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</si>
  <si>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</si>
  <si>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</si>
  <si>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</si>
  <si>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</si>
  <si>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</si>
  <si>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</si>
  <si>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</si>
  <si>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Flood Control / Stormwater Control</t>
  </si>
  <si>
    <t>Road / Street Facilities</t>
  </si>
  <si>
    <t>Health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</si>
  <si>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</si>
  <si>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</si>
  <si>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</si>
  <si>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</si>
  <si>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</si>
  <si>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</si>
  <si>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</si>
  <si>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</si>
  <si>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</si>
  <si>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</si>
  <si>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</si>
  <si>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</si>
  <si>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</si>
  <si>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</si>
  <si>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</si>
  <si>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</si>
  <si>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</si>
  <si>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</si>
  <si>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Sewer / Wastewater Services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</si>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</sst>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79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80</v>
      </c>
      <c r="N4" s="34" t="s">
        <v>5</v>
      </c>
      <c r="O4" s="34" t="s">
        <v>81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SUM(D6:D7)</f>
        <v>728971</v>
      </c>
      <c r="E5" s="26">
        <f>SUM(E6:E7)</f>
        <v>11531</v>
      </c>
      <c r="F5" s="26">
        <f>SUM(F6:F7)</f>
        <v>0</v>
      </c>
      <c r="G5" s="26">
        <f>SUM(G6:G7)</f>
        <v>0</v>
      </c>
      <c r="H5" s="26">
        <f>SUM(H6:H7)</f>
        <v>0</v>
      </c>
      <c r="I5" s="26">
        <f>SUM(I6:I7)</f>
        <v>0</v>
      </c>
      <c r="J5" s="26">
        <f>SUM(J6:J7)</f>
        <v>0</v>
      </c>
      <c r="K5" s="26">
        <f>SUM(K6:K7)</f>
        <v>0</v>
      </c>
      <c r="L5" s="26">
        <f>SUM(L6:L7)</f>
        <v>0</v>
      </c>
      <c r="M5" s="26">
        <f>SUM(M6:M7)</f>
        <v>0</v>
      </c>
      <c r="N5" s="26">
        <f>SUM(N6:N7)</f>
        <v>0</v>
      </c>
      <c r="O5" s="27">
        <f>SUM(D5:N5)</f>
        <v>740502</v>
      </c>
      <c r="P5" s="32">
        <f>(O5/P$27)</f>
        <v>504.42915531335149</v>
      </c>
      <c r="Q5" s="6"/>
    </row>
    <row r="6" spans="1:134">
      <c r="A6" s="12"/>
      <c r="B6" s="44">
        <v>513</v>
      </c>
      <c r="C6" s="20" t="s">
        <v>19</v>
      </c>
      <c r="D6" s="46">
        <v>682935</v>
      </c>
      <c r="E6" s="46">
        <v>11531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7" si="0">SUM(D6:N6)</f>
        <v>694466</v>
      </c>
      <c r="P6" s="47">
        <f>(O6/P$27)</f>
        <v>473.06948228882834</v>
      </c>
      <c r="Q6" s="9"/>
    </row>
    <row r="7" spans="1:134">
      <c r="A7" s="12"/>
      <c r="B7" s="44">
        <v>514</v>
      </c>
      <c r="C7" s="20" t="s">
        <v>20</v>
      </c>
      <c r="D7" s="46">
        <v>46036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0"/>
        <v>46036</v>
      </c>
      <c r="P7" s="47">
        <f>(O7/P$27)</f>
        <v>31.359673024523161</v>
      </c>
      <c r="Q7" s="9"/>
    </row>
    <row r="8" spans="1:134" ht="15.75">
      <c r="A8" s="28" t="s">
        <v>21</v>
      </c>
      <c r="B8" s="29"/>
      <c r="C8" s="30"/>
      <c r="D8" s="31">
        <f>SUM(D9:D9)</f>
        <v>82337</v>
      </c>
      <c r="E8" s="31">
        <f>SUM(E9:E9)</f>
        <v>0</v>
      </c>
      <c r="F8" s="31">
        <f>SUM(F9:F9)</f>
        <v>0</v>
      </c>
      <c r="G8" s="31">
        <f>SUM(G9:G9)</f>
        <v>0</v>
      </c>
      <c r="H8" s="31">
        <f>SUM(H9:H9)</f>
        <v>0</v>
      </c>
      <c r="I8" s="31">
        <f>SUM(I9:I9)</f>
        <v>0</v>
      </c>
      <c r="J8" s="31">
        <f>SUM(J9:J9)</f>
        <v>0</v>
      </c>
      <c r="K8" s="31">
        <f>SUM(K9:K9)</f>
        <v>0</v>
      </c>
      <c r="L8" s="31">
        <f>SUM(L9:L9)</f>
        <v>0</v>
      </c>
      <c r="M8" s="31">
        <f>SUM(M9:M9)</f>
        <v>0</v>
      </c>
      <c r="N8" s="31">
        <f>SUM(N9:N9)</f>
        <v>0</v>
      </c>
      <c r="O8" s="42">
        <f>SUM(D8:N8)</f>
        <v>82337</v>
      </c>
      <c r="P8" s="43">
        <f>(O8/P$27)</f>
        <v>56.087874659400548</v>
      </c>
      <c r="Q8" s="10"/>
    </row>
    <row r="9" spans="1:134">
      <c r="A9" s="12"/>
      <c r="B9" s="44">
        <v>524</v>
      </c>
      <c r="C9" s="20" t="s">
        <v>23</v>
      </c>
      <c r="D9" s="46">
        <v>82337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ref="O9" si="1">SUM(D9:N9)</f>
        <v>82337</v>
      </c>
      <c r="P9" s="47">
        <f>(O9/P$27)</f>
        <v>56.087874659400548</v>
      </c>
      <c r="Q9" s="9"/>
    </row>
    <row r="10" spans="1:134" ht="15.75">
      <c r="A10" s="28" t="s">
        <v>24</v>
      </c>
      <c r="B10" s="29"/>
      <c r="C10" s="30"/>
      <c r="D10" s="31">
        <f>SUM(D11:D14)</f>
        <v>363173</v>
      </c>
      <c r="E10" s="31">
        <f>SUM(E11:E14)</f>
        <v>0</v>
      </c>
      <c r="F10" s="31">
        <f>SUM(F11:F14)</f>
        <v>0</v>
      </c>
      <c r="G10" s="31">
        <f>SUM(G11:G14)</f>
        <v>0</v>
      </c>
      <c r="H10" s="31">
        <f>SUM(H11:H14)</f>
        <v>0</v>
      </c>
      <c r="I10" s="31">
        <f>SUM(I11:I14)</f>
        <v>3017211</v>
      </c>
      <c r="J10" s="31">
        <f>SUM(J11:J14)</f>
        <v>0</v>
      </c>
      <c r="K10" s="31">
        <f>SUM(K11:K14)</f>
        <v>0</v>
      </c>
      <c r="L10" s="31">
        <f>SUM(L11:L14)</f>
        <v>0</v>
      </c>
      <c r="M10" s="31">
        <f>SUM(M11:M14)</f>
        <v>0</v>
      </c>
      <c r="N10" s="31">
        <f>SUM(N11:N14)</f>
        <v>0</v>
      </c>
      <c r="O10" s="42">
        <f>SUM(D10:N10)</f>
        <v>3380384</v>
      </c>
      <c r="P10" s="43">
        <f>(O10/P$27)</f>
        <v>2302.7138964577657</v>
      </c>
      <c r="Q10" s="10"/>
    </row>
    <row r="11" spans="1:134">
      <c r="A11" s="12"/>
      <c r="B11" s="44">
        <v>531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1923579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1923579</v>
      </c>
      <c r="P11" s="47">
        <f>(O11/P$27)</f>
        <v>1310.3399182561309</v>
      </c>
      <c r="Q11" s="9"/>
    </row>
    <row r="12" spans="1:134">
      <c r="A12" s="12"/>
      <c r="B12" s="44">
        <v>533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1093632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22" si="2">SUM(D12:N12)</f>
        <v>1093632</v>
      </c>
      <c r="P12" s="47">
        <f>(O12/P$27)</f>
        <v>744.98092643051768</v>
      </c>
      <c r="Q12" s="9"/>
    </row>
    <row r="13" spans="1:134">
      <c r="A13" s="12"/>
      <c r="B13" s="44">
        <v>534</v>
      </c>
      <c r="C13" s="20" t="s">
        <v>27</v>
      </c>
      <c r="D13" s="46">
        <v>335767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335767</v>
      </c>
      <c r="P13" s="47">
        <f>(O13/P$27)</f>
        <v>228.7241144414169</v>
      </c>
      <c r="Q13" s="9"/>
    </row>
    <row r="14" spans="1:134">
      <c r="A14" s="12"/>
      <c r="B14" s="44">
        <v>538</v>
      </c>
      <c r="C14" s="20" t="s">
        <v>28</v>
      </c>
      <c r="D14" s="46">
        <v>27406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27406</v>
      </c>
      <c r="P14" s="47">
        <f>(O14/P$27)</f>
        <v>18.668937329700274</v>
      </c>
      <c r="Q14" s="9"/>
    </row>
    <row r="15" spans="1:134" ht="15.75">
      <c r="A15" s="28" t="s">
        <v>29</v>
      </c>
      <c r="B15" s="29"/>
      <c r="C15" s="30"/>
      <c r="D15" s="31">
        <f>SUM(D16:D16)</f>
        <v>204071</v>
      </c>
      <c r="E15" s="31">
        <f>SUM(E16:E16)</f>
        <v>0</v>
      </c>
      <c r="F15" s="31">
        <f>SUM(F16:F16)</f>
        <v>0</v>
      </c>
      <c r="G15" s="31">
        <f>SUM(G16:G16)</f>
        <v>0</v>
      </c>
      <c r="H15" s="31">
        <f>SUM(H16:H16)</f>
        <v>0</v>
      </c>
      <c r="I15" s="31">
        <f>SUM(I16:I16)</f>
        <v>0</v>
      </c>
      <c r="J15" s="31">
        <f>SUM(J16:J16)</f>
        <v>0</v>
      </c>
      <c r="K15" s="31">
        <f>SUM(K16:K16)</f>
        <v>0</v>
      </c>
      <c r="L15" s="31">
        <f>SUM(L16:L16)</f>
        <v>0</v>
      </c>
      <c r="M15" s="31">
        <f>SUM(M16:M16)</f>
        <v>0</v>
      </c>
      <c r="N15" s="31">
        <f>SUM(N16:N16)</f>
        <v>0</v>
      </c>
      <c r="O15" s="31">
        <f t="shared" si="2"/>
        <v>204071</v>
      </c>
      <c r="P15" s="43">
        <f>(O15/P$27)</f>
        <v>139.01294277929156</v>
      </c>
      <c r="Q15" s="10"/>
    </row>
    <row r="16" spans="1:134">
      <c r="A16" s="12"/>
      <c r="B16" s="44">
        <v>541</v>
      </c>
      <c r="C16" s="20" t="s">
        <v>30</v>
      </c>
      <c r="D16" s="46">
        <v>204071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204071</v>
      </c>
      <c r="P16" s="47">
        <f>(O16/P$27)</f>
        <v>139.01294277929156</v>
      </c>
      <c r="Q16" s="9"/>
    </row>
    <row r="17" spans="1:120" ht="15.75">
      <c r="A17" s="28" t="s">
        <v>31</v>
      </c>
      <c r="B17" s="29"/>
      <c r="C17" s="30"/>
      <c r="D17" s="31">
        <f>SUM(D18:D18)</f>
        <v>0</v>
      </c>
      <c r="E17" s="31">
        <f>SUM(E18:E18)</f>
        <v>0</v>
      </c>
      <c r="F17" s="31">
        <f>SUM(F18:F18)</f>
        <v>0</v>
      </c>
      <c r="G17" s="31">
        <f>SUM(G18:G18)</f>
        <v>0</v>
      </c>
      <c r="H17" s="31">
        <f>SUM(H18:H18)</f>
        <v>0</v>
      </c>
      <c r="I17" s="31">
        <f>SUM(I18:I18)</f>
        <v>38284860</v>
      </c>
      <c r="J17" s="31">
        <f>SUM(J18:J18)</f>
        <v>0</v>
      </c>
      <c r="K17" s="31">
        <f>SUM(K18:K18)</f>
        <v>0</v>
      </c>
      <c r="L17" s="31">
        <f>SUM(L18:L18)</f>
        <v>0</v>
      </c>
      <c r="M17" s="31">
        <f>SUM(M18:M18)</f>
        <v>0</v>
      </c>
      <c r="N17" s="31">
        <f>SUM(N18:N18)</f>
        <v>0</v>
      </c>
      <c r="O17" s="31">
        <f t="shared" si="2"/>
        <v>38284860</v>
      </c>
      <c r="P17" s="43">
        <f>(O17/P$27)</f>
        <v>26079.604904632153</v>
      </c>
      <c r="Q17" s="10"/>
    </row>
    <row r="18" spans="1:120">
      <c r="A18" s="13"/>
      <c r="B18" s="45">
        <v>559</v>
      </c>
      <c r="C18" s="21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38284860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38284860</v>
      </c>
      <c r="P18" s="47">
        <f>(O18/P$27)</f>
        <v>26079.604904632153</v>
      </c>
      <c r="Q18" s="9"/>
    </row>
    <row r="19" spans="1:120" ht="15.75">
      <c r="A19" s="28" t="s">
        <v>33</v>
      </c>
      <c r="B19" s="29"/>
      <c r="C19" s="30"/>
      <c r="D19" s="31">
        <f>SUM(D20:D20)</f>
        <v>25000</v>
      </c>
      <c r="E19" s="31">
        <f>SUM(E20:E20)</f>
        <v>0</v>
      </c>
      <c r="F19" s="31">
        <f>SUM(F20:F20)</f>
        <v>0</v>
      </c>
      <c r="G19" s="31">
        <f>SUM(G20:G20)</f>
        <v>0</v>
      </c>
      <c r="H19" s="31">
        <f>SUM(H20:H20)</f>
        <v>0</v>
      </c>
      <c r="I19" s="31">
        <f>SUM(I20:I20)</f>
        <v>0</v>
      </c>
      <c r="J19" s="31">
        <f>SUM(J20:J20)</f>
        <v>0</v>
      </c>
      <c r="K19" s="31">
        <f>SUM(K20:K20)</f>
        <v>0</v>
      </c>
      <c r="L19" s="31">
        <f>SUM(L20:L20)</f>
        <v>0</v>
      </c>
      <c r="M19" s="31">
        <f>SUM(M20:M20)</f>
        <v>0</v>
      </c>
      <c r="N19" s="31">
        <f>SUM(N20:N20)</f>
        <v>0</v>
      </c>
      <c r="O19" s="31">
        <f t="shared" si="2"/>
        <v>25000</v>
      </c>
      <c r="P19" s="43">
        <f>(O19/P$27)</f>
        <v>17.029972752043598</v>
      </c>
      <c r="Q19" s="10"/>
    </row>
    <row r="20" spans="1:120">
      <c r="A20" s="12"/>
      <c r="B20" s="44">
        <v>562</v>
      </c>
      <c r="C20" s="20" t="s">
        <v>34</v>
      </c>
      <c r="D20" s="46">
        <v>25000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25000</v>
      </c>
      <c r="P20" s="47">
        <f>(O20/P$27)</f>
        <v>17.029972752043598</v>
      </c>
      <c r="Q20" s="9"/>
    </row>
    <row r="21" spans="1:120" ht="15.75">
      <c r="A21" s="28" t="s">
        <v>35</v>
      </c>
      <c r="B21" s="29"/>
      <c r="C21" s="30"/>
      <c r="D21" s="31">
        <f>SUM(D22:D22)</f>
        <v>467860</v>
      </c>
      <c r="E21" s="31">
        <f>SUM(E22:E22)</f>
        <v>0</v>
      </c>
      <c r="F21" s="31">
        <f>SUM(F22:F22)</f>
        <v>0</v>
      </c>
      <c r="G21" s="31">
        <f>SUM(G22:G22)</f>
        <v>0</v>
      </c>
      <c r="H21" s="31">
        <f>SUM(H22:H22)</f>
        <v>0</v>
      </c>
      <c r="I21" s="31">
        <f>SUM(I22:I22)</f>
        <v>0</v>
      </c>
      <c r="J21" s="31">
        <f>SUM(J22:J22)</f>
        <v>0</v>
      </c>
      <c r="K21" s="31">
        <f>SUM(K22:K22)</f>
        <v>0</v>
      </c>
      <c r="L21" s="31">
        <f>SUM(L22:L22)</f>
        <v>0</v>
      </c>
      <c r="M21" s="31">
        <f>SUM(M22:M22)</f>
        <v>0</v>
      </c>
      <c r="N21" s="31">
        <f>SUM(N22:N22)</f>
        <v>0</v>
      </c>
      <c r="O21" s="31">
        <f>SUM(D21:N21)</f>
        <v>467860</v>
      </c>
      <c r="P21" s="43">
        <f>(O21/P$27)</f>
        <v>318.70572207084467</v>
      </c>
      <c r="Q21" s="9"/>
    </row>
    <row r="22" spans="1:120">
      <c r="A22" s="12"/>
      <c r="B22" s="44">
        <v>572</v>
      </c>
      <c r="C22" s="20" t="s">
        <v>36</v>
      </c>
      <c r="D22" s="46">
        <v>467860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467860</v>
      </c>
      <c r="P22" s="47">
        <f>(O22/P$27)</f>
        <v>318.70572207084467</v>
      </c>
      <c r="Q22" s="9"/>
    </row>
    <row r="23" spans="1:120" ht="15.75">
      <c r="A23" s="28" t="s">
        <v>39</v>
      </c>
      <c r="B23" s="29"/>
      <c r="C23" s="30"/>
      <c r="D23" s="31">
        <f>SUM(D24:D24)</f>
        <v>2118</v>
      </c>
      <c r="E23" s="31">
        <f>SUM(E24:E24)</f>
        <v>0</v>
      </c>
      <c r="F23" s="31">
        <f>SUM(F24:F24)</f>
        <v>0</v>
      </c>
      <c r="G23" s="31">
        <f>SUM(G24:G24)</f>
        <v>0</v>
      </c>
      <c r="H23" s="31">
        <f>SUM(H24:H24)</f>
        <v>0</v>
      </c>
      <c r="I23" s="31">
        <f>SUM(I24:I24)</f>
        <v>0</v>
      </c>
      <c r="J23" s="31">
        <f>SUM(J24:J24)</f>
        <v>0</v>
      </c>
      <c r="K23" s="31">
        <f>SUM(K24:K24)</f>
        <v>0</v>
      </c>
      <c r="L23" s="31">
        <f>SUM(L24:L24)</f>
        <v>0</v>
      </c>
      <c r="M23" s="31">
        <f>SUM(M24:M24)</f>
        <v>0</v>
      </c>
      <c r="N23" s="31">
        <f>SUM(N24:N24)</f>
        <v>0</v>
      </c>
      <c r="O23" s="31">
        <f>SUM(D23:N23)</f>
        <v>2118</v>
      </c>
      <c r="P23" s="43">
        <f>(O23/P$27)</f>
        <v>1.4427792915531334</v>
      </c>
      <c r="Q23" s="9"/>
    </row>
    <row r="24" spans="1:120" ht="15.75" thickBot="1">
      <c r="A24" s="12"/>
      <c r="B24" s="44">
        <v>581</v>
      </c>
      <c r="C24" s="20" t="s">
        <v>82</v>
      </c>
      <c r="D24" s="46">
        <v>2118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2118</v>
      </c>
      <c r="P24" s="47">
        <f>(O24/P$27)</f>
        <v>1.4427792915531334</v>
      </c>
      <c r="Q24" s="9"/>
    </row>
    <row r="25" spans="1:120" ht="16.5" thickBot="1">
      <c r="A25" s="14" t="s">
        <v>10</v>
      </c>
      <c r="B25" s="23"/>
      <c r="C25" s="22"/>
      <c r="D25" s="15">
        <f>SUM(D5,D8,D10,D15,D17,D19,D21,D23)</f>
        <v>1873530</v>
      </c>
      <c r="E25" s="15">
        <f t="shared" ref="E25:N25" si="3">SUM(E5,E8,E10,E15,E17,E19,E21,E23)</f>
        <v>11531</v>
      </c>
      <c r="F25" s="15">
        <f t="shared" si="3"/>
        <v>0</v>
      </c>
      <c r="G25" s="15">
        <f t="shared" si="3"/>
        <v>0</v>
      </c>
      <c r="H25" s="15">
        <f t="shared" si="3"/>
        <v>0</v>
      </c>
      <c r="I25" s="15">
        <f t="shared" si="3"/>
        <v>41302071</v>
      </c>
      <c r="J25" s="15">
        <f t="shared" si="3"/>
        <v>0</v>
      </c>
      <c r="K25" s="15">
        <f t="shared" si="3"/>
        <v>0</v>
      </c>
      <c r="L25" s="15">
        <f t="shared" si="3"/>
        <v>0</v>
      </c>
      <c r="M25" s="15">
        <f t="shared" si="3"/>
        <v>0</v>
      </c>
      <c r="N25" s="15">
        <f t="shared" si="3"/>
        <v>0</v>
      </c>
      <c r="O25" s="15">
        <f>SUM(D25:N25)</f>
        <v>43187132</v>
      </c>
      <c r="P25" s="37">
        <f>(O25/P$27)</f>
        <v>29419.027247956405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93" t="s">
        <v>85</v>
      </c>
      <c r="N27" s="93"/>
      <c r="O27" s="93"/>
      <c r="P27" s="41">
        <v>1468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44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428906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428906</v>
      </c>
      <c r="O5" s="32">
        <f t="shared" ref="O5:O27" si="2">(N5/O$29)</f>
        <v>253.64044943820224</v>
      </c>
      <c r="P5" s="6"/>
    </row>
    <row r="6" spans="1:133">
      <c r="A6" s="12"/>
      <c r="B6" s="44">
        <v>513</v>
      </c>
      <c r="C6" s="20" t="s">
        <v>19</v>
      </c>
      <c r="D6" s="46">
        <v>379261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379261</v>
      </c>
      <c r="O6" s="47">
        <f t="shared" si="2"/>
        <v>224.28208160851568</v>
      </c>
      <c r="P6" s="9"/>
    </row>
    <row r="7" spans="1:133">
      <c r="A7" s="12"/>
      <c r="B7" s="44">
        <v>514</v>
      </c>
      <c r="C7" s="20" t="s">
        <v>20</v>
      </c>
      <c r="D7" s="46">
        <v>49645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49645</v>
      </c>
      <c r="O7" s="47">
        <f t="shared" si="2"/>
        <v>29.358367829686575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68560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68560</v>
      </c>
      <c r="O8" s="43">
        <f t="shared" si="2"/>
        <v>40.544056771141335</v>
      </c>
      <c r="P8" s="10"/>
    </row>
    <row r="9" spans="1:133">
      <c r="A9" s="12"/>
      <c r="B9" s="44">
        <v>522</v>
      </c>
      <c r="C9" s="20" t="s">
        <v>22</v>
      </c>
      <c r="D9" s="46">
        <v>15719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15719</v>
      </c>
      <c r="O9" s="47">
        <f t="shared" si="2"/>
        <v>9.2956830277942046</v>
      </c>
      <c r="P9" s="9"/>
    </row>
    <row r="10" spans="1:133">
      <c r="A10" s="12"/>
      <c r="B10" s="44">
        <v>524</v>
      </c>
      <c r="C10" s="20" t="s">
        <v>23</v>
      </c>
      <c r="D10" s="46">
        <v>52841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52841</v>
      </c>
      <c r="O10" s="47">
        <f t="shared" si="2"/>
        <v>31.24837374334713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941415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3046926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3988341</v>
      </c>
      <c r="O11" s="43">
        <f t="shared" si="2"/>
        <v>2358.5694855115316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1571427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1571427</v>
      </c>
      <c r="O12" s="47">
        <f t="shared" si="2"/>
        <v>929.2885866351271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1475499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1475499</v>
      </c>
      <c r="O13" s="47">
        <f t="shared" si="2"/>
        <v>872.56002365464224</v>
      </c>
      <c r="P13" s="9"/>
    </row>
    <row r="14" spans="1:133">
      <c r="A14" s="12"/>
      <c r="B14" s="44">
        <v>534</v>
      </c>
      <c r="C14" s="20" t="s">
        <v>27</v>
      </c>
      <c r="D14" s="46">
        <v>388756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388756</v>
      </c>
      <c r="O14" s="47">
        <f t="shared" si="2"/>
        <v>229.89710230632761</v>
      </c>
      <c r="P14" s="9"/>
    </row>
    <row r="15" spans="1:133">
      <c r="A15" s="12"/>
      <c r="B15" s="44">
        <v>538</v>
      </c>
      <c r="C15" s="20" t="s">
        <v>28</v>
      </c>
      <c r="D15" s="46">
        <v>552659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552659</v>
      </c>
      <c r="O15" s="47">
        <f t="shared" si="2"/>
        <v>326.82377291543463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157343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157343</v>
      </c>
      <c r="O16" s="43">
        <f t="shared" si="2"/>
        <v>93.047309284447067</v>
      </c>
      <c r="P16" s="10"/>
    </row>
    <row r="17" spans="1:119">
      <c r="A17" s="12"/>
      <c r="B17" s="44">
        <v>541</v>
      </c>
      <c r="C17" s="20" t="s">
        <v>30</v>
      </c>
      <c r="D17" s="46">
        <v>157343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157343</v>
      </c>
      <c r="O17" s="47">
        <f t="shared" si="2"/>
        <v>93.047309284447067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175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39077523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39077698</v>
      </c>
      <c r="O18" s="43">
        <f t="shared" si="2"/>
        <v>23109.224127735069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175</v>
      </c>
      <c r="F19" s="46">
        <v>0</v>
      </c>
      <c r="G19" s="46">
        <v>0</v>
      </c>
      <c r="H19" s="46">
        <v>0</v>
      </c>
      <c r="I19" s="46">
        <v>39077523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39077698</v>
      </c>
      <c r="O19" s="47">
        <f t="shared" si="2"/>
        <v>23109.224127735069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20000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20000</v>
      </c>
      <c r="O20" s="43">
        <f t="shared" si="2"/>
        <v>11.827321111768185</v>
      </c>
      <c r="P20" s="10"/>
    </row>
    <row r="21" spans="1:119">
      <c r="A21" s="12"/>
      <c r="B21" s="44">
        <v>562</v>
      </c>
      <c r="C21" s="20" t="s">
        <v>34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20000</v>
      </c>
      <c r="O21" s="47">
        <f t="shared" si="2"/>
        <v>11.827321111768185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559952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559952</v>
      </c>
      <c r="O22" s="43">
        <f t="shared" si="2"/>
        <v>331.13660555884093</v>
      </c>
      <c r="P22" s="9"/>
    </row>
    <row r="23" spans="1:119">
      <c r="A23" s="12"/>
      <c r="B23" s="44">
        <v>572</v>
      </c>
      <c r="C23" s="20" t="s">
        <v>36</v>
      </c>
      <c r="D23" s="46">
        <v>319639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319639</v>
      </c>
      <c r="O23" s="47">
        <f t="shared" si="2"/>
        <v>189.02365464222353</v>
      </c>
      <c r="P23" s="9"/>
    </row>
    <row r="24" spans="1:119">
      <c r="A24" s="12"/>
      <c r="B24" s="44">
        <v>575</v>
      </c>
      <c r="C24" s="20" t="s">
        <v>37</v>
      </c>
      <c r="D24" s="46">
        <v>240313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240313</v>
      </c>
      <c r="O24" s="47">
        <f t="shared" si="2"/>
        <v>142.11295091661739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598196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598196</v>
      </c>
      <c r="O25" s="43">
        <f t="shared" si="2"/>
        <v>353.75280898876406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598196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598196</v>
      </c>
      <c r="O26" s="47">
        <f t="shared" si="2"/>
        <v>353.75280898876406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2176176</v>
      </c>
      <c r="E27" s="15">
        <f t="shared" si="10"/>
        <v>175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42722645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44898996</v>
      </c>
      <c r="O27" s="37">
        <f t="shared" si="2"/>
        <v>26551.742164399762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50</v>
      </c>
      <c r="M29" s="93"/>
      <c r="N29" s="93"/>
      <c r="O29" s="41">
        <v>1691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448736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448736</v>
      </c>
      <c r="O5" s="32">
        <f t="shared" ref="O5:O27" si="2">(N5/O$29)</f>
        <v>269.34933973589438</v>
      </c>
      <c r="P5" s="6"/>
    </row>
    <row r="6" spans="1:133">
      <c r="A6" s="12"/>
      <c r="B6" s="44">
        <v>513</v>
      </c>
      <c r="C6" s="20" t="s">
        <v>19</v>
      </c>
      <c r="D6" s="46">
        <v>397647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397647</v>
      </c>
      <c r="O6" s="47">
        <f t="shared" si="2"/>
        <v>238.68367346938774</v>
      </c>
      <c r="P6" s="9"/>
    </row>
    <row r="7" spans="1:133">
      <c r="A7" s="12"/>
      <c r="B7" s="44">
        <v>514</v>
      </c>
      <c r="C7" s="20" t="s">
        <v>20</v>
      </c>
      <c r="D7" s="46">
        <v>51089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51089</v>
      </c>
      <c r="O7" s="47">
        <f t="shared" si="2"/>
        <v>30.665666266506602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75227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75227</v>
      </c>
      <c r="O8" s="43">
        <f t="shared" si="2"/>
        <v>45.154261704681872</v>
      </c>
      <c r="P8" s="10"/>
    </row>
    <row r="9" spans="1:133">
      <c r="A9" s="12"/>
      <c r="B9" s="44">
        <v>522</v>
      </c>
      <c r="C9" s="20" t="s">
        <v>22</v>
      </c>
      <c r="D9" s="46">
        <v>20762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20762</v>
      </c>
      <c r="O9" s="47">
        <f t="shared" si="2"/>
        <v>12.46218487394958</v>
      </c>
      <c r="P9" s="9"/>
    </row>
    <row r="10" spans="1:133">
      <c r="A10" s="12"/>
      <c r="B10" s="44">
        <v>524</v>
      </c>
      <c r="C10" s="20" t="s">
        <v>23</v>
      </c>
      <c r="D10" s="46">
        <v>54465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54465</v>
      </c>
      <c r="O10" s="47">
        <f t="shared" si="2"/>
        <v>32.69207683073229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417950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2581554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2999504</v>
      </c>
      <c r="O11" s="43">
        <f t="shared" si="2"/>
        <v>1800.422569027611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1617342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1617342</v>
      </c>
      <c r="O12" s="47">
        <f t="shared" si="2"/>
        <v>970.79351740696279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964212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964212</v>
      </c>
      <c r="O13" s="47">
        <f t="shared" si="2"/>
        <v>578.75870348139256</v>
      </c>
      <c r="P13" s="9"/>
    </row>
    <row r="14" spans="1:133">
      <c r="A14" s="12"/>
      <c r="B14" s="44">
        <v>534</v>
      </c>
      <c r="C14" s="20" t="s">
        <v>27</v>
      </c>
      <c r="D14" s="46">
        <v>252949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252949</v>
      </c>
      <c r="O14" s="47">
        <f t="shared" si="2"/>
        <v>151.83013205282114</v>
      </c>
      <c r="P14" s="9"/>
    </row>
    <row r="15" spans="1:133">
      <c r="A15" s="12"/>
      <c r="B15" s="44">
        <v>538</v>
      </c>
      <c r="C15" s="20" t="s">
        <v>28</v>
      </c>
      <c r="D15" s="46">
        <v>165001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165001</v>
      </c>
      <c r="O15" s="47">
        <f t="shared" si="2"/>
        <v>99.040216086434569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154289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154289</v>
      </c>
      <c r="O16" s="43">
        <f t="shared" si="2"/>
        <v>92.61044417767107</v>
      </c>
      <c r="P16" s="10"/>
    </row>
    <row r="17" spans="1:119">
      <c r="A17" s="12"/>
      <c r="B17" s="44">
        <v>541</v>
      </c>
      <c r="C17" s="20" t="s">
        <v>30</v>
      </c>
      <c r="D17" s="46">
        <v>154289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154289</v>
      </c>
      <c r="O17" s="47">
        <f t="shared" si="2"/>
        <v>92.61044417767107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456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36889475</v>
      </c>
      <c r="N18" s="31">
        <f t="shared" si="1"/>
        <v>36889931</v>
      </c>
      <c r="O18" s="43">
        <f t="shared" si="2"/>
        <v>22142.815726290515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456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36889475</v>
      </c>
      <c r="N19" s="46">
        <f t="shared" si="1"/>
        <v>36889931</v>
      </c>
      <c r="O19" s="47">
        <f t="shared" si="2"/>
        <v>22142.815726290515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20000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20000</v>
      </c>
      <c r="O20" s="43">
        <f t="shared" si="2"/>
        <v>12.004801920768307</v>
      </c>
      <c r="P20" s="10"/>
    </row>
    <row r="21" spans="1:119">
      <c r="A21" s="12"/>
      <c r="B21" s="44">
        <v>562</v>
      </c>
      <c r="C21" s="20" t="s">
        <v>34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20000</v>
      </c>
      <c r="O21" s="47">
        <f t="shared" si="2"/>
        <v>12.004801920768307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428678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428678</v>
      </c>
      <c r="O22" s="43">
        <f t="shared" si="2"/>
        <v>257.30972388955581</v>
      </c>
      <c r="P22" s="9"/>
    </row>
    <row r="23" spans="1:119">
      <c r="A23" s="12"/>
      <c r="B23" s="44">
        <v>572</v>
      </c>
      <c r="C23" s="20" t="s">
        <v>36</v>
      </c>
      <c r="D23" s="46">
        <v>229880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229880</v>
      </c>
      <c r="O23" s="47">
        <f t="shared" si="2"/>
        <v>137.98319327731093</v>
      </c>
      <c r="P23" s="9"/>
    </row>
    <row r="24" spans="1:119">
      <c r="A24" s="12"/>
      <c r="B24" s="44">
        <v>575</v>
      </c>
      <c r="C24" s="20" t="s">
        <v>37</v>
      </c>
      <c r="D24" s="46">
        <v>198798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198798</v>
      </c>
      <c r="O24" s="47">
        <f t="shared" si="2"/>
        <v>119.32653061224489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727323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2486186</v>
      </c>
      <c r="N25" s="31">
        <f t="shared" si="1"/>
        <v>3213509</v>
      </c>
      <c r="O25" s="43">
        <f t="shared" si="2"/>
        <v>1928.8769507803122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727323</v>
      </c>
      <c r="J26" s="46">
        <v>0</v>
      </c>
      <c r="K26" s="46">
        <v>0</v>
      </c>
      <c r="L26" s="46">
        <v>0</v>
      </c>
      <c r="M26" s="46">
        <v>2486186</v>
      </c>
      <c r="N26" s="46">
        <f t="shared" si="1"/>
        <v>3213509</v>
      </c>
      <c r="O26" s="47">
        <f t="shared" si="2"/>
        <v>1928.8769507803122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1544880</v>
      </c>
      <c r="E27" s="15">
        <f t="shared" si="10"/>
        <v>456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3308877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39375661</v>
      </c>
      <c r="N27" s="15">
        <f t="shared" si="1"/>
        <v>44229874</v>
      </c>
      <c r="O27" s="37">
        <f t="shared" si="2"/>
        <v>26548.54381752701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48</v>
      </c>
      <c r="M29" s="93"/>
      <c r="N29" s="93"/>
      <c r="O29" s="41">
        <v>1666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465071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465071</v>
      </c>
      <c r="O5" s="32">
        <f t="shared" ref="O5:O27" si="2">(N5/O$29)</f>
        <v>284.09957238851558</v>
      </c>
      <c r="P5" s="6"/>
    </row>
    <row r="6" spans="1:133">
      <c r="A6" s="12"/>
      <c r="B6" s="44">
        <v>513</v>
      </c>
      <c r="C6" s="20" t="s">
        <v>19</v>
      </c>
      <c r="D6" s="46">
        <v>422648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422648</v>
      </c>
      <c r="O6" s="47">
        <f t="shared" si="2"/>
        <v>258.18448381185095</v>
      </c>
      <c r="P6" s="9"/>
    </row>
    <row r="7" spans="1:133">
      <c r="A7" s="12"/>
      <c r="B7" s="44">
        <v>514</v>
      </c>
      <c r="C7" s="20" t="s">
        <v>20</v>
      </c>
      <c r="D7" s="46">
        <v>42423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42423</v>
      </c>
      <c r="O7" s="47">
        <f t="shared" si="2"/>
        <v>25.91508857666463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66921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66921</v>
      </c>
      <c r="O8" s="43">
        <f t="shared" si="2"/>
        <v>40.88026878436164</v>
      </c>
      <c r="P8" s="10"/>
    </row>
    <row r="9" spans="1:133">
      <c r="A9" s="12"/>
      <c r="B9" s="44">
        <v>522</v>
      </c>
      <c r="C9" s="20" t="s">
        <v>22</v>
      </c>
      <c r="D9" s="46">
        <v>17251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17251</v>
      </c>
      <c r="O9" s="47">
        <f t="shared" si="2"/>
        <v>10.538179596823458</v>
      </c>
      <c r="P9" s="9"/>
    </row>
    <row r="10" spans="1:133">
      <c r="A10" s="12"/>
      <c r="B10" s="44">
        <v>524</v>
      </c>
      <c r="C10" s="20" t="s">
        <v>23</v>
      </c>
      <c r="D10" s="46">
        <v>49670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49670</v>
      </c>
      <c r="O10" s="47">
        <f t="shared" si="2"/>
        <v>30.342089187538178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1244305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2543884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3788189</v>
      </c>
      <c r="O11" s="43">
        <f t="shared" si="2"/>
        <v>2314.1044593769088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1741190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1741190</v>
      </c>
      <c r="O12" s="47">
        <f t="shared" si="2"/>
        <v>1063.6469150885766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802694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802694</v>
      </c>
      <c r="O13" s="47">
        <f t="shared" si="2"/>
        <v>490.3445326817349</v>
      </c>
      <c r="P13" s="9"/>
    </row>
    <row r="14" spans="1:133">
      <c r="A14" s="12"/>
      <c r="B14" s="44">
        <v>534</v>
      </c>
      <c r="C14" s="20" t="s">
        <v>27</v>
      </c>
      <c r="D14" s="46">
        <v>190736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190736</v>
      </c>
      <c r="O14" s="47">
        <f t="shared" si="2"/>
        <v>116.51557727550397</v>
      </c>
      <c r="P14" s="9"/>
    </row>
    <row r="15" spans="1:133">
      <c r="A15" s="12"/>
      <c r="B15" s="44">
        <v>538</v>
      </c>
      <c r="C15" s="20" t="s">
        <v>28</v>
      </c>
      <c r="D15" s="46">
        <v>1053569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1053569</v>
      </c>
      <c r="O15" s="47">
        <f t="shared" si="2"/>
        <v>643.5974343310935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145823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145823</v>
      </c>
      <c r="O16" s="43">
        <f t="shared" si="2"/>
        <v>89.079413561392798</v>
      </c>
      <c r="P16" s="10"/>
    </row>
    <row r="17" spans="1:119">
      <c r="A17" s="12"/>
      <c r="B17" s="44">
        <v>541</v>
      </c>
      <c r="C17" s="20" t="s">
        <v>30</v>
      </c>
      <c r="D17" s="46">
        <v>145823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145823</v>
      </c>
      <c r="O17" s="47">
        <f t="shared" si="2"/>
        <v>89.079413561392798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2476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30282218</v>
      </c>
      <c r="N18" s="31">
        <f t="shared" si="1"/>
        <v>30284694</v>
      </c>
      <c r="O18" s="43">
        <f t="shared" si="2"/>
        <v>18500.118509468539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2476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30282218</v>
      </c>
      <c r="N19" s="46">
        <f t="shared" si="1"/>
        <v>30284694</v>
      </c>
      <c r="O19" s="47">
        <f t="shared" si="2"/>
        <v>18500.118509468539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20000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20000</v>
      </c>
      <c r="O20" s="43">
        <f t="shared" si="2"/>
        <v>12.217470983506415</v>
      </c>
      <c r="P20" s="10"/>
    </row>
    <row r="21" spans="1:119">
      <c r="A21" s="12"/>
      <c r="B21" s="44">
        <v>562</v>
      </c>
      <c r="C21" s="20" t="s">
        <v>34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20000</v>
      </c>
      <c r="O21" s="47">
        <f t="shared" si="2"/>
        <v>12.217470983506415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665139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665139</v>
      </c>
      <c r="O22" s="43">
        <f t="shared" si="2"/>
        <v>406.31582162492361</v>
      </c>
      <c r="P22" s="9"/>
    </row>
    <row r="23" spans="1:119">
      <c r="A23" s="12"/>
      <c r="B23" s="44">
        <v>572</v>
      </c>
      <c r="C23" s="20" t="s">
        <v>36</v>
      </c>
      <c r="D23" s="46">
        <v>448860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448860</v>
      </c>
      <c r="O23" s="47">
        <f t="shared" si="2"/>
        <v>274.19670128283445</v>
      </c>
      <c r="P23" s="9"/>
    </row>
    <row r="24" spans="1:119">
      <c r="A24" s="12"/>
      <c r="B24" s="44">
        <v>575</v>
      </c>
      <c r="C24" s="20" t="s">
        <v>37</v>
      </c>
      <c r="D24" s="46">
        <v>216279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216279</v>
      </c>
      <c r="O24" s="47">
        <f t="shared" si="2"/>
        <v>132.11912034208919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4659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422428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123347</v>
      </c>
      <c r="N25" s="31">
        <f t="shared" si="1"/>
        <v>550434</v>
      </c>
      <c r="O25" s="43">
        <f t="shared" si="2"/>
        <v>336.24557116676846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4659</v>
      </c>
      <c r="E26" s="46">
        <v>0</v>
      </c>
      <c r="F26" s="46">
        <v>0</v>
      </c>
      <c r="G26" s="46">
        <v>0</v>
      </c>
      <c r="H26" s="46">
        <v>0</v>
      </c>
      <c r="I26" s="46">
        <v>422428</v>
      </c>
      <c r="J26" s="46">
        <v>0</v>
      </c>
      <c r="K26" s="46">
        <v>0</v>
      </c>
      <c r="L26" s="46">
        <v>0</v>
      </c>
      <c r="M26" s="46">
        <v>123347</v>
      </c>
      <c r="N26" s="46">
        <f t="shared" si="1"/>
        <v>550434</v>
      </c>
      <c r="O26" s="47">
        <f t="shared" si="2"/>
        <v>336.24557116676846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2611918</v>
      </c>
      <c r="E27" s="15">
        <f t="shared" si="10"/>
        <v>2476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2966312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30405565</v>
      </c>
      <c r="N27" s="15">
        <f t="shared" si="1"/>
        <v>35986271</v>
      </c>
      <c r="O27" s="37">
        <f t="shared" si="2"/>
        <v>21983.061087354916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46</v>
      </c>
      <c r="M29" s="93"/>
      <c r="N29" s="93"/>
      <c r="O29" s="41">
        <v>1637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582348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582348</v>
      </c>
      <c r="O5" s="32">
        <f t="shared" ref="O5:O27" si="2">(N5/O$29)</f>
        <v>346.6357142857143</v>
      </c>
      <c r="P5" s="6"/>
    </row>
    <row r="6" spans="1:133">
      <c r="A6" s="12"/>
      <c r="B6" s="44">
        <v>513</v>
      </c>
      <c r="C6" s="20" t="s">
        <v>19</v>
      </c>
      <c r="D6" s="46">
        <v>546728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546728</v>
      </c>
      <c r="O6" s="47">
        <f t="shared" si="2"/>
        <v>325.43333333333334</v>
      </c>
      <c r="P6" s="9"/>
    </row>
    <row r="7" spans="1:133">
      <c r="A7" s="12"/>
      <c r="B7" s="44">
        <v>514</v>
      </c>
      <c r="C7" s="20" t="s">
        <v>20</v>
      </c>
      <c r="D7" s="46">
        <v>35620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35620</v>
      </c>
      <c r="O7" s="47">
        <f t="shared" si="2"/>
        <v>21.202380952380953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61794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61794</v>
      </c>
      <c r="O8" s="43">
        <f t="shared" si="2"/>
        <v>36.782142857142858</v>
      </c>
      <c r="P8" s="10"/>
    </row>
    <row r="9" spans="1:133">
      <c r="A9" s="12"/>
      <c r="B9" s="44">
        <v>522</v>
      </c>
      <c r="C9" s="20" t="s">
        <v>22</v>
      </c>
      <c r="D9" s="46">
        <v>20626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20626</v>
      </c>
      <c r="O9" s="47">
        <f t="shared" si="2"/>
        <v>12.277380952380952</v>
      </c>
      <c r="P9" s="9"/>
    </row>
    <row r="10" spans="1:133">
      <c r="A10" s="12"/>
      <c r="B10" s="44">
        <v>524</v>
      </c>
      <c r="C10" s="20" t="s">
        <v>23</v>
      </c>
      <c r="D10" s="46">
        <v>41168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41168</v>
      </c>
      <c r="O10" s="47">
        <f t="shared" si="2"/>
        <v>24.504761904761907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992616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2725086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3717702</v>
      </c>
      <c r="O11" s="43">
        <f t="shared" si="2"/>
        <v>2212.917857142857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1818000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1818000</v>
      </c>
      <c r="O12" s="47">
        <f t="shared" si="2"/>
        <v>1082.1428571428571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907086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907086</v>
      </c>
      <c r="O13" s="47">
        <f t="shared" si="2"/>
        <v>539.93214285714282</v>
      </c>
      <c r="P13" s="9"/>
    </row>
    <row r="14" spans="1:133">
      <c r="A14" s="12"/>
      <c r="B14" s="44">
        <v>534</v>
      </c>
      <c r="C14" s="20" t="s">
        <v>27</v>
      </c>
      <c r="D14" s="46">
        <v>204177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204177</v>
      </c>
      <c r="O14" s="47">
        <f t="shared" si="2"/>
        <v>121.53392857142858</v>
      </c>
      <c r="P14" s="9"/>
    </row>
    <row r="15" spans="1:133">
      <c r="A15" s="12"/>
      <c r="B15" s="44">
        <v>538</v>
      </c>
      <c r="C15" s="20" t="s">
        <v>28</v>
      </c>
      <c r="D15" s="46">
        <v>788439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788439</v>
      </c>
      <c r="O15" s="47">
        <f t="shared" si="2"/>
        <v>469.30892857142857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117618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117618</v>
      </c>
      <c r="O16" s="43">
        <f t="shared" si="2"/>
        <v>70.010714285714286</v>
      </c>
      <c r="P16" s="10"/>
    </row>
    <row r="17" spans="1:119">
      <c r="A17" s="12"/>
      <c r="B17" s="44">
        <v>541</v>
      </c>
      <c r="C17" s="20" t="s">
        <v>30</v>
      </c>
      <c r="D17" s="46">
        <v>117618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117618</v>
      </c>
      <c r="O17" s="47">
        <f t="shared" si="2"/>
        <v>70.010714285714286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33653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41714924</v>
      </c>
      <c r="N18" s="31">
        <f t="shared" si="1"/>
        <v>41748577</v>
      </c>
      <c r="O18" s="43">
        <f t="shared" si="2"/>
        <v>24850.343452380952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33653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41714924</v>
      </c>
      <c r="N19" s="46">
        <f t="shared" si="1"/>
        <v>41748577</v>
      </c>
      <c r="O19" s="47">
        <f t="shared" si="2"/>
        <v>24850.343452380952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20000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20000</v>
      </c>
      <c r="O20" s="43">
        <f t="shared" si="2"/>
        <v>11.904761904761905</v>
      </c>
      <c r="P20" s="10"/>
    </row>
    <row r="21" spans="1:119">
      <c r="A21" s="12"/>
      <c r="B21" s="44">
        <v>562</v>
      </c>
      <c r="C21" s="20" t="s">
        <v>34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20000</v>
      </c>
      <c r="O21" s="47">
        <f t="shared" si="2"/>
        <v>11.904761904761905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725266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725266</v>
      </c>
      <c r="O22" s="43">
        <f t="shared" si="2"/>
        <v>431.7059523809524</v>
      </c>
      <c r="P22" s="9"/>
    </row>
    <row r="23" spans="1:119">
      <c r="A23" s="12"/>
      <c r="B23" s="44">
        <v>572</v>
      </c>
      <c r="C23" s="20" t="s">
        <v>36</v>
      </c>
      <c r="D23" s="46">
        <v>485836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485836</v>
      </c>
      <c r="O23" s="47">
        <f t="shared" si="2"/>
        <v>289.18809523809523</v>
      </c>
      <c r="P23" s="9"/>
    </row>
    <row r="24" spans="1:119">
      <c r="A24" s="12"/>
      <c r="B24" s="44">
        <v>575</v>
      </c>
      <c r="C24" s="20" t="s">
        <v>37</v>
      </c>
      <c r="D24" s="46">
        <v>239430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239430</v>
      </c>
      <c r="O24" s="47">
        <f t="shared" si="2"/>
        <v>142.51785714285714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11424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686843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85982</v>
      </c>
      <c r="N25" s="31">
        <f t="shared" si="1"/>
        <v>784249</v>
      </c>
      <c r="O25" s="43">
        <f t="shared" si="2"/>
        <v>466.81488095238097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11424</v>
      </c>
      <c r="E26" s="46">
        <v>0</v>
      </c>
      <c r="F26" s="46">
        <v>0</v>
      </c>
      <c r="G26" s="46">
        <v>0</v>
      </c>
      <c r="H26" s="46">
        <v>0</v>
      </c>
      <c r="I26" s="46">
        <v>686843</v>
      </c>
      <c r="J26" s="46">
        <v>0</v>
      </c>
      <c r="K26" s="46">
        <v>0</v>
      </c>
      <c r="L26" s="46">
        <v>0</v>
      </c>
      <c r="M26" s="46">
        <v>85982</v>
      </c>
      <c r="N26" s="46">
        <f t="shared" si="1"/>
        <v>784249</v>
      </c>
      <c r="O26" s="47">
        <f t="shared" si="2"/>
        <v>466.81488095238097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2511066</v>
      </c>
      <c r="E27" s="15">
        <f t="shared" si="10"/>
        <v>33653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3411929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41800906</v>
      </c>
      <c r="N27" s="15">
        <f t="shared" si="1"/>
        <v>47757554</v>
      </c>
      <c r="O27" s="37">
        <f t="shared" si="2"/>
        <v>28427.115476190476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43</v>
      </c>
      <c r="M29" s="93"/>
      <c r="N29" s="93"/>
      <c r="O29" s="41">
        <v>1680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492059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492059</v>
      </c>
      <c r="O5" s="32">
        <f t="shared" ref="O5:O27" si="2">(N5/O$29)</f>
        <v>297.31661631419939</v>
      </c>
      <c r="P5" s="6"/>
    </row>
    <row r="6" spans="1:133">
      <c r="A6" s="12"/>
      <c r="B6" s="44">
        <v>513</v>
      </c>
      <c r="C6" s="20" t="s">
        <v>19</v>
      </c>
      <c r="D6" s="46">
        <v>452390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452390</v>
      </c>
      <c r="O6" s="47">
        <f t="shared" si="2"/>
        <v>273.34743202416917</v>
      </c>
      <c r="P6" s="9"/>
    </row>
    <row r="7" spans="1:133">
      <c r="A7" s="12"/>
      <c r="B7" s="44">
        <v>514</v>
      </c>
      <c r="C7" s="20" t="s">
        <v>20</v>
      </c>
      <c r="D7" s="46">
        <v>39669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39669</v>
      </c>
      <c r="O7" s="47">
        <f t="shared" si="2"/>
        <v>23.96918429003021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63091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63091</v>
      </c>
      <c r="O8" s="43">
        <f t="shared" si="2"/>
        <v>38.121450151057402</v>
      </c>
      <c r="P8" s="10"/>
    </row>
    <row r="9" spans="1:133">
      <c r="A9" s="12"/>
      <c r="B9" s="44">
        <v>522</v>
      </c>
      <c r="C9" s="20" t="s">
        <v>22</v>
      </c>
      <c r="D9" s="46">
        <v>18649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18649</v>
      </c>
      <c r="O9" s="47">
        <f t="shared" si="2"/>
        <v>11.268277945619335</v>
      </c>
      <c r="P9" s="9"/>
    </row>
    <row r="10" spans="1:133">
      <c r="A10" s="12"/>
      <c r="B10" s="44">
        <v>524</v>
      </c>
      <c r="C10" s="20" t="s">
        <v>23</v>
      </c>
      <c r="D10" s="46">
        <v>44442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44442</v>
      </c>
      <c r="O10" s="47">
        <f t="shared" si="2"/>
        <v>26.853172205438067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504591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2706574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3211165</v>
      </c>
      <c r="O11" s="43">
        <f t="shared" si="2"/>
        <v>1940.2809667673716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1749257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1749257</v>
      </c>
      <c r="O12" s="47">
        <f t="shared" si="2"/>
        <v>1056.9528700906344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957317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957317</v>
      </c>
      <c r="O13" s="47">
        <f t="shared" si="2"/>
        <v>578.43927492447131</v>
      </c>
      <c r="P13" s="9"/>
    </row>
    <row r="14" spans="1:133">
      <c r="A14" s="12"/>
      <c r="B14" s="44">
        <v>534</v>
      </c>
      <c r="C14" s="20" t="s">
        <v>27</v>
      </c>
      <c r="D14" s="46">
        <v>253035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253035</v>
      </c>
      <c r="O14" s="47">
        <f t="shared" si="2"/>
        <v>152.89123867069486</v>
      </c>
      <c r="P14" s="9"/>
    </row>
    <row r="15" spans="1:133">
      <c r="A15" s="12"/>
      <c r="B15" s="44">
        <v>538</v>
      </c>
      <c r="C15" s="20" t="s">
        <v>28</v>
      </c>
      <c r="D15" s="46">
        <v>251556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251556</v>
      </c>
      <c r="O15" s="47">
        <f t="shared" si="2"/>
        <v>151.99758308157101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105737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105737</v>
      </c>
      <c r="O16" s="43">
        <f t="shared" si="2"/>
        <v>63.88942598187311</v>
      </c>
      <c r="P16" s="10"/>
    </row>
    <row r="17" spans="1:119">
      <c r="A17" s="12"/>
      <c r="B17" s="44">
        <v>541</v>
      </c>
      <c r="C17" s="20" t="s">
        <v>30</v>
      </c>
      <c r="D17" s="46">
        <v>105737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105737</v>
      </c>
      <c r="O17" s="47">
        <f t="shared" si="2"/>
        <v>63.88942598187311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200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24122560</v>
      </c>
      <c r="N18" s="31">
        <f t="shared" si="1"/>
        <v>24122760</v>
      </c>
      <c r="O18" s="43">
        <f t="shared" si="2"/>
        <v>14575.685800604229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200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24122560</v>
      </c>
      <c r="N19" s="46">
        <f t="shared" si="1"/>
        <v>24122760</v>
      </c>
      <c r="O19" s="47">
        <f t="shared" si="2"/>
        <v>14575.685800604229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20000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20000</v>
      </c>
      <c r="O20" s="43">
        <f t="shared" si="2"/>
        <v>12.084592145015106</v>
      </c>
      <c r="P20" s="10"/>
    </row>
    <row r="21" spans="1:119">
      <c r="A21" s="12"/>
      <c r="B21" s="44">
        <v>562</v>
      </c>
      <c r="C21" s="20" t="s">
        <v>34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20000</v>
      </c>
      <c r="O21" s="47">
        <f t="shared" si="2"/>
        <v>12.084592145015106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521908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521908</v>
      </c>
      <c r="O22" s="43">
        <f t="shared" si="2"/>
        <v>315.35226586102721</v>
      </c>
      <c r="P22" s="9"/>
    </row>
    <row r="23" spans="1:119">
      <c r="A23" s="12"/>
      <c r="B23" s="44">
        <v>572</v>
      </c>
      <c r="C23" s="20" t="s">
        <v>36</v>
      </c>
      <c r="D23" s="46">
        <v>284064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284064</v>
      </c>
      <c r="O23" s="47">
        <f t="shared" si="2"/>
        <v>171.63987915407856</v>
      </c>
      <c r="P23" s="9"/>
    </row>
    <row r="24" spans="1:119">
      <c r="A24" s="12"/>
      <c r="B24" s="44">
        <v>575</v>
      </c>
      <c r="C24" s="20" t="s">
        <v>37</v>
      </c>
      <c r="D24" s="46">
        <v>237844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237844</v>
      </c>
      <c r="O24" s="47">
        <f t="shared" si="2"/>
        <v>143.71238670694865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355799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131388</v>
      </c>
      <c r="N25" s="31">
        <f t="shared" si="1"/>
        <v>487187</v>
      </c>
      <c r="O25" s="43">
        <f t="shared" si="2"/>
        <v>294.37280966767372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355799</v>
      </c>
      <c r="J26" s="46">
        <v>0</v>
      </c>
      <c r="K26" s="46">
        <v>0</v>
      </c>
      <c r="L26" s="46">
        <v>0</v>
      </c>
      <c r="M26" s="46">
        <v>131388</v>
      </c>
      <c r="N26" s="46">
        <f t="shared" si="1"/>
        <v>487187</v>
      </c>
      <c r="O26" s="47">
        <f t="shared" si="2"/>
        <v>294.37280966767372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1707386</v>
      </c>
      <c r="E27" s="15">
        <f t="shared" si="10"/>
        <v>200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3062373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24253948</v>
      </c>
      <c r="N27" s="15">
        <f t="shared" si="1"/>
        <v>29023907</v>
      </c>
      <c r="O27" s="37">
        <f t="shared" si="2"/>
        <v>17537.103927492448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40</v>
      </c>
      <c r="M29" s="93"/>
      <c r="N29" s="93"/>
      <c r="O29" s="41">
        <v>1655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480033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480033</v>
      </c>
      <c r="O5" s="32">
        <f t="shared" ref="O5:O27" si="2">(N5/O$29)</f>
        <v>290.05015105740182</v>
      </c>
      <c r="P5" s="6"/>
    </row>
    <row r="6" spans="1:133">
      <c r="A6" s="12"/>
      <c r="B6" s="44">
        <v>513</v>
      </c>
      <c r="C6" s="20" t="s">
        <v>19</v>
      </c>
      <c r="D6" s="46">
        <v>427324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427324</v>
      </c>
      <c r="O6" s="47">
        <f t="shared" si="2"/>
        <v>258.20181268882175</v>
      </c>
      <c r="P6" s="9"/>
    </row>
    <row r="7" spans="1:133">
      <c r="A7" s="12"/>
      <c r="B7" s="44">
        <v>514</v>
      </c>
      <c r="C7" s="20" t="s">
        <v>20</v>
      </c>
      <c r="D7" s="46">
        <v>52709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52709</v>
      </c>
      <c r="O7" s="47">
        <f t="shared" si="2"/>
        <v>31.848338368580059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70237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70237</v>
      </c>
      <c r="O8" s="43">
        <f t="shared" si="2"/>
        <v>42.439274924471299</v>
      </c>
      <c r="P8" s="10"/>
    </row>
    <row r="9" spans="1:133">
      <c r="A9" s="12"/>
      <c r="B9" s="44">
        <v>522</v>
      </c>
      <c r="C9" s="20" t="s">
        <v>22</v>
      </c>
      <c r="D9" s="46">
        <v>21573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21573</v>
      </c>
      <c r="O9" s="47">
        <f t="shared" si="2"/>
        <v>13.035045317220543</v>
      </c>
      <c r="P9" s="9"/>
    </row>
    <row r="10" spans="1:133">
      <c r="A10" s="12"/>
      <c r="B10" s="44">
        <v>524</v>
      </c>
      <c r="C10" s="20" t="s">
        <v>23</v>
      </c>
      <c r="D10" s="46">
        <v>48664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48664</v>
      </c>
      <c r="O10" s="47">
        <f t="shared" si="2"/>
        <v>29.404229607250755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296290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2583937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2880227</v>
      </c>
      <c r="O11" s="43">
        <f t="shared" si="2"/>
        <v>1740.318429003021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1565861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1565861</v>
      </c>
      <c r="O12" s="47">
        <f t="shared" si="2"/>
        <v>946.13957703927497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1018076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1018076</v>
      </c>
      <c r="O13" s="47">
        <f t="shared" si="2"/>
        <v>615.15166163141998</v>
      </c>
      <c r="P13" s="9"/>
    </row>
    <row r="14" spans="1:133">
      <c r="A14" s="12"/>
      <c r="B14" s="44">
        <v>534</v>
      </c>
      <c r="C14" s="20" t="s">
        <v>27</v>
      </c>
      <c r="D14" s="46">
        <v>244652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244652</v>
      </c>
      <c r="O14" s="47">
        <f t="shared" si="2"/>
        <v>147.82598187311177</v>
      </c>
      <c r="P14" s="9"/>
    </row>
    <row r="15" spans="1:133">
      <c r="A15" s="12"/>
      <c r="B15" s="44">
        <v>538</v>
      </c>
      <c r="C15" s="20" t="s">
        <v>28</v>
      </c>
      <c r="D15" s="46">
        <v>51638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51638</v>
      </c>
      <c r="O15" s="47">
        <f t="shared" si="2"/>
        <v>31.201208459214502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102268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102268</v>
      </c>
      <c r="O16" s="43">
        <f t="shared" si="2"/>
        <v>61.793353474320242</v>
      </c>
      <c r="P16" s="10"/>
    </row>
    <row r="17" spans="1:119">
      <c r="A17" s="12"/>
      <c r="B17" s="44">
        <v>541</v>
      </c>
      <c r="C17" s="20" t="s">
        <v>30</v>
      </c>
      <c r="D17" s="46">
        <v>102268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102268</v>
      </c>
      <c r="O17" s="47">
        <f t="shared" si="2"/>
        <v>61.793353474320242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24322506</v>
      </c>
      <c r="N18" s="31">
        <f t="shared" si="1"/>
        <v>24322506</v>
      </c>
      <c r="O18" s="43">
        <f t="shared" si="2"/>
        <v>14696.378247734139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24322506</v>
      </c>
      <c r="N19" s="46">
        <f t="shared" si="1"/>
        <v>24322506</v>
      </c>
      <c r="O19" s="47">
        <f t="shared" si="2"/>
        <v>14696.378247734139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23000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23000</v>
      </c>
      <c r="O20" s="43">
        <f t="shared" si="2"/>
        <v>13.897280966767372</v>
      </c>
      <c r="P20" s="10"/>
    </row>
    <row r="21" spans="1:119">
      <c r="A21" s="12"/>
      <c r="B21" s="44">
        <v>562</v>
      </c>
      <c r="C21" s="20" t="s">
        <v>34</v>
      </c>
      <c r="D21" s="46">
        <v>23000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23000</v>
      </c>
      <c r="O21" s="47">
        <f t="shared" si="2"/>
        <v>13.897280966767372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666805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666805</v>
      </c>
      <c r="O22" s="43">
        <f t="shared" si="2"/>
        <v>402.90332326283988</v>
      </c>
      <c r="P22" s="9"/>
    </row>
    <row r="23" spans="1:119">
      <c r="A23" s="12"/>
      <c r="B23" s="44">
        <v>572</v>
      </c>
      <c r="C23" s="20" t="s">
        <v>36</v>
      </c>
      <c r="D23" s="46">
        <v>392416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392416</v>
      </c>
      <c r="O23" s="47">
        <f t="shared" si="2"/>
        <v>237.10936555891237</v>
      </c>
      <c r="P23" s="9"/>
    </row>
    <row r="24" spans="1:119">
      <c r="A24" s="12"/>
      <c r="B24" s="44">
        <v>575</v>
      </c>
      <c r="C24" s="20" t="s">
        <v>37</v>
      </c>
      <c r="D24" s="46">
        <v>274389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274389</v>
      </c>
      <c r="O24" s="47">
        <f t="shared" si="2"/>
        <v>165.7939577039275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650202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17028</v>
      </c>
      <c r="N25" s="31">
        <f t="shared" si="1"/>
        <v>667230</v>
      </c>
      <c r="O25" s="43">
        <f t="shared" si="2"/>
        <v>403.16012084592143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650202</v>
      </c>
      <c r="J26" s="46">
        <v>0</v>
      </c>
      <c r="K26" s="46">
        <v>0</v>
      </c>
      <c r="L26" s="46">
        <v>0</v>
      </c>
      <c r="M26" s="46">
        <v>17028</v>
      </c>
      <c r="N26" s="46">
        <f t="shared" si="1"/>
        <v>667230</v>
      </c>
      <c r="O26" s="47">
        <f t="shared" si="2"/>
        <v>403.16012084592143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1638633</v>
      </c>
      <c r="E27" s="15">
        <f t="shared" si="10"/>
        <v>0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3234139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24339534</v>
      </c>
      <c r="N27" s="15">
        <f t="shared" si="1"/>
        <v>29212306</v>
      </c>
      <c r="O27" s="37">
        <f t="shared" si="2"/>
        <v>17650.940181268881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52</v>
      </c>
      <c r="M29" s="93"/>
      <c r="N29" s="93"/>
      <c r="O29" s="41">
        <v>1655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482910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482910</v>
      </c>
      <c r="O5" s="32">
        <f t="shared" ref="O5:O27" si="2">(N5/O$29)</f>
        <v>295.17726161369194</v>
      </c>
      <c r="P5" s="6"/>
    </row>
    <row r="6" spans="1:133">
      <c r="A6" s="12"/>
      <c r="B6" s="44">
        <v>513</v>
      </c>
      <c r="C6" s="20" t="s">
        <v>19</v>
      </c>
      <c r="D6" s="46">
        <v>437935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437935</v>
      </c>
      <c r="O6" s="47">
        <f t="shared" si="2"/>
        <v>267.68643031784842</v>
      </c>
      <c r="P6" s="9"/>
    </row>
    <row r="7" spans="1:133">
      <c r="A7" s="12"/>
      <c r="B7" s="44">
        <v>514</v>
      </c>
      <c r="C7" s="20" t="s">
        <v>20</v>
      </c>
      <c r="D7" s="46">
        <v>44975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44975</v>
      </c>
      <c r="O7" s="47">
        <f t="shared" si="2"/>
        <v>27.49083129584352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65282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65282</v>
      </c>
      <c r="O8" s="43">
        <f t="shared" si="2"/>
        <v>39.903422982885083</v>
      </c>
      <c r="P8" s="10"/>
    </row>
    <row r="9" spans="1:133">
      <c r="A9" s="12"/>
      <c r="B9" s="44">
        <v>522</v>
      </c>
      <c r="C9" s="20" t="s">
        <v>22</v>
      </c>
      <c r="D9" s="46">
        <v>23656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23656</v>
      </c>
      <c r="O9" s="47">
        <f t="shared" si="2"/>
        <v>14.459657701711491</v>
      </c>
      <c r="P9" s="9"/>
    </row>
    <row r="10" spans="1:133">
      <c r="A10" s="12"/>
      <c r="B10" s="44">
        <v>524</v>
      </c>
      <c r="C10" s="20" t="s">
        <v>23</v>
      </c>
      <c r="D10" s="46">
        <v>41626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41626</v>
      </c>
      <c r="O10" s="47">
        <f t="shared" si="2"/>
        <v>25.443765281173594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295650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2592500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2888150</v>
      </c>
      <c r="O11" s="43">
        <f t="shared" si="2"/>
        <v>1765.3728606356967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1559824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1559824</v>
      </c>
      <c r="O12" s="47">
        <f t="shared" si="2"/>
        <v>953.43765281173592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1032676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1032676</v>
      </c>
      <c r="O13" s="47">
        <f t="shared" si="2"/>
        <v>631.22004889975551</v>
      </c>
      <c r="P13" s="9"/>
    </row>
    <row r="14" spans="1:133">
      <c r="A14" s="12"/>
      <c r="B14" s="44">
        <v>534</v>
      </c>
      <c r="C14" s="20" t="s">
        <v>27</v>
      </c>
      <c r="D14" s="46">
        <v>242176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242176</v>
      </c>
      <c r="O14" s="47">
        <f t="shared" si="2"/>
        <v>148.02933985330074</v>
      </c>
      <c r="P14" s="9"/>
    </row>
    <row r="15" spans="1:133">
      <c r="A15" s="12"/>
      <c r="B15" s="44">
        <v>538</v>
      </c>
      <c r="C15" s="20" t="s">
        <v>28</v>
      </c>
      <c r="D15" s="46">
        <v>53474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53474</v>
      </c>
      <c r="O15" s="47">
        <f t="shared" si="2"/>
        <v>32.685819070904643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108901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108901</v>
      </c>
      <c r="O16" s="43">
        <f t="shared" si="2"/>
        <v>66.565403422982882</v>
      </c>
      <c r="P16" s="10"/>
    </row>
    <row r="17" spans="1:119">
      <c r="A17" s="12"/>
      <c r="B17" s="44">
        <v>541</v>
      </c>
      <c r="C17" s="20" t="s">
        <v>30</v>
      </c>
      <c r="D17" s="46">
        <v>108901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108901</v>
      </c>
      <c r="O17" s="47">
        <f t="shared" si="2"/>
        <v>66.565403422982882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0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25331406</v>
      </c>
      <c r="N18" s="31">
        <f t="shared" si="1"/>
        <v>25331406</v>
      </c>
      <c r="O18" s="43">
        <f t="shared" si="2"/>
        <v>15483.744498777505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25331406</v>
      </c>
      <c r="N19" s="46">
        <f t="shared" si="1"/>
        <v>25331406</v>
      </c>
      <c r="O19" s="47">
        <f t="shared" si="2"/>
        <v>15483.744498777505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20000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20000</v>
      </c>
      <c r="O20" s="43">
        <f t="shared" si="2"/>
        <v>12.224938875305623</v>
      </c>
      <c r="P20" s="10"/>
    </row>
    <row r="21" spans="1:119">
      <c r="A21" s="12"/>
      <c r="B21" s="44">
        <v>562</v>
      </c>
      <c r="C21" s="20" t="s">
        <v>34</v>
      </c>
      <c r="D21" s="46">
        <v>20000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20000</v>
      </c>
      <c r="O21" s="47">
        <f t="shared" si="2"/>
        <v>12.224938875305623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603511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603511</v>
      </c>
      <c r="O22" s="43">
        <f t="shared" si="2"/>
        <v>368.89425427872862</v>
      </c>
      <c r="P22" s="9"/>
    </row>
    <row r="23" spans="1:119">
      <c r="A23" s="12"/>
      <c r="B23" s="44">
        <v>572</v>
      </c>
      <c r="C23" s="20" t="s">
        <v>36</v>
      </c>
      <c r="D23" s="46">
        <v>348364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348364</v>
      </c>
      <c r="O23" s="47">
        <f t="shared" si="2"/>
        <v>212.93643031784842</v>
      </c>
      <c r="P23" s="9"/>
    </row>
    <row r="24" spans="1:119">
      <c r="A24" s="12"/>
      <c r="B24" s="44">
        <v>575</v>
      </c>
      <c r="C24" s="20" t="s">
        <v>37</v>
      </c>
      <c r="D24" s="46">
        <v>255147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255147</v>
      </c>
      <c r="O24" s="47">
        <f t="shared" si="2"/>
        <v>155.95782396088021</v>
      </c>
      <c r="P24" s="9"/>
    </row>
    <row r="25" spans="1:119" ht="15.75">
      <c r="A25" s="28" t="s">
        <v>39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649489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140468</v>
      </c>
      <c r="N25" s="31">
        <f t="shared" si="1"/>
        <v>789957</v>
      </c>
      <c r="O25" s="43">
        <f t="shared" si="2"/>
        <v>482.8588019559902</v>
      </c>
      <c r="P25" s="9"/>
    </row>
    <row r="26" spans="1:119" ht="15.75" thickBot="1">
      <c r="A26" s="12"/>
      <c r="B26" s="44">
        <v>581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649489</v>
      </c>
      <c r="J26" s="46">
        <v>0</v>
      </c>
      <c r="K26" s="46">
        <v>0</v>
      </c>
      <c r="L26" s="46">
        <v>0</v>
      </c>
      <c r="M26" s="46">
        <v>140468</v>
      </c>
      <c r="N26" s="46">
        <f t="shared" si="1"/>
        <v>789957</v>
      </c>
      <c r="O26" s="47">
        <f t="shared" si="2"/>
        <v>482.8588019559902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1576254</v>
      </c>
      <c r="E27" s="15">
        <f t="shared" si="10"/>
        <v>0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3241989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25471874</v>
      </c>
      <c r="N27" s="15">
        <f t="shared" si="1"/>
        <v>30290117</v>
      </c>
      <c r="O27" s="37">
        <f t="shared" si="2"/>
        <v>18514.741442542789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64</v>
      </c>
      <c r="M29" s="93"/>
      <c r="N29" s="93"/>
      <c r="O29" s="41">
        <v>1636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79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80</v>
      </c>
      <c r="N4" s="34" t="s">
        <v>5</v>
      </c>
      <c r="O4" s="34" t="s">
        <v>81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SUM(D6:D7)</f>
        <v>678637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25" si="1">SUM(D5:N5)</f>
        <v>678637</v>
      </c>
      <c r="P5" s="32">
        <f t="shared" ref="P5:P25" si="2">(O5/P$27)</f>
        <v>443.55359477124182</v>
      </c>
      <c r="Q5" s="6"/>
    </row>
    <row r="6" spans="1:134">
      <c r="A6" s="12"/>
      <c r="B6" s="44">
        <v>513</v>
      </c>
      <c r="C6" s="20" t="s">
        <v>19</v>
      </c>
      <c r="D6" s="46">
        <v>632882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632882</v>
      </c>
      <c r="P6" s="47">
        <f t="shared" si="2"/>
        <v>413.64836601307189</v>
      </c>
      <c r="Q6" s="9"/>
    </row>
    <row r="7" spans="1:134">
      <c r="A7" s="12"/>
      <c r="B7" s="44">
        <v>514</v>
      </c>
      <c r="C7" s="20" t="s">
        <v>20</v>
      </c>
      <c r="D7" s="46">
        <v>45755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45755</v>
      </c>
      <c r="P7" s="47">
        <f t="shared" si="2"/>
        <v>29.905228758169933</v>
      </c>
      <c r="Q7" s="9"/>
    </row>
    <row r="8" spans="1:134" ht="15.75">
      <c r="A8" s="28" t="s">
        <v>21</v>
      </c>
      <c r="B8" s="29"/>
      <c r="C8" s="30"/>
      <c r="D8" s="31">
        <f t="shared" ref="D8:N8" si="3">SUM(D9:D9)</f>
        <v>79609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31">
        <f t="shared" si="3"/>
        <v>0</v>
      </c>
      <c r="O8" s="42">
        <f t="shared" si="1"/>
        <v>79609</v>
      </c>
      <c r="P8" s="43">
        <f t="shared" si="2"/>
        <v>52.032026143790851</v>
      </c>
      <c r="Q8" s="10"/>
    </row>
    <row r="9" spans="1:134">
      <c r="A9" s="12"/>
      <c r="B9" s="44">
        <v>524</v>
      </c>
      <c r="C9" s="20" t="s">
        <v>23</v>
      </c>
      <c r="D9" s="46">
        <v>79609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79609</v>
      </c>
      <c r="P9" s="47">
        <f t="shared" si="2"/>
        <v>52.032026143790851</v>
      </c>
      <c r="Q9" s="9"/>
    </row>
    <row r="10" spans="1:134" ht="15.75">
      <c r="A10" s="28" t="s">
        <v>24</v>
      </c>
      <c r="B10" s="29"/>
      <c r="C10" s="30"/>
      <c r="D10" s="31">
        <f t="shared" ref="D10:N10" si="4">SUM(D11:D14)</f>
        <v>291233</v>
      </c>
      <c r="E10" s="31">
        <f t="shared" si="4"/>
        <v>0</v>
      </c>
      <c r="F10" s="31">
        <f t="shared" si="4"/>
        <v>0</v>
      </c>
      <c r="G10" s="31">
        <f t="shared" si="4"/>
        <v>0</v>
      </c>
      <c r="H10" s="31">
        <f t="shared" si="4"/>
        <v>0</v>
      </c>
      <c r="I10" s="31">
        <f t="shared" si="4"/>
        <v>2993946</v>
      </c>
      <c r="J10" s="31">
        <f t="shared" si="4"/>
        <v>0</v>
      </c>
      <c r="K10" s="31">
        <f t="shared" si="4"/>
        <v>0</v>
      </c>
      <c r="L10" s="31">
        <f t="shared" si="4"/>
        <v>0</v>
      </c>
      <c r="M10" s="31">
        <f t="shared" si="4"/>
        <v>0</v>
      </c>
      <c r="N10" s="31">
        <f t="shared" si="4"/>
        <v>0</v>
      </c>
      <c r="O10" s="42">
        <f t="shared" si="1"/>
        <v>3285179</v>
      </c>
      <c r="P10" s="43">
        <f t="shared" si="2"/>
        <v>2147.1758169934642</v>
      </c>
      <c r="Q10" s="10"/>
    </row>
    <row r="11" spans="1:134">
      <c r="A11" s="12"/>
      <c r="B11" s="44">
        <v>531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1539757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1539757</v>
      </c>
      <c r="P11" s="47">
        <f t="shared" si="2"/>
        <v>1006.3771241830066</v>
      </c>
      <c r="Q11" s="9"/>
    </row>
    <row r="12" spans="1:134">
      <c r="A12" s="12"/>
      <c r="B12" s="44">
        <v>533</v>
      </c>
      <c r="C12" s="20" t="s">
        <v>26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1454189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1454189</v>
      </c>
      <c r="P12" s="47">
        <f t="shared" si="2"/>
        <v>950.45032679738563</v>
      </c>
      <c r="Q12" s="9"/>
    </row>
    <row r="13" spans="1:134">
      <c r="A13" s="12"/>
      <c r="B13" s="44">
        <v>534</v>
      </c>
      <c r="C13" s="20" t="s">
        <v>27</v>
      </c>
      <c r="D13" s="46">
        <v>263827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263827</v>
      </c>
      <c r="P13" s="47">
        <f t="shared" si="2"/>
        <v>172.43594771241831</v>
      </c>
      <c r="Q13" s="9"/>
    </row>
    <row r="14" spans="1:134">
      <c r="A14" s="12"/>
      <c r="B14" s="44">
        <v>538</v>
      </c>
      <c r="C14" s="20" t="s">
        <v>28</v>
      </c>
      <c r="D14" s="46">
        <v>27406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27406</v>
      </c>
      <c r="P14" s="47">
        <f t="shared" si="2"/>
        <v>17.912418300653595</v>
      </c>
      <c r="Q14" s="9"/>
    </row>
    <row r="15" spans="1:134" ht="15.75">
      <c r="A15" s="28" t="s">
        <v>29</v>
      </c>
      <c r="B15" s="29"/>
      <c r="C15" s="30"/>
      <c r="D15" s="31">
        <f t="shared" ref="D15:N15" si="5">SUM(D16:D16)</f>
        <v>201993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31">
        <f t="shared" si="1"/>
        <v>201993</v>
      </c>
      <c r="P15" s="43">
        <f t="shared" si="2"/>
        <v>132.02156862745099</v>
      </c>
      <c r="Q15" s="10"/>
    </row>
    <row r="16" spans="1:134">
      <c r="A16" s="12"/>
      <c r="B16" s="44">
        <v>541</v>
      </c>
      <c r="C16" s="20" t="s">
        <v>30</v>
      </c>
      <c r="D16" s="46">
        <v>201993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201993</v>
      </c>
      <c r="P16" s="47">
        <f t="shared" si="2"/>
        <v>132.02156862745099</v>
      </c>
      <c r="Q16" s="9"/>
    </row>
    <row r="17" spans="1:120" ht="15.75">
      <c r="A17" s="28" t="s">
        <v>31</v>
      </c>
      <c r="B17" s="29"/>
      <c r="C17" s="30"/>
      <c r="D17" s="31">
        <f t="shared" ref="D17:N17" si="6">SUM(D18:D18)</f>
        <v>0</v>
      </c>
      <c r="E17" s="31">
        <f t="shared" si="6"/>
        <v>0</v>
      </c>
      <c r="F17" s="31">
        <f t="shared" si="6"/>
        <v>0</v>
      </c>
      <c r="G17" s="31">
        <f t="shared" si="6"/>
        <v>0</v>
      </c>
      <c r="H17" s="31">
        <f t="shared" si="6"/>
        <v>0</v>
      </c>
      <c r="I17" s="31">
        <f t="shared" si="6"/>
        <v>37904472</v>
      </c>
      <c r="J17" s="31">
        <f t="shared" si="6"/>
        <v>0</v>
      </c>
      <c r="K17" s="31">
        <f t="shared" si="6"/>
        <v>0</v>
      </c>
      <c r="L17" s="31">
        <f t="shared" si="6"/>
        <v>0</v>
      </c>
      <c r="M17" s="31">
        <f t="shared" si="6"/>
        <v>0</v>
      </c>
      <c r="N17" s="31">
        <f t="shared" si="6"/>
        <v>0</v>
      </c>
      <c r="O17" s="31">
        <f t="shared" si="1"/>
        <v>37904472</v>
      </c>
      <c r="P17" s="43">
        <f t="shared" si="2"/>
        <v>24774.164705882355</v>
      </c>
      <c r="Q17" s="10"/>
    </row>
    <row r="18" spans="1:120">
      <c r="A18" s="13"/>
      <c r="B18" s="45">
        <v>559</v>
      </c>
      <c r="C18" s="21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37904472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37904472</v>
      </c>
      <c r="P18" s="47">
        <f t="shared" si="2"/>
        <v>24774.164705882355</v>
      </c>
      <c r="Q18" s="9"/>
    </row>
    <row r="19" spans="1:120" ht="15.75">
      <c r="A19" s="28" t="s">
        <v>33</v>
      </c>
      <c r="B19" s="29"/>
      <c r="C19" s="30"/>
      <c r="D19" s="31">
        <f t="shared" ref="D19:N19" si="7">SUM(D20:D20)</f>
        <v>25000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1"/>
        <v>25000</v>
      </c>
      <c r="P19" s="43">
        <f t="shared" si="2"/>
        <v>16.33986928104575</v>
      </c>
      <c r="Q19" s="10"/>
    </row>
    <row r="20" spans="1:120">
      <c r="A20" s="12"/>
      <c r="B20" s="44">
        <v>562</v>
      </c>
      <c r="C20" s="20" t="s">
        <v>34</v>
      </c>
      <c r="D20" s="46">
        <v>25000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25000</v>
      </c>
      <c r="P20" s="47">
        <f t="shared" si="2"/>
        <v>16.33986928104575</v>
      </c>
      <c r="Q20" s="9"/>
    </row>
    <row r="21" spans="1:120" ht="15.75">
      <c r="A21" s="28" t="s">
        <v>35</v>
      </c>
      <c r="B21" s="29"/>
      <c r="C21" s="30"/>
      <c r="D21" s="31">
        <f t="shared" ref="D21:N21" si="8">SUM(D22:D22)</f>
        <v>544462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1"/>
        <v>544462</v>
      </c>
      <c r="P21" s="43">
        <f t="shared" si="2"/>
        <v>355.85751633986928</v>
      </c>
      <c r="Q21" s="9"/>
    </row>
    <row r="22" spans="1:120">
      <c r="A22" s="12"/>
      <c r="B22" s="44">
        <v>572</v>
      </c>
      <c r="C22" s="20" t="s">
        <v>36</v>
      </c>
      <c r="D22" s="46">
        <v>544462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544462</v>
      </c>
      <c r="P22" s="47">
        <f t="shared" si="2"/>
        <v>355.85751633986928</v>
      </c>
      <c r="Q22" s="9"/>
    </row>
    <row r="23" spans="1:120" ht="15.75">
      <c r="A23" s="28" t="s">
        <v>39</v>
      </c>
      <c r="B23" s="29"/>
      <c r="C23" s="30"/>
      <c r="D23" s="31">
        <f t="shared" ref="D23:N23" si="9">SUM(D24:D24)</f>
        <v>0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735862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 t="shared" si="9"/>
        <v>0</v>
      </c>
      <c r="O23" s="31">
        <f t="shared" si="1"/>
        <v>735862</v>
      </c>
      <c r="P23" s="43">
        <f t="shared" si="2"/>
        <v>480.95555555555558</v>
      </c>
      <c r="Q23" s="9"/>
    </row>
    <row r="24" spans="1:120" ht="15.75" thickBot="1">
      <c r="A24" s="12"/>
      <c r="B24" s="44">
        <v>581</v>
      </c>
      <c r="C24" s="20" t="s">
        <v>82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735862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735862</v>
      </c>
      <c r="P24" s="47">
        <f t="shared" si="2"/>
        <v>480.95555555555558</v>
      </c>
      <c r="Q24" s="9"/>
    </row>
    <row r="25" spans="1:120" ht="16.5" thickBot="1">
      <c r="A25" s="14" t="s">
        <v>10</v>
      </c>
      <c r="B25" s="23"/>
      <c r="C25" s="22"/>
      <c r="D25" s="15">
        <f>SUM(D5,D8,D10,D15,D17,D19,D21,D23)</f>
        <v>1820934</v>
      </c>
      <c r="E25" s="15">
        <f t="shared" ref="E25:N25" si="10">SUM(E5,E8,E10,E15,E17,E19,E21,E23)</f>
        <v>0</v>
      </c>
      <c r="F25" s="15">
        <f t="shared" si="10"/>
        <v>0</v>
      </c>
      <c r="G25" s="15">
        <f t="shared" si="10"/>
        <v>0</v>
      </c>
      <c r="H25" s="15">
        <f t="shared" si="10"/>
        <v>0</v>
      </c>
      <c r="I25" s="15">
        <f t="shared" si="10"/>
        <v>41634280</v>
      </c>
      <c r="J25" s="15">
        <f t="shared" si="10"/>
        <v>0</v>
      </c>
      <c r="K25" s="15">
        <f t="shared" si="10"/>
        <v>0</v>
      </c>
      <c r="L25" s="15">
        <f t="shared" si="10"/>
        <v>0</v>
      </c>
      <c r="M25" s="15">
        <f t="shared" si="10"/>
        <v>0</v>
      </c>
      <c r="N25" s="15">
        <f t="shared" si="10"/>
        <v>0</v>
      </c>
      <c r="O25" s="15">
        <f t="shared" si="1"/>
        <v>43455214</v>
      </c>
      <c r="P25" s="37">
        <f t="shared" si="2"/>
        <v>28402.100653594771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38"/>
      <c r="B27" s="39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93" t="s">
        <v>83</v>
      </c>
      <c r="N27" s="93"/>
      <c r="O27" s="93"/>
      <c r="P27" s="41">
        <v>1530</v>
      </c>
    </row>
    <row r="28" spans="1:120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20" ht="15.75" customHeight="1" thickBot="1">
      <c r="A29" s="97" t="s">
        <v>44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679701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679701</v>
      </c>
      <c r="O5" s="32">
        <f t="shared" ref="O5:O28" si="2">(N5/O$30)</f>
        <v>382.28402699662541</v>
      </c>
      <c r="P5" s="6"/>
    </row>
    <row r="6" spans="1:133">
      <c r="A6" s="12"/>
      <c r="B6" s="44">
        <v>513</v>
      </c>
      <c r="C6" s="20" t="s">
        <v>19</v>
      </c>
      <c r="D6" s="46">
        <v>632722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632722</v>
      </c>
      <c r="O6" s="47">
        <f t="shared" si="2"/>
        <v>355.86164229471314</v>
      </c>
      <c r="P6" s="9"/>
    </row>
    <row r="7" spans="1:133">
      <c r="A7" s="12"/>
      <c r="B7" s="44">
        <v>514</v>
      </c>
      <c r="C7" s="20" t="s">
        <v>20</v>
      </c>
      <c r="D7" s="46">
        <v>46979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46979</v>
      </c>
      <c r="O7" s="47">
        <f t="shared" si="2"/>
        <v>26.422384701912261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103888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103888</v>
      </c>
      <c r="O8" s="43">
        <f t="shared" si="2"/>
        <v>58.429696287964006</v>
      </c>
      <c r="P8" s="10"/>
    </row>
    <row r="9" spans="1:133">
      <c r="A9" s="12"/>
      <c r="B9" s="44">
        <v>522</v>
      </c>
      <c r="C9" s="20" t="s">
        <v>22</v>
      </c>
      <c r="D9" s="46">
        <v>21358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21358</v>
      </c>
      <c r="O9" s="47">
        <f t="shared" si="2"/>
        <v>12.012373453318336</v>
      </c>
      <c r="P9" s="9"/>
    </row>
    <row r="10" spans="1:133">
      <c r="A10" s="12"/>
      <c r="B10" s="44">
        <v>524</v>
      </c>
      <c r="C10" s="20" t="s">
        <v>23</v>
      </c>
      <c r="D10" s="46">
        <v>82530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82530</v>
      </c>
      <c r="O10" s="47">
        <f t="shared" si="2"/>
        <v>46.417322834645667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SUM(D12:D16)</f>
        <v>1069002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3080450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4149452</v>
      </c>
      <c r="O11" s="43">
        <f t="shared" si="2"/>
        <v>2333.7750281214849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1459954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1459954</v>
      </c>
      <c r="O12" s="47">
        <f t="shared" si="2"/>
        <v>821.12148481439817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1620496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1620496</v>
      </c>
      <c r="O13" s="47">
        <f t="shared" si="2"/>
        <v>911.41507311586054</v>
      </c>
      <c r="P13" s="9"/>
    </row>
    <row r="14" spans="1:133">
      <c r="A14" s="12"/>
      <c r="B14" s="44">
        <v>534</v>
      </c>
      <c r="C14" s="20" t="s">
        <v>54</v>
      </c>
      <c r="D14" s="46">
        <v>276379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276379</v>
      </c>
      <c r="O14" s="47">
        <f t="shared" si="2"/>
        <v>155.44375703037122</v>
      </c>
      <c r="P14" s="9"/>
    </row>
    <row r="15" spans="1:133">
      <c r="A15" s="12"/>
      <c r="B15" s="44">
        <v>535</v>
      </c>
      <c r="C15" s="20" t="s">
        <v>76</v>
      </c>
      <c r="D15" s="46">
        <v>757050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757050</v>
      </c>
      <c r="O15" s="47">
        <f t="shared" si="2"/>
        <v>425.78740157480314</v>
      </c>
      <c r="P15" s="9"/>
    </row>
    <row r="16" spans="1:133">
      <c r="A16" s="12"/>
      <c r="B16" s="44">
        <v>538</v>
      </c>
      <c r="C16" s="20" t="s">
        <v>55</v>
      </c>
      <c r="D16" s="46">
        <v>35573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35573</v>
      </c>
      <c r="O16" s="47">
        <f t="shared" si="2"/>
        <v>20.007311586051742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SUM(D18:D18)</f>
        <v>200766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200766</v>
      </c>
      <c r="O17" s="43">
        <f t="shared" si="2"/>
        <v>112.91676040494939</v>
      </c>
      <c r="P17" s="10"/>
    </row>
    <row r="18" spans="1:119">
      <c r="A18" s="12"/>
      <c r="B18" s="44">
        <v>541</v>
      </c>
      <c r="C18" s="20" t="s">
        <v>56</v>
      </c>
      <c r="D18" s="46">
        <v>200766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200766</v>
      </c>
      <c r="O18" s="47">
        <f t="shared" si="2"/>
        <v>112.91676040494939</v>
      </c>
      <c r="P18" s="9"/>
    </row>
    <row r="19" spans="1:119" ht="15.75">
      <c r="A19" s="28" t="s">
        <v>31</v>
      </c>
      <c r="B19" s="29"/>
      <c r="C19" s="30"/>
      <c r="D19" s="31">
        <f t="shared" ref="D19:M19" si="6">SUM(D20:D20)</f>
        <v>0</v>
      </c>
      <c r="E19" s="31">
        <f t="shared" si="6"/>
        <v>175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33356571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33356746</v>
      </c>
      <c r="O19" s="43">
        <f t="shared" si="2"/>
        <v>18760.824521934759</v>
      </c>
      <c r="P19" s="10"/>
    </row>
    <row r="20" spans="1:119">
      <c r="A20" s="13"/>
      <c r="B20" s="45">
        <v>559</v>
      </c>
      <c r="C20" s="21" t="s">
        <v>32</v>
      </c>
      <c r="D20" s="46">
        <v>0</v>
      </c>
      <c r="E20" s="46">
        <v>175</v>
      </c>
      <c r="F20" s="46">
        <v>0</v>
      </c>
      <c r="G20" s="46">
        <v>0</v>
      </c>
      <c r="H20" s="46">
        <v>0</v>
      </c>
      <c r="I20" s="46">
        <v>33356571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33356746</v>
      </c>
      <c r="O20" s="47">
        <f t="shared" si="2"/>
        <v>18760.824521934759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SUM(D22:D22)</f>
        <v>25000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25000</v>
      </c>
      <c r="O21" s="43">
        <f t="shared" si="2"/>
        <v>14.060742407199101</v>
      </c>
      <c r="P21" s="10"/>
    </row>
    <row r="22" spans="1:119">
      <c r="A22" s="12"/>
      <c r="B22" s="44">
        <v>562</v>
      </c>
      <c r="C22" s="20" t="s">
        <v>57</v>
      </c>
      <c r="D22" s="46">
        <v>25000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25000</v>
      </c>
      <c r="O22" s="47">
        <f t="shared" si="2"/>
        <v>14.060742407199101</v>
      </c>
      <c r="P22" s="9"/>
    </row>
    <row r="23" spans="1:119" ht="15.75">
      <c r="A23" s="28" t="s">
        <v>35</v>
      </c>
      <c r="B23" s="29"/>
      <c r="C23" s="30"/>
      <c r="D23" s="31">
        <f t="shared" ref="D23:M23" si="8">SUM(D24:D25)</f>
        <v>453488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453488</v>
      </c>
      <c r="O23" s="43">
        <f t="shared" si="2"/>
        <v>255.05511811023621</v>
      </c>
      <c r="P23" s="9"/>
    </row>
    <row r="24" spans="1:119">
      <c r="A24" s="12"/>
      <c r="B24" s="44">
        <v>572</v>
      </c>
      <c r="C24" s="20" t="s">
        <v>58</v>
      </c>
      <c r="D24" s="46">
        <v>300298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300298</v>
      </c>
      <c r="O24" s="47">
        <f t="shared" si="2"/>
        <v>168.89651293588301</v>
      </c>
      <c r="P24" s="9"/>
    </row>
    <row r="25" spans="1:119">
      <c r="A25" s="12"/>
      <c r="B25" s="44">
        <v>575</v>
      </c>
      <c r="C25" s="20" t="s">
        <v>59</v>
      </c>
      <c r="D25" s="46">
        <v>153190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153190</v>
      </c>
      <c r="O25" s="47">
        <f t="shared" si="2"/>
        <v>86.158605174353212</v>
      </c>
      <c r="P25" s="9"/>
    </row>
    <row r="26" spans="1:119" ht="15.75">
      <c r="A26" s="28" t="s">
        <v>60</v>
      </c>
      <c r="B26" s="29"/>
      <c r="C26" s="30"/>
      <c r="D26" s="31">
        <f t="shared" ref="D26:M26" si="9">SUM(D27:D27)</f>
        <v>685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769423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1"/>
        <v>770108</v>
      </c>
      <c r="O26" s="43">
        <f t="shared" si="2"/>
        <v>433.13160854893141</v>
      </c>
      <c r="P26" s="9"/>
    </row>
    <row r="27" spans="1:119" ht="15.75" thickBot="1">
      <c r="A27" s="12"/>
      <c r="B27" s="44">
        <v>581</v>
      </c>
      <c r="C27" s="20" t="s">
        <v>61</v>
      </c>
      <c r="D27" s="46">
        <v>685</v>
      </c>
      <c r="E27" s="46">
        <v>0</v>
      </c>
      <c r="F27" s="46">
        <v>0</v>
      </c>
      <c r="G27" s="46">
        <v>0</v>
      </c>
      <c r="H27" s="46">
        <v>0</v>
      </c>
      <c r="I27" s="46">
        <v>769423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770108</v>
      </c>
      <c r="O27" s="47">
        <f t="shared" si="2"/>
        <v>433.13160854893141</v>
      </c>
      <c r="P27" s="9"/>
    </row>
    <row r="28" spans="1:119" ht="16.5" thickBot="1">
      <c r="A28" s="14" t="s">
        <v>10</v>
      </c>
      <c r="B28" s="23"/>
      <c r="C28" s="22"/>
      <c r="D28" s="15">
        <f t="shared" ref="D28:M28" si="10">SUM(D5,D8,D11,D17,D19,D21,D23,D26)</f>
        <v>2532530</v>
      </c>
      <c r="E28" s="15">
        <f t="shared" si="10"/>
        <v>175</v>
      </c>
      <c r="F28" s="15">
        <f t="shared" si="10"/>
        <v>0</v>
      </c>
      <c r="G28" s="15">
        <f t="shared" si="10"/>
        <v>0</v>
      </c>
      <c r="H28" s="15">
        <f t="shared" si="10"/>
        <v>0</v>
      </c>
      <c r="I28" s="15">
        <f t="shared" si="10"/>
        <v>37206444</v>
      </c>
      <c r="J28" s="15">
        <f t="shared" si="10"/>
        <v>0</v>
      </c>
      <c r="K28" s="15">
        <f t="shared" si="10"/>
        <v>0</v>
      </c>
      <c r="L28" s="15">
        <f t="shared" si="10"/>
        <v>0</v>
      </c>
      <c r="M28" s="15">
        <f t="shared" si="10"/>
        <v>0</v>
      </c>
      <c r="N28" s="15">
        <f t="shared" si="1"/>
        <v>39739149</v>
      </c>
      <c r="O28" s="37">
        <f t="shared" si="2"/>
        <v>22350.477502812148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93" t="s">
        <v>77</v>
      </c>
      <c r="M30" s="93"/>
      <c r="N30" s="93"/>
      <c r="O30" s="41">
        <v>1778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44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685160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685160</v>
      </c>
      <c r="O5" s="32">
        <f t="shared" ref="O5:O27" si="2">(N5/O$29)</f>
        <v>389.51677089255259</v>
      </c>
      <c r="P5" s="6"/>
    </row>
    <row r="6" spans="1:133">
      <c r="A6" s="12"/>
      <c r="B6" s="44">
        <v>513</v>
      </c>
      <c r="C6" s="20" t="s">
        <v>19</v>
      </c>
      <c r="D6" s="46">
        <v>636847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636847</v>
      </c>
      <c r="O6" s="47">
        <f t="shared" si="2"/>
        <v>362.05059693007388</v>
      </c>
      <c r="P6" s="9"/>
    </row>
    <row r="7" spans="1:133">
      <c r="A7" s="12"/>
      <c r="B7" s="44">
        <v>514</v>
      </c>
      <c r="C7" s="20" t="s">
        <v>20</v>
      </c>
      <c r="D7" s="46">
        <v>48313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48313</v>
      </c>
      <c r="O7" s="47">
        <f t="shared" si="2"/>
        <v>27.466173962478681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83701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83701</v>
      </c>
      <c r="O8" s="43">
        <f t="shared" si="2"/>
        <v>47.584422967595223</v>
      </c>
      <c r="P8" s="10"/>
    </row>
    <row r="9" spans="1:133">
      <c r="A9" s="12"/>
      <c r="B9" s="44">
        <v>522</v>
      </c>
      <c r="C9" s="20" t="s">
        <v>22</v>
      </c>
      <c r="D9" s="46">
        <v>20221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20221</v>
      </c>
      <c r="O9" s="47">
        <f t="shared" si="2"/>
        <v>11.495736213757818</v>
      </c>
      <c r="P9" s="9"/>
    </row>
    <row r="10" spans="1:133">
      <c r="A10" s="12"/>
      <c r="B10" s="44">
        <v>524</v>
      </c>
      <c r="C10" s="20" t="s">
        <v>23</v>
      </c>
      <c r="D10" s="46">
        <v>63480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63480</v>
      </c>
      <c r="O10" s="47">
        <f t="shared" si="2"/>
        <v>36.088686753837408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306289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3170960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3477249</v>
      </c>
      <c r="O11" s="43">
        <f t="shared" si="2"/>
        <v>1976.8328595793064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1632677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1632677</v>
      </c>
      <c r="O12" s="47">
        <f t="shared" si="2"/>
        <v>928.18476407049457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1538283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1538283</v>
      </c>
      <c r="O13" s="47">
        <f t="shared" si="2"/>
        <v>874.52131893121089</v>
      </c>
      <c r="P13" s="9"/>
    </row>
    <row r="14" spans="1:133">
      <c r="A14" s="12"/>
      <c r="B14" s="44">
        <v>534</v>
      </c>
      <c r="C14" s="20" t="s">
        <v>54</v>
      </c>
      <c r="D14" s="46">
        <v>265654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265654</v>
      </c>
      <c r="O14" s="47">
        <f t="shared" si="2"/>
        <v>151.02558271745309</v>
      </c>
      <c r="P14" s="9"/>
    </row>
    <row r="15" spans="1:133">
      <c r="A15" s="12"/>
      <c r="B15" s="44">
        <v>538</v>
      </c>
      <c r="C15" s="20" t="s">
        <v>55</v>
      </c>
      <c r="D15" s="46">
        <v>40635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40635</v>
      </c>
      <c r="O15" s="47">
        <f t="shared" si="2"/>
        <v>23.101193860147813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264530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264530</v>
      </c>
      <c r="O16" s="43">
        <f t="shared" si="2"/>
        <v>150.38658328595793</v>
      </c>
      <c r="P16" s="10"/>
    </row>
    <row r="17" spans="1:119">
      <c r="A17" s="12"/>
      <c r="B17" s="44">
        <v>541</v>
      </c>
      <c r="C17" s="20" t="s">
        <v>56</v>
      </c>
      <c r="D17" s="46">
        <v>264530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264530</v>
      </c>
      <c r="O17" s="47">
        <f t="shared" si="2"/>
        <v>150.38658328595793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175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34278942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34279117</v>
      </c>
      <c r="O18" s="43">
        <f t="shared" si="2"/>
        <v>19487.843661171119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175</v>
      </c>
      <c r="F19" s="46">
        <v>0</v>
      </c>
      <c r="G19" s="46">
        <v>0</v>
      </c>
      <c r="H19" s="46">
        <v>0</v>
      </c>
      <c r="I19" s="46">
        <v>34278942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34279117</v>
      </c>
      <c r="O19" s="47">
        <f t="shared" si="2"/>
        <v>19487.843661171119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25000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25000</v>
      </c>
      <c r="O20" s="43">
        <f t="shared" si="2"/>
        <v>14.212620807276862</v>
      </c>
      <c r="P20" s="10"/>
    </row>
    <row r="21" spans="1:119">
      <c r="A21" s="12"/>
      <c r="B21" s="44">
        <v>562</v>
      </c>
      <c r="C21" s="20" t="s">
        <v>57</v>
      </c>
      <c r="D21" s="46">
        <v>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25000</v>
      </c>
      <c r="O21" s="47">
        <f t="shared" si="2"/>
        <v>14.212620807276862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589276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589276</v>
      </c>
      <c r="O22" s="43">
        <f t="shared" si="2"/>
        <v>335.0062535531552</v>
      </c>
      <c r="P22" s="9"/>
    </row>
    <row r="23" spans="1:119">
      <c r="A23" s="12"/>
      <c r="B23" s="44">
        <v>572</v>
      </c>
      <c r="C23" s="20" t="s">
        <v>58</v>
      </c>
      <c r="D23" s="46">
        <v>434707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434707</v>
      </c>
      <c r="O23" s="47">
        <f t="shared" si="2"/>
        <v>247.13303013075611</v>
      </c>
      <c r="P23" s="9"/>
    </row>
    <row r="24" spans="1:119">
      <c r="A24" s="12"/>
      <c r="B24" s="44">
        <v>575</v>
      </c>
      <c r="C24" s="20" t="s">
        <v>59</v>
      </c>
      <c r="D24" s="46">
        <v>154569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154569</v>
      </c>
      <c r="O24" s="47">
        <f t="shared" si="2"/>
        <v>87.873223422399093</v>
      </c>
      <c r="P24" s="9"/>
    </row>
    <row r="25" spans="1:119" ht="15.75">
      <c r="A25" s="28" t="s">
        <v>60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328818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328818</v>
      </c>
      <c r="O25" s="43">
        <f t="shared" si="2"/>
        <v>186.93462194428653</v>
      </c>
      <c r="P25" s="9"/>
    </row>
    <row r="26" spans="1:119" ht="15.75" thickBot="1">
      <c r="A26" s="12"/>
      <c r="B26" s="44">
        <v>581</v>
      </c>
      <c r="C26" s="20" t="s">
        <v>61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328818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328818</v>
      </c>
      <c r="O26" s="47">
        <f t="shared" si="2"/>
        <v>186.93462194428653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1953956</v>
      </c>
      <c r="E27" s="15">
        <f t="shared" si="10"/>
        <v>175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37778720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39732851</v>
      </c>
      <c r="O27" s="37">
        <f t="shared" si="2"/>
        <v>22588.317794201252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74</v>
      </c>
      <c r="M29" s="93"/>
      <c r="N29" s="93"/>
      <c r="O29" s="41">
        <v>1759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600280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600280</v>
      </c>
      <c r="O5" s="32">
        <f t="shared" ref="O5:O27" si="2">(N5/O$29)</f>
        <v>344.98850574712645</v>
      </c>
      <c r="P5" s="6"/>
    </row>
    <row r="6" spans="1:133">
      <c r="A6" s="12"/>
      <c r="B6" s="44">
        <v>513</v>
      </c>
      <c r="C6" s="20" t="s">
        <v>19</v>
      </c>
      <c r="D6" s="46">
        <v>551398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551398</v>
      </c>
      <c r="O6" s="47">
        <f t="shared" si="2"/>
        <v>316.89540229885057</v>
      </c>
      <c r="P6" s="9"/>
    </row>
    <row r="7" spans="1:133">
      <c r="A7" s="12"/>
      <c r="B7" s="44">
        <v>514</v>
      </c>
      <c r="C7" s="20" t="s">
        <v>20</v>
      </c>
      <c r="D7" s="46">
        <v>48882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48882</v>
      </c>
      <c r="O7" s="47">
        <f t="shared" si="2"/>
        <v>28.093103448275862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93417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93417</v>
      </c>
      <c r="O8" s="43">
        <f t="shared" si="2"/>
        <v>53.687931034482759</v>
      </c>
      <c r="P8" s="10"/>
    </row>
    <row r="9" spans="1:133">
      <c r="A9" s="12"/>
      <c r="B9" s="44">
        <v>522</v>
      </c>
      <c r="C9" s="20" t="s">
        <v>22</v>
      </c>
      <c r="D9" s="46">
        <v>20068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20068</v>
      </c>
      <c r="O9" s="47">
        <f t="shared" si="2"/>
        <v>11.533333333333333</v>
      </c>
      <c r="P9" s="9"/>
    </row>
    <row r="10" spans="1:133">
      <c r="A10" s="12"/>
      <c r="B10" s="44">
        <v>524</v>
      </c>
      <c r="C10" s="20" t="s">
        <v>23</v>
      </c>
      <c r="D10" s="46">
        <v>73349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73349</v>
      </c>
      <c r="O10" s="47">
        <f t="shared" si="2"/>
        <v>42.154597701149427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935230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2842601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3777831</v>
      </c>
      <c r="O11" s="43">
        <f t="shared" si="2"/>
        <v>2171.1672413793103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1541739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1541739</v>
      </c>
      <c r="O12" s="47">
        <f t="shared" si="2"/>
        <v>886.05689655172409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1300862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1300862</v>
      </c>
      <c r="O13" s="47">
        <f t="shared" si="2"/>
        <v>747.62183908045972</v>
      </c>
      <c r="P13" s="9"/>
    </row>
    <row r="14" spans="1:133">
      <c r="A14" s="12"/>
      <c r="B14" s="44">
        <v>534</v>
      </c>
      <c r="C14" s="20" t="s">
        <v>54</v>
      </c>
      <c r="D14" s="46">
        <v>415001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415001</v>
      </c>
      <c r="O14" s="47">
        <f t="shared" si="2"/>
        <v>238.50632183908047</v>
      </c>
      <c r="P14" s="9"/>
    </row>
    <row r="15" spans="1:133">
      <c r="A15" s="12"/>
      <c r="B15" s="44">
        <v>538</v>
      </c>
      <c r="C15" s="20" t="s">
        <v>55</v>
      </c>
      <c r="D15" s="46">
        <v>520229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520229</v>
      </c>
      <c r="O15" s="47">
        <f t="shared" si="2"/>
        <v>298.98218390804595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977833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977833</v>
      </c>
      <c r="O16" s="43">
        <f t="shared" si="2"/>
        <v>561.97298850574714</v>
      </c>
      <c r="P16" s="10"/>
    </row>
    <row r="17" spans="1:119">
      <c r="A17" s="12"/>
      <c r="B17" s="44">
        <v>541</v>
      </c>
      <c r="C17" s="20" t="s">
        <v>56</v>
      </c>
      <c r="D17" s="46">
        <v>977833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977833</v>
      </c>
      <c r="O17" s="47">
        <f t="shared" si="2"/>
        <v>561.97298850574714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175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35164544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35164719</v>
      </c>
      <c r="O18" s="43">
        <f t="shared" si="2"/>
        <v>20209.608620689654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175</v>
      </c>
      <c r="F19" s="46">
        <v>0</v>
      </c>
      <c r="G19" s="46">
        <v>0</v>
      </c>
      <c r="H19" s="46">
        <v>0</v>
      </c>
      <c r="I19" s="46">
        <v>35164544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35164719</v>
      </c>
      <c r="O19" s="47">
        <f t="shared" si="2"/>
        <v>20209.608620689654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25000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25000</v>
      </c>
      <c r="O20" s="43">
        <f t="shared" si="2"/>
        <v>14.367816091954023</v>
      </c>
      <c r="P20" s="10"/>
    </row>
    <row r="21" spans="1:119">
      <c r="A21" s="12"/>
      <c r="B21" s="44">
        <v>562</v>
      </c>
      <c r="C21" s="20" t="s">
        <v>57</v>
      </c>
      <c r="D21" s="46">
        <v>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25000</v>
      </c>
      <c r="O21" s="47">
        <f t="shared" si="2"/>
        <v>14.367816091954023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458166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458166</v>
      </c>
      <c r="O22" s="43">
        <f t="shared" si="2"/>
        <v>263.31379310344829</v>
      </c>
      <c r="P22" s="9"/>
    </row>
    <row r="23" spans="1:119">
      <c r="A23" s="12"/>
      <c r="B23" s="44">
        <v>572</v>
      </c>
      <c r="C23" s="20" t="s">
        <v>58</v>
      </c>
      <c r="D23" s="46">
        <v>263849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263849</v>
      </c>
      <c r="O23" s="47">
        <f t="shared" si="2"/>
        <v>151.63735632183909</v>
      </c>
      <c r="P23" s="9"/>
    </row>
    <row r="24" spans="1:119">
      <c r="A24" s="12"/>
      <c r="B24" s="44">
        <v>575</v>
      </c>
      <c r="C24" s="20" t="s">
        <v>59</v>
      </c>
      <c r="D24" s="46">
        <v>194317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194317</v>
      </c>
      <c r="O24" s="47">
        <f t="shared" si="2"/>
        <v>111.6764367816092</v>
      </c>
      <c r="P24" s="9"/>
    </row>
    <row r="25" spans="1:119" ht="15.75">
      <c r="A25" s="28" t="s">
        <v>60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766904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766904</v>
      </c>
      <c r="O25" s="43">
        <f t="shared" si="2"/>
        <v>440.7494252873563</v>
      </c>
      <c r="P25" s="9"/>
    </row>
    <row r="26" spans="1:119" ht="15.75" thickBot="1">
      <c r="A26" s="12"/>
      <c r="B26" s="44">
        <v>581</v>
      </c>
      <c r="C26" s="20" t="s">
        <v>61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766904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766904</v>
      </c>
      <c r="O26" s="47">
        <f t="shared" si="2"/>
        <v>440.7494252873563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3089926</v>
      </c>
      <c r="E27" s="15">
        <f t="shared" si="10"/>
        <v>175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38774049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41864150</v>
      </c>
      <c r="O27" s="37">
        <f t="shared" si="2"/>
        <v>24059.856321839081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72</v>
      </c>
      <c r="M29" s="93"/>
      <c r="N29" s="93"/>
      <c r="O29" s="41">
        <v>1740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516034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516034</v>
      </c>
      <c r="O5" s="32">
        <f t="shared" ref="O5:O27" si="2">(N5/O$29)</f>
        <v>295.38294218660559</v>
      </c>
      <c r="P5" s="6"/>
    </row>
    <row r="6" spans="1:133">
      <c r="A6" s="12"/>
      <c r="B6" s="44">
        <v>513</v>
      </c>
      <c r="C6" s="20" t="s">
        <v>19</v>
      </c>
      <c r="D6" s="46">
        <v>460057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460057</v>
      </c>
      <c r="O6" s="47">
        <f t="shared" si="2"/>
        <v>263.34115626788781</v>
      </c>
      <c r="P6" s="9"/>
    </row>
    <row r="7" spans="1:133">
      <c r="A7" s="12"/>
      <c r="B7" s="44">
        <v>514</v>
      </c>
      <c r="C7" s="20" t="s">
        <v>20</v>
      </c>
      <c r="D7" s="46">
        <v>55977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55977</v>
      </c>
      <c r="O7" s="47">
        <f t="shared" si="2"/>
        <v>32.0417859187178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129922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129922</v>
      </c>
      <c r="O8" s="43">
        <f t="shared" si="2"/>
        <v>74.368631940469371</v>
      </c>
      <c r="P8" s="10"/>
    </row>
    <row r="9" spans="1:133">
      <c r="A9" s="12"/>
      <c r="B9" s="44">
        <v>522</v>
      </c>
      <c r="C9" s="20" t="s">
        <v>22</v>
      </c>
      <c r="D9" s="46">
        <v>40581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40581</v>
      </c>
      <c r="O9" s="47">
        <f t="shared" si="2"/>
        <v>23.228963938179735</v>
      </c>
      <c r="P9" s="9"/>
    </row>
    <row r="10" spans="1:133">
      <c r="A10" s="12"/>
      <c r="B10" s="44">
        <v>524</v>
      </c>
      <c r="C10" s="20" t="s">
        <v>23</v>
      </c>
      <c r="D10" s="46">
        <v>89341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89341</v>
      </c>
      <c r="O10" s="47">
        <f t="shared" si="2"/>
        <v>51.139668002289639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448882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2788174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3237056</v>
      </c>
      <c r="O11" s="43">
        <f t="shared" si="2"/>
        <v>1852.9227246708642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1484373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1484373</v>
      </c>
      <c r="O12" s="47">
        <f t="shared" si="2"/>
        <v>849.66971951917571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1303801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1303801</v>
      </c>
      <c r="O13" s="47">
        <f t="shared" si="2"/>
        <v>746.30852890669723</v>
      </c>
      <c r="P13" s="9"/>
    </row>
    <row r="14" spans="1:133">
      <c r="A14" s="12"/>
      <c r="B14" s="44">
        <v>534</v>
      </c>
      <c r="C14" s="20" t="s">
        <v>54</v>
      </c>
      <c r="D14" s="46">
        <v>292024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292024</v>
      </c>
      <c r="O14" s="47">
        <f t="shared" si="2"/>
        <v>167.15741270749857</v>
      </c>
      <c r="P14" s="9"/>
    </row>
    <row r="15" spans="1:133">
      <c r="A15" s="12"/>
      <c r="B15" s="44">
        <v>538</v>
      </c>
      <c r="C15" s="20" t="s">
        <v>55</v>
      </c>
      <c r="D15" s="46">
        <v>156858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156858</v>
      </c>
      <c r="O15" s="47">
        <f t="shared" si="2"/>
        <v>89.787063537492841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210544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210544</v>
      </c>
      <c r="O16" s="43">
        <f t="shared" si="2"/>
        <v>120.51745850028621</v>
      </c>
      <c r="P16" s="10"/>
    </row>
    <row r="17" spans="1:119">
      <c r="A17" s="12"/>
      <c r="B17" s="44">
        <v>541</v>
      </c>
      <c r="C17" s="20" t="s">
        <v>56</v>
      </c>
      <c r="D17" s="46">
        <v>210544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210544</v>
      </c>
      <c r="O17" s="47">
        <f t="shared" si="2"/>
        <v>120.51745850028621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175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35243434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35243609</v>
      </c>
      <c r="O18" s="43">
        <f t="shared" si="2"/>
        <v>20173.78878076703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175</v>
      </c>
      <c r="F19" s="46">
        <v>0</v>
      </c>
      <c r="G19" s="46">
        <v>0</v>
      </c>
      <c r="H19" s="46">
        <v>0</v>
      </c>
      <c r="I19" s="46">
        <v>35243434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35243609</v>
      </c>
      <c r="O19" s="47">
        <f t="shared" si="2"/>
        <v>20173.78878076703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25000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25000</v>
      </c>
      <c r="O20" s="43">
        <f t="shared" si="2"/>
        <v>14.310246136233543</v>
      </c>
      <c r="P20" s="10"/>
    </row>
    <row r="21" spans="1:119">
      <c r="A21" s="12"/>
      <c r="B21" s="44">
        <v>562</v>
      </c>
      <c r="C21" s="20" t="s">
        <v>57</v>
      </c>
      <c r="D21" s="46">
        <v>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25000</v>
      </c>
      <c r="O21" s="47">
        <f t="shared" si="2"/>
        <v>14.310246136233543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480077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480077</v>
      </c>
      <c r="O22" s="43">
        <f t="shared" si="2"/>
        <v>274.80080137378366</v>
      </c>
      <c r="P22" s="9"/>
    </row>
    <row r="23" spans="1:119">
      <c r="A23" s="12"/>
      <c r="B23" s="44">
        <v>572</v>
      </c>
      <c r="C23" s="20" t="s">
        <v>58</v>
      </c>
      <c r="D23" s="46">
        <v>294205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294205</v>
      </c>
      <c r="O23" s="47">
        <f t="shared" si="2"/>
        <v>168.40583858042359</v>
      </c>
      <c r="P23" s="9"/>
    </row>
    <row r="24" spans="1:119">
      <c r="A24" s="12"/>
      <c r="B24" s="44">
        <v>575</v>
      </c>
      <c r="C24" s="20" t="s">
        <v>59</v>
      </c>
      <c r="D24" s="46">
        <v>185872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185872</v>
      </c>
      <c r="O24" s="47">
        <f t="shared" si="2"/>
        <v>106.39496279336005</v>
      </c>
      <c r="P24" s="9"/>
    </row>
    <row r="25" spans="1:119" ht="15.75">
      <c r="A25" s="28" t="s">
        <v>60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578902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578902</v>
      </c>
      <c r="O25" s="43">
        <f t="shared" si="2"/>
        <v>331.36920435031482</v>
      </c>
      <c r="P25" s="9"/>
    </row>
    <row r="26" spans="1:119" ht="15.75" thickBot="1">
      <c r="A26" s="12"/>
      <c r="B26" s="44">
        <v>581</v>
      </c>
      <c r="C26" s="20" t="s">
        <v>61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578902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578902</v>
      </c>
      <c r="O26" s="47">
        <f t="shared" si="2"/>
        <v>331.36920435031482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1810459</v>
      </c>
      <c r="E27" s="15">
        <f t="shared" si="10"/>
        <v>175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38610510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40421144</v>
      </c>
      <c r="O27" s="37">
        <f t="shared" si="2"/>
        <v>23137.460789925586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70</v>
      </c>
      <c r="M29" s="93"/>
      <c r="N29" s="93"/>
      <c r="O29" s="41">
        <v>1747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472236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472236</v>
      </c>
      <c r="O5" s="32">
        <f t="shared" ref="O5:O27" si="2">(N5/O$29)</f>
        <v>282.43779904306223</v>
      </c>
      <c r="P5" s="6"/>
    </row>
    <row r="6" spans="1:133">
      <c r="A6" s="12"/>
      <c r="B6" s="44">
        <v>513</v>
      </c>
      <c r="C6" s="20" t="s">
        <v>19</v>
      </c>
      <c r="D6" s="46">
        <v>425546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425546</v>
      </c>
      <c r="O6" s="47">
        <f t="shared" si="2"/>
        <v>254.51315789473685</v>
      </c>
      <c r="P6" s="9"/>
    </row>
    <row r="7" spans="1:133">
      <c r="A7" s="12"/>
      <c r="B7" s="44">
        <v>514</v>
      </c>
      <c r="C7" s="20" t="s">
        <v>20</v>
      </c>
      <c r="D7" s="46">
        <v>46690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46690</v>
      </c>
      <c r="O7" s="47">
        <f t="shared" si="2"/>
        <v>27.92464114832536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99701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99701</v>
      </c>
      <c r="O8" s="43">
        <f t="shared" si="2"/>
        <v>59.629784688995215</v>
      </c>
      <c r="P8" s="10"/>
    </row>
    <row r="9" spans="1:133">
      <c r="A9" s="12"/>
      <c r="B9" s="44">
        <v>522</v>
      </c>
      <c r="C9" s="20" t="s">
        <v>22</v>
      </c>
      <c r="D9" s="46">
        <v>19024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19024</v>
      </c>
      <c r="O9" s="47">
        <f t="shared" si="2"/>
        <v>11.37799043062201</v>
      </c>
      <c r="P9" s="9"/>
    </row>
    <row r="10" spans="1:133">
      <c r="A10" s="12"/>
      <c r="B10" s="44">
        <v>524</v>
      </c>
      <c r="C10" s="20" t="s">
        <v>23</v>
      </c>
      <c r="D10" s="46">
        <v>80677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80677</v>
      </c>
      <c r="O10" s="47">
        <f t="shared" si="2"/>
        <v>48.251794258373202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429097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2665965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3095062</v>
      </c>
      <c r="O11" s="43">
        <f t="shared" si="2"/>
        <v>1851.1136363636363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1489663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1489663</v>
      </c>
      <c r="O12" s="47">
        <f t="shared" si="2"/>
        <v>890.94677033492826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1176302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1176302</v>
      </c>
      <c r="O13" s="47">
        <f t="shared" si="2"/>
        <v>703.52990430622015</v>
      </c>
      <c r="P13" s="9"/>
    </row>
    <row r="14" spans="1:133">
      <c r="A14" s="12"/>
      <c r="B14" s="44">
        <v>534</v>
      </c>
      <c r="C14" s="20" t="s">
        <v>54</v>
      </c>
      <c r="D14" s="46">
        <v>263374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263374</v>
      </c>
      <c r="O14" s="47">
        <f t="shared" si="2"/>
        <v>157.52033492822966</v>
      </c>
      <c r="P14" s="9"/>
    </row>
    <row r="15" spans="1:133">
      <c r="A15" s="12"/>
      <c r="B15" s="44">
        <v>538</v>
      </c>
      <c r="C15" s="20" t="s">
        <v>55</v>
      </c>
      <c r="D15" s="46">
        <v>165723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165723</v>
      </c>
      <c r="O15" s="47">
        <f t="shared" si="2"/>
        <v>99.11662679425838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180534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180534</v>
      </c>
      <c r="O16" s="43">
        <f t="shared" si="2"/>
        <v>107.97488038277513</v>
      </c>
      <c r="P16" s="10"/>
    </row>
    <row r="17" spans="1:119">
      <c r="A17" s="12"/>
      <c r="B17" s="44">
        <v>541</v>
      </c>
      <c r="C17" s="20" t="s">
        <v>56</v>
      </c>
      <c r="D17" s="46">
        <v>180534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180534</v>
      </c>
      <c r="O17" s="47">
        <f t="shared" si="2"/>
        <v>107.97488038277513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175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35347320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35347495</v>
      </c>
      <c r="O18" s="43">
        <f t="shared" si="2"/>
        <v>21140.84629186603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175</v>
      </c>
      <c r="F19" s="46">
        <v>0</v>
      </c>
      <c r="G19" s="46">
        <v>0</v>
      </c>
      <c r="H19" s="46">
        <v>0</v>
      </c>
      <c r="I19" s="46">
        <v>35347320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35347495</v>
      </c>
      <c r="O19" s="47">
        <f t="shared" si="2"/>
        <v>21140.84629186603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25000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25000</v>
      </c>
      <c r="O20" s="43">
        <f t="shared" si="2"/>
        <v>14.952153110047847</v>
      </c>
      <c r="P20" s="10"/>
    </row>
    <row r="21" spans="1:119">
      <c r="A21" s="12"/>
      <c r="B21" s="44">
        <v>562</v>
      </c>
      <c r="C21" s="20" t="s">
        <v>57</v>
      </c>
      <c r="D21" s="46">
        <v>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25000</v>
      </c>
      <c r="O21" s="47">
        <f t="shared" si="2"/>
        <v>14.952153110047847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562433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562433</v>
      </c>
      <c r="O22" s="43">
        <f t="shared" si="2"/>
        <v>336.38337320574163</v>
      </c>
      <c r="P22" s="9"/>
    </row>
    <row r="23" spans="1:119">
      <c r="A23" s="12"/>
      <c r="B23" s="44">
        <v>572</v>
      </c>
      <c r="C23" s="20" t="s">
        <v>58</v>
      </c>
      <c r="D23" s="46">
        <v>392382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392382</v>
      </c>
      <c r="O23" s="47">
        <f t="shared" si="2"/>
        <v>234.67822966507177</v>
      </c>
      <c r="P23" s="9"/>
    </row>
    <row r="24" spans="1:119">
      <c r="A24" s="12"/>
      <c r="B24" s="44">
        <v>575</v>
      </c>
      <c r="C24" s="20" t="s">
        <v>59</v>
      </c>
      <c r="D24" s="46">
        <v>170051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170051</v>
      </c>
      <c r="O24" s="47">
        <f t="shared" si="2"/>
        <v>101.70514354066985</v>
      </c>
      <c r="P24" s="9"/>
    </row>
    <row r="25" spans="1:119" ht="15.75">
      <c r="A25" s="28" t="s">
        <v>60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1037979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1037979</v>
      </c>
      <c r="O25" s="43">
        <f t="shared" si="2"/>
        <v>620.80083732057415</v>
      </c>
      <c r="P25" s="9"/>
    </row>
    <row r="26" spans="1:119" ht="15.75" thickBot="1">
      <c r="A26" s="12"/>
      <c r="B26" s="44">
        <v>581</v>
      </c>
      <c r="C26" s="20" t="s">
        <v>61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1037979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1037979</v>
      </c>
      <c r="O26" s="47">
        <f t="shared" si="2"/>
        <v>620.80083732057415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1769001</v>
      </c>
      <c r="E27" s="15">
        <f t="shared" si="10"/>
        <v>175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39051264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40820440</v>
      </c>
      <c r="O27" s="37">
        <f t="shared" si="2"/>
        <v>24414.138755980861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68</v>
      </c>
      <c r="M29" s="93"/>
      <c r="N29" s="93"/>
      <c r="O29" s="41">
        <v>1672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SUM(D6:D7)</f>
        <v>465693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465693</v>
      </c>
      <c r="O5" s="32">
        <f t="shared" ref="O5:O27" si="2">(N5/O$29)</f>
        <v>282.58070388349512</v>
      </c>
      <c r="P5" s="6"/>
    </row>
    <row r="6" spans="1:133">
      <c r="A6" s="12"/>
      <c r="B6" s="44">
        <v>513</v>
      </c>
      <c r="C6" s="20" t="s">
        <v>19</v>
      </c>
      <c r="D6" s="46">
        <v>422689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422689</v>
      </c>
      <c r="O6" s="47">
        <f t="shared" si="2"/>
        <v>256.48604368932041</v>
      </c>
      <c r="P6" s="9"/>
    </row>
    <row r="7" spans="1:133">
      <c r="A7" s="12"/>
      <c r="B7" s="44">
        <v>514</v>
      </c>
      <c r="C7" s="20" t="s">
        <v>20</v>
      </c>
      <c r="D7" s="46">
        <v>43004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43004</v>
      </c>
      <c r="O7" s="47">
        <f t="shared" si="2"/>
        <v>26.094660194174757</v>
      </c>
      <c r="P7" s="9"/>
    </row>
    <row r="8" spans="1:133" ht="15.75">
      <c r="A8" s="28" t="s">
        <v>21</v>
      </c>
      <c r="B8" s="29"/>
      <c r="C8" s="30"/>
      <c r="D8" s="31">
        <f t="shared" ref="D8:M8" si="3">SUM(D9:D10)</f>
        <v>79155</v>
      </c>
      <c r="E8" s="31">
        <f t="shared" si="3"/>
        <v>0</v>
      </c>
      <c r="F8" s="31">
        <f t="shared" si="3"/>
        <v>0</v>
      </c>
      <c r="G8" s="31">
        <f t="shared" si="3"/>
        <v>0</v>
      </c>
      <c r="H8" s="31">
        <f t="shared" si="3"/>
        <v>0</v>
      </c>
      <c r="I8" s="31">
        <f t="shared" si="3"/>
        <v>0</v>
      </c>
      <c r="J8" s="31">
        <f t="shared" si="3"/>
        <v>0</v>
      </c>
      <c r="K8" s="31">
        <f t="shared" si="3"/>
        <v>0</v>
      </c>
      <c r="L8" s="31">
        <f t="shared" si="3"/>
        <v>0</v>
      </c>
      <c r="M8" s="31">
        <f t="shared" si="3"/>
        <v>0</v>
      </c>
      <c r="N8" s="42">
        <f t="shared" si="1"/>
        <v>79155</v>
      </c>
      <c r="O8" s="43">
        <f t="shared" si="2"/>
        <v>48.03094660194175</v>
      </c>
      <c r="P8" s="10"/>
    </row>
    <row r="9" spans="1:133">
      <c r="A9" s="12"/>
      <c r="B9" s="44">
        <v>522</v>
      </c>
      <c r="C9" s="20" t="s">
        <v>22</v>
      </c>
      <c r="D9" s="46">
        <v>19151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19151</v>
      </c>
      <c r="O9" s="47">
        <f t="shared" si="2"/>
        <v>11.620752427184467</v>
      </c>
      <c r="P9" s="9"/>
    </row>
    <row r="10" spans="1:133">
      <c r="A10" s="12"/>
      <c r="B10" s="44">
        <v>524</v>
      </c>
      <c r="C10" s="20" t="s">
        <v>23</v>
      </c>
      <c r="D10" s="46">
        <v>60004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60004</v>
      </c>
      <c r="O10" s="47">
        <f t="shared" si="2"/>
        <v>36.410194174757279</v>
      </c>
      <c r="P10" s="9"/>
    </row>
    <row r="11" spans="1:133" ht="15.75">
      <c r="A11" s="28" t="s">
        <v>24</v>
      </c>
      <c r="B11" s="29"/>
      <c r="C11" s="30"/>
      <c r="D11" s="31">
        <f t="shared" ref="D11:M11" si="4">SUM(D12:D15)</f>
        <v>642996</v>
      </c>
      <c r="E11" s="31">
        <f t="shared" si="4"/>
        <v>0</v>
      </c>
      <c r="F11" s="31">
        <f t="shared" si="4"/>
        <v>0</v>
      </c>
      <c r="G11" s="31">
        <f t="shared" si="4"/>
        <v>0</v>
      </c>
      <c r="H11" s="31">
        <f t="shared" si="4"/>
        <v>0</v>
      </c>
      <c r="I11" s="31">
        <f t="shared" si="4"/>
        <v>2857450</v>
      </c>
      <c r="J11" s="31">
        <f t="shared" si="4"/>
        <v>0</v>
      </c>
      <c r="K11" s="31">
        <f t="shared" si="4"/>
        <v>0</v>
      </c>
      <c r="L11" s="31">
        <f t="shared" si="4"/>
        <v>0</v>
      </c>
      <c r="M11" s="31">
        <f t="shared" si="4"/>
        <v>0</v>
      </c>
      <c r="N11" s="42">
        <f t="shared" si="1"/>
        <v>3500446</v>
      </c>
      <c r="O11" s="43">
        <f t="shared" si="2"/>
        <v>2124.0570388349515</v>
      </c>
      <c r="P11" s="10"/>
    </row>
    <row r="12" spans="1:133">
      <c r="A12" s="12"/>
      <c r="B12" s="44">
        <v>531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1744047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1744047</v>
      </c>
      <c r="O12" s="47">
        <f t="shared" si="2"/>
        <v>1058.2809466019417</v>
      </c>
      <c r="P12" s="9"/>
    </row>
    <row r="13" spans="1:133">
      <c r="A13" s="12"/>
      <c r="B13" s="44">
        <v>533</v>
      </c>
      <c r="C13" s="20" t="s">
        <v>26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1113403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1113403</v>
      </c>
      <c r="O13" s="47">
        <f t="shared" si="2"/>
        <v>675.60861650485435</v>
      </c>
      <c r="P13" s="9"/>
    </row>
    <row r="14" spans="1:133">
      <c r="A14" s="12"/>
      <c r="B14" s="44">
        <v>534</v>
      </c>
      <c r="C14" s="20" t="s">
        <v>54</v>
      </c>
      <c r="D14" s="46">
        <v>253881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253881</v>
      </c>
      <c r="O14" s="47">
        <f t="shared" si="2"/>
        <v>154.05400485436894</v>
      </c>
      <c r="P14" s="9"/>
    </row>
    <row r="15" spans="1:133">
      <c r="A15" s="12"/>
      <c r="B15" s="44">
        <v>538</v>
      </c>
      <c r="C15" s="20" t="s">
        <v>55</v>
      </c>
      <c r="D15" s="46">
        <v>389115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389115</v>
      </c>
      <c r="O15" s="47">
        <f t="shared" si="2"/>
        <v>236.11347087378641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SUM(D17:D17)</f>
        <v>128318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1"/>
        <v>128318</v>
      </c>
      <c r="O16" s="43">
        <f t="shared" si="2"/>
        <v>77.862864077669897</v>
      </c>
      <c r="P16" s="10"/>
    </row>
    <row r="17" spans="1:119">
      <c r="A17" s="12"/>
      <c r="B17" s="44">
        <v>541</v>
      </c>
      <c r="C17" s="20" t="s">
        <v>56</v>
      </c>
      <c r="D17" s="46">
        <v>128318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128318</v>
      </c>
      <c r="O17" s="47">
        <f t="shared" si="2"/>
        <v>77.862864077669897</v>
      </c>
      <c r="P17" s="9"/>
    </row>
    <row r="18" spans="1:119" ht="15.75">
      <c r="A18" s="28" t="s">
        <v>31</v>
      </c>
      <c r="B18" s="29"/>
      <c r="C18" s="30"/>
      <c r="D18" s="31">
        <f t="shared" ref="D18:M18" si="6">SUM(D19:D19)</f>
        <v>0</v>
      </c>
      <c r="E18" s="31">
        <f t="shared" si="6"/>
        <v>175</v>
      </c>
      <c r="F18" s="31">
        <f t="shared" si="6"/>
        <v>0</v>
      </c>
      <c r="G18" s="31">
        <f t="shared" si="6"/>
        <v>0</v>
      </c>
      <c r="H18" s="31">
        <f t="shared" si="6"/>
        <v>0</v>
      </c>
      <c r="I18" s="31">
        <f t="shared" si="6"/>
        <v>37587245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1"/>
        <v>37587420</v>
      </c>
      <c r="O18" s="43">
        <f t="shared" si="2"/>
        <v>22807.900485436894</v>
      </c>
      <c r="P18" s="10"/>
    </row>
    <row r="19" spans="1:119">
      <c r="A19" s="13"/>
      <c r="B19" s="45">
        <v>559</v>
      </c>
      <c r="C19" s="21" t="s">
        <v>32</v>
      </c>
      <c r="D19" s="46">
        <v>0</v>
      </c>
      <c r="E19" s="46">
        <v>175</v>
      </c>
      <c r="F19" s="46">
        <v>0</v>
      </c>
      <c r="G19" s="46">
        <v>0</v>
      </c>
      <c r="H19" s="46">
        <v>0</v>
      </c>
      <c r="I19" s="46">
        <v>37587245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37587420</v>
      </c>
      <c r="O19" s="47">
        <f t="shared" si="2"/>
        <v>22807.900485436894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SUM(D21:D21)</f>
        <v>29250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1"/>
        <v>29250</v>
      </c>
      <c r="O20" s="43">
        <f t="shared" si="2"/>
        <v>17.748786407766989</v>
      </c>
      <c r="P20" s="10"/>
    </row>
    <row r="21" spans="1:119">
      <c r="A21" s="12"/>
      <c r="B21" s="44">
        <v>562</v>
      </c>
      <c r="C21" s="20" t="s">
        <v>57</v>
      </c>
      <c r="D21" s="46">
        <v>29250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29250</v>
      </c>
      <c r="O21" s="47">
        <f t="shared" si="2"/>
        <v>17.748786407766989</v>
      </c>
      <c r="P21" s="9"/>
    </row>
    <row r="22" spans="1:119" ht="15.75">
      <c r="A22" s="28" t="s">
        <v>35</v>
      </c>
      <c r="B22" s="29"/>
      <c r="C22" s="30"/>
      <c r="D22" s="31">
        <f t="shared" ref="D22:M22" si="8">SUM(D23:D24)</f>
        <v>441312</v>
      </c>
      <c r="E22" s="31">
        <f t="shared" si="8"/>
        <v>0</v>
      </c>
      <c r="F22" s="31">
        <f t="shared" si="8"/>
        <v>0</v>
      </c>
      <c r="G22" s="31">
        <f t="shared" si="8"/>
        <v>0</v>
      </c>
      <c r="H22" s="31">
        <f t="shared" si="8"/>
        <v>0</v>
      </c>
      <c r="I22" s="31">
        <f t="shared" si="8"/>
        <v>0</v>
      </c>
      <c r="J22" s="31">
        <f t="shared" si="8"/>
        <v>0</v>
      </c>
      <c r="K22" s="31">
        <f t="shared" si="8"/>
        <v>0</v>
      </c>
      <c r="L22" s="31">
        <f t="shared" si="8"/>
        <v>0</v>
      </c>
      <c r="M22" s="31">
        <f t="shared" si="8"/>
        <v>0</v>
      </c>
      <c r="N22" s="31">
        <f t="shared" si="1"/>
        <v>441312</v>
      </c>
      <c r="O22" s="43">
        <f t="shared" si="2"/>
        <v>267.78640776699029</v>
      </c>
      <c r="P22" s="9"/>
    </row>
    <row r="23" spans="1:119">
      <c r="A23" s="12"/>
      <c r="B23" s="44">
        <v>572</v>
      </c>
      <c r="C23" s="20" t="s">
        <v>58</v>
      </c>
      <c r="D23" s="46">
        <v>274626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274626</v>
      </c>
      <c r="O23" s="47">
        <f t="shared" si="2"/>
        <v>166.64199029126215</v>
      </c>
      <c r="P23" s="9"/>
    </row>
    <row r="24" spans="1:119">
      <c r="A24" s="12"/>
      <c r="B24" s="44">
        <v>575</v>
      </c>
      <c r="C24" s="20" t="s">
        <v>59</v>
      </c>
      <c r="D24" s="46">
        <v>166686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166686</v>
      </c>
      <c r="O24" s="47">
        <f t="shared" si="2"/>
        <v>101.14441747572816</v>
      </c>
      <c r="P24" s="9"/>
    </row>
    <row r="25" spans="1:119" ht="15.75">
      <c r="A25" s="28" t="s">
        <v>60</v>
      </c>
      <c r="B25" s="29"/>
      <c r="C25" s="30"/>
      <c r="D25" s="31">
        <f t="shared" ref="D25:M25" si="9">SUM(D26:D26)</f>
        <v>0</v>
      </c>
      <c r="E25" s="31">
        <f t="shared" si="9"/>
        <v>0</v>
      </c>
      <c r="F25" s="31">
        <f t="shared" si="9"/>
        <v>0</v>
      </c>
      <c r="G25" s="31">
        <f t="shared" si="9"/>
        <v>0</v>
      </c>
      <c r="H25" s="31">
        <f t="shared" si="9"/>
        <v>0</v>
      </c>
      <c r="I25" s="31">
        <f t="shared" si="9"/>
        <v>351880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31">
        <f t="shared" si="9"/>
        <v>0</v>
      </c>
      <c r="N25" s="31">
        <f t="shared" si="1"/>
        <v>351880</v>
      </c>
      <c r="O25" s="43">
        <f t="shared" si="2"/>
        <v>213.51941747572815</v>
      </c>
      <c r="P25" s="9"/>
    </row>
    <row r="26" spans="1:119" ht="15.75" thickBot="1">
      <c r="A26" s="12"/>
      <c r="B26" s="44">
        <v>581</v>
      </c>
      <c r="C26" s="20" t="s">
        <v>61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351880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351880</v>
      </c>
      <c r="O26" s="47">
        <f t="shared" si="2"/>
        <v>213.51941747572815</v>
      </c>
      <c r="P26" s="9"/>
    </row>
    <row r="27" spans="1:119" ht="16.5" thickBot="1">
      <c r="A27" s="14" t="s">
        <v>10</v>
      </c>
      <c r="B27" s="23"/>
      <c r="C27" s="22"/>
      <c r="D27" s="15">
        <f t="shared" ref="D27:M27" si="10">SUM(D5,D8,D11,D16,D18,D20,D22,D25)</f>
        <v>1786724</v>
      </c>
      <c r="E27" s="15">
        <f t="shared" si="10"/>
        <v>175</v>
      </c>
      <c r="F27" s="15">
        <f t="shared" si="10"/>
        <v>0</v>
      </c>
      <c r="G27" s="15">
        <f t="shared" si="10"/>
        <v>0</v>
      </c>
      <c r="H27" s="15">
        <f t="shared" si="10"/>
        <v>0</v>
      </c>
      <c r="I27" s="15">
        <f t="shared" si="10"/>
        <v>40796575</v>
      </c>
      <c r="J27" s="15">
        <f t="shared" si="10"/>
        <v>0</v>
      </c>
      <c r="K27" s="15">
        <f t="shared" si="10"/>
        <v>0</v>
      </c>
      <c r="L27" s="15">
        <f t="shared" si="10"/>
        <v>0</v>
      </c>
      <c r="M27" s="15">
        <f t="shared" si="10"/>
        <v>0</v>
      </c>
      <c r="N27" s="15">
        <f t="shared" si="1"/>
        <v>42583474</v>
      </c>
      <c r="O27" s="37">
        <f t="shared" si="2"/>
        <v>25839.486650485436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93" t="s">
        <v>66</v>
      </c>
      <c r="M29" s="93"/>
      <c r="N29" s="93"/>
      <c r="O29" s="41">
        <v>1648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SUM(D6:D7)</f>
        <v>428356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7" si="1">SUM(D5:M5)</f>
        <v>428356</v>
      </c>
      <c r="O5" s="61">
        <f t="shared" ref="O5:O27" si="2">(N5/O$29)</f>
        <v>257.27087087087085</v>
      </c>
      <c r="P5" s="62"/>
    </row>
    <row r="6" spans="1:133">
      <c r="A6" s="64"/>
      <c r="B6" s="65">
        <v>513</v>
      </c>
      <c r="C6" s="66" t="s">
        <v>19</v>
      </c>
      <c r="D6" s="67">
        <v>392131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392131</v>
      </c>
      <c r="O6" s="68">
        <f t="shared" si="2"/>
        <v>235.51411411411411</v>
      </c>
      <c r="P6" s="69"/>
    </row>
    <row r="7" spans="1:133">
      <c r="A7" s="64"/>
      <c r="B7" s="65">
        <v>514</v>
      </c>
      <c r="C7" s="66" t="s">
        <v>20</v>
      </c>
      <c r="D7" s="67">
        <v>36225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36225</v>
      </c>
      <c r="O7" s="68">
        <f t="shared" si="2"/>
        <v>21.756756756756758</v>
      </c>
      <c r="P7" s="69"/>
    </row>
    <row r="8" spans="1:133" ht="15.75">
      <c r="A8" s="70" t="s">
        <v>21</v>
      </c>
      <c r="B8" s="71"/>
      <c r="C8" s="72"/>
      <c r="D8" s="73">
        <f t="shared" ref="D8:M8" si="3">SUM(D9:D10)</f>
        <v>71404</v>
      </c>
      <c r="E8" s="73">
        <f t="shared" si="3"/>
        <v>0</v>
      </c>
      <c r="F8" s="73">
        <f t="shared" si="3"/>
        <v>0</v>
      </c>
      <c r="G8" s="73">
        <f t="shared" si="3"/>
        <v>0</v>
      </c>
      <c r="H8" s="73">
        <f t="shared" si="3"/>
        <v>0</v>
      </c>
      <c r="I8" s="73">
        <f t="shared" si="3"/>
        <v>0</v>
      </c>
      <c r="J8" s="73">
        <f t="shared" si="3"/>
        <v>0</v>
      </c>
      <c r="K8" s="73">
        <f t="shared" si="3"/>
        <v>0</v>
      </c>
      <c r="L8" s="73">
        <f t="shared" si="3"/>
        <v>0</v>
      </c>
      <c r="M8" s="73">
        <f t="shared" si="3"/>
        <v>0</v>
      </c>
      <c r="N8" s="74">
        <f t="shared" si="1"/>
        <v>71404</v>
      </c>
      <c r="O8" s="75">
        <f t="shared" si="2"/>
        <v>42.885285285285285</v>
      </c>
      <c r="P8" s="76"/>
    </row>
    <row r="9" spans="1:133">
      <c r="A9" s="64"/>
      <c r="B9" s="65">
        <v>522</v>
      </c>
      <c r="C9" s="66" t="s">
        <v>22</v>
      </c>
      <c r="D9" s="67">
        <v>18786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18786</v>
      </c>
      <c r="O9" s="68">
        <f t="shared" si="2"/>
        <v>11.282882882882882</v>
      </c>
      <c r="P9" s="69"/>
    </row>
    <row r="10" spans="1:133">
      <c r="A10" s="64"/>
      <c r="B10" s="65">
        <v>524</v>
      </c>
      <c r="C10" s="66" t="s">
        <v>23</v>
      </c>
      <c r="D10" s="67">
        <v>52618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52618</v>
      </c>
      <c r="O10" s="68">
        <f t="shared" si="2"/>
        <v>31.602402402402401</v>
      </c>
      <c r="P10" s="69"/>
    </row>
    <row r="11" spans="1:133" ht="15.75">
      <c r="A11" s="70" t="s">
        <v>24</v>
      </c>
      <c r="B11" s="71"/>
      <c r="C11" s="72"/>
      <c r="D11" s="73">
        <f t="shared" ref="D11:M11" si="4">SUM(D12:D15)</f>
        <v>518251</v>
      </c>
      <c r="E11" s="73">
        <f t="shared" si="4"/>
        <v>0</v>
      </c>
      <c r="F11" s="73">
        <f t="shared" si="4"/>
        <v>0</v>
      </c>
      <c r="G11" s="73">
        <f t="shared" si="4"/>
        <v>0</v>
      </c>
      <c r="H11" s="73">
        <f t="shared" si="4"/>
        <v>0</v>
      </c>
      <c r="I11" s="73">
        <f t="shared" si="4"/>
        <v>2770744</v>
      </c>
      <c r="J11" s="73">
        <f t="shared" si="4"/>
        <v>0</v>
      </c>
      <c r="K11" s="73">
        <f t="shared" si="4"/>
        <v>0</v>
      </c>
      <c r="L11" s="73">
        <f t="shared" si="4"/>
        <v>0</v>
      </c>
      <c r="M11" s="73">
        <f t="shared" si="4"/>
        <v>0</v>
      </c>
      <c r="N11" s="74">
        <f t="shared" si="1"/>
        <v>3288995</v>
      </c>
      <c r="O11" s="75">
        <f t="shared" si="2"/>
        <v>1975.3723723723724</v>
      </c>
      <c r="P11" s="76"/>
    </row>
    <row r="12" spans="1:133">
      <c r="A12" s="64"/>
      <c r="B12" s="65">
        <v>531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1590627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1590627</v>
      </c>
      <c r="O12" s="68">
        <f t="shared" si="2"/>
        <v>955.33153153153148</v>
      </c>
      <c r="P12" s="69"/>
    </row>
    <row r="13" spans="1:133">
      <c r="A13" s="64"/>
      <c r="B13" s="65">
        <v>533</v>
      </c>
      <c r="C13" s="66" t="s">
        <v>26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1180117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1180117</v>
      </c>
      <c r="O13" s="68">
        <f t="shared" si="2"/>
        <v>708.77897897897901</v>
      </c>
      <c r="P13" s="69"/>
    </row>
    <row r="14" spans="1:133">
      <c r="A14" s="64"/>
      <c r="B14" s="65">
        <v>534</v>
      </c>
      <c r="C14" s="66" t="s">
        <v>54</v>
      </c>
      <c r="D14" s="67">
        <v>247689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247689</v>
      </c>
      <c r="O14" s="68">
        <f t="shared" si="2"/>
        <v>148.76216216216216</v>
      </c>
      <c r="P14" s="69"/>
    </row>
    <row r="15" spans="1:133">
      <c r="A15" s="64"/>
      <c r="B15" s="65">
        <v>538</v>
      </c>
      <c r="C15" s="66" t="s">
        <v>55</v>
      </c>
      <c r="D15" s="67">
        <v>270562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270562</v>
      </c>
      <c r="O15" s="68">
        <f t="shared" si="2"/>
        <v>162.4996996996997</v>
      </c>
      <c r="P15" s="69"/>
    </row>
    <row r="16" spans="1:133" ht="15.75">
      <c r="A16" s="70" t="s">
        <v>29</v>
      </c>
      <c r="B16" s="71"/>
      <c r="C16" s="72"/>
      <c r="D16" s="73">
        <f t="shared" ref="D16:M16" si="5">SUM(D17:D17)</f>
        <v>114966</v>
      </c>
      <c r="E16" s="73">
        <f t="shared" si="5"/>
        <v>0</v>
      </c>
      <c r="F16" s="73">
        <f t="shared" si="5"/>
        <v>0</v>
      </c>
      <c r="G16" s="73">
        <f t="shared" si="5"/>
        <v>0</v>
      </c>
      <c r="H16" s="73">
        <f t="shared" si="5"/>
        <v>0</v>
      </c>
      <c r="I16" s="73">
        <f t="shared" si="5"/>
        <v>0</v>
      </c>
      <c r="J16" s="73">
        <f t="shared" si="5"/>
        <v>0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3">
        <f t="shared" si="1"/>
        <v>114966</v>
      </c>
      <c r="O16" s="75">
        <f t="shared" si="2"/>
        <v>69.048648648648651</v>
      </c>
      <c r="P16" s="76"/>
    </row>
    <row r="17" spans="1:119">
      <c r="A17" s="64"/>
      <c r="B17" s="65">
        <v>541</v>
      </c>
      <c r="C17" s="66" t="s">
        <v>56</v>
      </c>
      <c r="D17" s="67">
        <v>114966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114966</v>
      </c>
      <c r="O17" s="68">
        <f t="shared" si="2"/>
        <v>69.048648648648651</v>
      </c>
      <c r="P17" s="69"/>
    </row>
    <row r="18" spans="1:119" ht="15.75">
      <c r="A18" s="70" t="s">
        <v>31</v>
      </c>
      <c r="B18" s="71"/>
      <c r="C18" s="72"/>
      <c r="D18" s="73">
        <f t="shared" ref="D18:M18" si="6">SUM(D19:D19)</f>
        <v>0</v>
      </c>
      <c r="E18" s="73">
        <f t="shared" si="6"/>
        <v>175</v>
      </c>
      <c r="F18" s="73">
        <f t="shared" si="6"/>
        <v>0</v>
      </c>
      <c r="G18" s="73">
        <f t="shared" si="6"/>
        <v>0</v>
      </c>
      <c r="H18" s="73">
        <f t="shared" si="6"/>
        <v>0</v>
      </c>
      <c r="I18" s="73">
        <f t="shared" si="6"/>
        <v>35268378</v>
      </c>
      <c r="J18" s="73">
        <f t="shared" si="6"/>
        <v>0</v>
      </c>
      <c r="K18" s="73">
        <f t="shared" si="6"/>
        <v>0</v>
      </c>
      <c r="L18" s="73">
        <f t="shared" si="6"/>
        <v>0</v>
      </c>
      <c r="M18" s="73">
        <f t="shared" si="6"/>
        <v>0</v>
      </c>
      <c r="N18" s="73">
        <f t="shared" si="1"/>
        <v>35268553</v>
      </c>
      <c r="O18" s="75">
        <f t="shared" si="2"/>
        <v>21182.314114114113</v>
      </c>
      <c r="P18" s="76"/>
    </row>
    <row r="19" spans="1:119">
      <c r="A19" s="64"/>
      <c r="B19" s="65">
        <v>559</v>
      </c>
      <c r="C19" s="66" t="s">
        <v>32</v>
      </c>
      <c r="D19" s="67">
        <v>0</v>
      </c>
      <c r="E19" s="67">
        <v>175</v>
      </c>
      <c r="F19" s="67">
        <v>0</v>
      </c>
      <c r="G19" s="67">
        <v>0</v>
      </c>
      <c r="H19" s="67">
        <v>0</v>
      </c>
      <c r="I19" s="67">
        <v>35268378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35268553</v>
      </c>
      <c r="O19" s="68">
        <f t="shared" si="2"/>
        <v>21182.314114114113</v>
      </c>
      <c r="P19" s="69"/>
    </row>
    <row r="20" spans="1:119" ht="15.75">
      <c r="A20" s="70" t="s">
        <v>33</v>
      </c>
      <c r="B20" s="71"/>
      <c r="C20" s="72"/>
      <c r="D20" s="73">
        <f t="shared" ref="D20:M20" si="7">SUM(D21:D21)</f>
        <v>20000</v>
      </c>
      <c r="E20" s="73">
        <f t="shared" si="7"/>
        <v>0</v>
      </c>
      <c r="F20" s="73">
        <f t="shared" si="7"/>
        <v>0</v>
      </c>
      <c r="G20" s="73">
        <f t="shared" si="7"/>
        <v>0</v>
      </c>
      <c r="H20" s="73">
        <f t="shared" si="7"/>
        <v>0</v>
      </c>
      <c r="I20" s="73">
        <f t="shared" si="7"/>
        <v>0</v>
      </c>
      <c r="J20" s="73">
        <f t="shared" si="7"/>
        <v>0</v>
      </c>
      <c r="K20" s="73">
        <f t="shared" si="7"/>
        <v>0</v>
      </c>
      <c r="L20" s="73">
        <f t="shared" si="7"/>
        <v>0</v>
      </c>
      <c r="M20" s="73">
        <f t="shared" si="7"/>
        <v>0</v>
      </c>
      <c r="N20" s="73">
        <f t="shared" si="1"/>
        <v>20000</v>
      </c>
      <c r="O20" s="75">
        <f t="shared" si="2"/>
        <v>12.012012012012011</v>
      </c>
      <c r="P20" s="76"/>
    </row>
    <row r="21" spans="1:119">
      <c r="A21" s="64"/>
      <c r="B21" s="65">
        <v>562</v>
      </c>
      <c r="C21" s="66" t="s">
        <v>57</v>
      </c>
      <c r="D21" s="67">
        <v>20000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20000</v>
      </c>
      <c r="O21" s="68">
        <f t="shared" si="2"/>
        <v>12.012012012012011</v>
      </c>
      <c r="P21" s="69"/>
    </row>
    <row r="22" spans="1:119" ht="15.75">
      <c r="A22" s="70" t="s">
        <v>35</v>
      </c>
      <c r="B22" s="71"/>
      <c r="C22" s="72"/>
      <c r="D22" s="73">
        <f t="shared" ref="D22:M22" si="8">SUM(D23:D24)</f>
        <v>579681</v>
      </c>
      <c r="E22" s="73">
        <f t="shared" si="8"/>
        <v>0</v>
      </c>
      <c r="F22" s="73">
        <f t="shared" si="8"/>
        <v>0</v>
      </c>
      <c r="G22" s="73">
        <f t="shared" si="8"/>
        <v>0</v>
      </c>
      <c r="H22" s="73">
        <f t="shared" si="8"/>
        <v>0</v>
      </c>
      <c r="I22" s="73">
        <f t="shared" si="8"/>
        <v>0</v>
      </c>
      <c r="J22" s="73">
        <f t="shared" si="8"/>
        <v>0</v>
      </c>
      <c r="K22" s="73">
        <f t="shared" si="8"/>
        <v>0</v>
      </c>
      <c r="L22" s="73">
        <f t="shared" si="8"/>
        <v>0</v>
      </c>
      <c r="M22" s="73">
        <f t="shared" si="8"/>
        <v>0</v>
      </c>
      <c r="N22" s="73">
        <f t="shared" si="1"/>
        <v>579681</v>
      </c>
      <c r="O22" s="75">
        <f t="shared" si="2"/>
        <v>348.15675675675675</v>
      </c>
      <c r="P22" s="69"/>
    </row>
    <row r="23" spans="1:119">
      <c r="A23" s="64"/>
      <c r="B23" s="65">
        <v>572</v>
      </c>
      <c r="C23" s="66" t="s">
        <v>58</v>
      </c>
      <c r="D23" s="67">
        <v>429795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429795</v>
      </c>
      <c r="O23" s="68">
        <f t="shared" si="2"/>
        <v>258.13513513513516</v>
      </c>
      <c r="P23" s="69"/>
    </row>
    <row r="24" spans="1:119">
      <c r="A24" s="64"/>
      <c r="B24" s="65">
        <v>575</v>
      </c>
      <c r="C24" s="66" t="s">
        <v>59</v>
      </c>
      <c r="D24" s="67">
        <v>149886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149886</v>
      </c>
      <c r="O24" s="68">
        <f t="shared" si="2"/>
        <v>90.02162162162162</v>
      </c>
      <c r="P24" s="69"/>
    </row>
    <row r="25" spans="1:119" ht="15.75">
      <c r="A25" s="70" t="s">
        <v>60</v>
      </c>
      <c r="B25" s="71"/>
      <c r="C25" s="72"/>
      <c r="D25" s="73">
        <f t="shared" ref="D25:M25" si="9">SUM(D26:D26)</f>
        <v>0</v>
      </c>
      <c r="E25" s="73">
        <f t="shared" si="9"/>
        <v>0</v>
      </c>
      <c r="F25" s="73">
        <f t="shared" si="9"/>
        <v>0</v>
      </c>
      <c r="G25" s="73">
        <f t="shared" si="9"/>
        <v>0</v>
      </c>
      <c r="H25" s="73">
        <f t="shared" si="9"/>
        <v>0</v>
      </c>
      <c r="I25" s="73">
        <f t="shared" si="9"/>
        <v>581435</v>
      </c>
      <c r="J25" s="73">
        <f t="shared" si="9"/>
        <v>0</v>
      </c>
      <c r="K25" s="73">
        <f t="shared" si="9"/>
        <v>0</v>
      </c>
      <c r="L25" s="73">
        <f t="shared" si="9"/>
        <v>0</v>
      </c>
      <c r="M25" s="73">
        <f t="shared" si="9"/>
        <v>0</v>
      </c>
      <c r="N25" s="73">
        <f t="shared" si="1"/>
        <v>581435</v>
      </c>
      <c r="O25" s="75">
        <f t="shared" si="2"/>
        <v>349.21021021021022</v>
      </c>
      <c r="P25" s="69"/>
    </row>
    <row r="26" spans="1:119" ht="15.75" thickBot="1">
      <c r="A26" s="64"/>
      <c r="B26" s="65">
        <v>581</v>
      </c>
      <c r="C26" s="66" t="s">
        <v>61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581435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581435</v>
      </c>
      <c r="O26" s="68">
        <f t="shared" si="2"/>
        <v>349.21021021021022</v>
      </c>
      <c r="P26" s="69"/>
    </row>
    <row r="27" spans="1:119" ht="16.5" thickBot="1">
      <c r="A27" s="77" t="s">
        <v>10</v>
      </c>
      <c r="B27" s="78"/>
      <c r="C27" s="79"/>
      <c r="D27" s="80">
        <f t="shared" ref="D27:M27" si="10">SUM(D5,D8,D11,D16,D18,D20,D22,D25)</f>
        <v>1732658</v>
      </c>
      <c r="E27" s="80">
        <f t="shared" si="10"/>
        <v>175</v>
      </c>
      <c r="F27" s="80">
        <f t="shared" si="10"/>
        <v>0</v>
      </c>
      <c r="G27" s="80">
        <f t="shared" si="10"/>
        <v>0</v>
      </c>
      <c r="H27" s="80">
        <f t="shared" si="10"/>
        <v>0</v>
      </c>
      <c r="I27" s="80">
        <f t="shared" si="10"/>
        <v>38620557</v>
      </c>
      <c r="J27" s="80">
        <f t="shared" si="10"/>
        <v>0</v>
      </c>
      <c r="K27" s="80">
        <f t="shared" si="10"/>
        <v>0</v>
      </c>
      <c r="L27" s="80">
        <f t="shared" si="10"/>
        <v>0</v>
      </c>
      <c r="M27" s="80">
        <f t="shared" si="10"/>
        <v>0</v>
      </c>
      <c r="N27" s="80">
        <f t="shared" si="1"/>
        <v>40353390</v>
      </c>
      <c r="O27" s="81">
        <f t="shared" si="2"/>
        <v>24236.27027027027</v>
      </c>
      <c r="P27" s="62"/>
      <c r="Q27" s="82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</row>
    <row r="28" spans="1:119">
      <c r="A28" s="84"/>
      <c r="B28" s="85"/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7"/>
    </row>
    <row r="29" spans="1:119">
      <c r="A29" s="88"/>
      <c r="B29" s="89"/>
      <c r="C29" s="89"/>
      <c r="D29" s="90"/>
      <c r="E29" s="90"/>
      <c r="F29" s="90"/>
      <c r="G29" s="90"/>
      <c r="H29" s="90"/>
      <c r="I29" s="90"/>
      <c r="J29" s="90"/>
      <c r="K29" s="90"/>
      <c r="L29" s="117" t="s">
        <v>62</v>
      </c>
      <c r="M29" s="117"/>
      <c r="N29" s="117"/>
      <c r="O29" s="91">
        <v>1665</v>
      </c>
    </row>
    <row r="30" spans="1:119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  <row r="31" spans="1:119" ht="15.75" customHeight="1" thickBot="1">
      <c r="A31" s="121" t="s">
        <v>44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2023-11-20T22:41:26Z</cp:lastPrinted>
  <dcterms:created xsi:type="dcterms:W3CDTF">2000-08-31T21:26:31Z</dcterms:created>
  <dcterms:modified xsi:type="dcterms:W3CDTF">2023-11-20T22:41:29Z</dcterms:modified>
</cp:coreProperties>
</file>