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63" documentId="11_249BB5CFA97F4AE563F1A2EEF17C0A3DDEDEAA77" xr6:coauthVersionLast="47" xr6:coauthVersionMax="47" xr10:uidLastSave="{FA294E4D-6249-4608-B885-71B94B50B77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'2008'!$A$1:$O$43</definedName>
    <definedName name="_xlnm.Print_Area" localSheetId="14">'2009'!$A$1:$O$45</definedName>
    <definedName name="_xlnm.Print_Area" localSheetId="13">'2010'!$A$1:$O$47</definedName>
    <definedName name="_xlnm.Print_Area" localSheetId="12">'2011'!$A$1:$O$45</definedName>
    <definedName name="_xlnm.Print_Area" localSheetId="11">'2012'!$A$1:$O$47</definedName>
    <definedName name="_xlnm.Print_Area" localSheetId="10">'2013'!$A$1:$O$47</definedName>
    <definedName name="_xlnm.Print_Area" localSheetId="9">'2014'!$A$1:$O$46</definedName>
    <definedName name="_xlnm.Print_Area" localSheetId="8">'2015'!$A$1:$O$49</definedName>
    <definedName name="_xlnm.Print_Area" localSheetId="7">'2016'!$A$1:$O$51</definedName>
    <definedName name="_xlnm.Print_Area" localSheetId="6">'2017'!$A$1:$O$51</definedName>
    <definedName name="_xlnm.Print_Area" localSheetId="5">'2018'!$A$1:$O$50</definedName>
    <definedName name="_xlnm.Print_Area" localSheetId="4">'2019'!$A$1:$O$50</definedName>
    <definedName name="_xlnm.Print_Area" localSheetId="3">'2020'!$A$1:$O$51</definedName>
    <definedName name="_xlnm.Print_Area" localSheetId="2">'2021'!$A$1:$P$52</definedName>
    <definedName name="_xlnm.Print_Area" localSheetId="1">'2022'!$A$1:$P$53</definedName>
    <definedName name="_xlnm.Print_Area" localSheetId="0">'2023'!$A$1:$P$53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49" l="1"/>
  <c r="F49" i="49"/>
  <c r="G49" i="49"/>
  <c r="H49" i="49"/>
  <c r="I49" i="49"/>
  <c r="J49" i="49"/>
  <c r="K49" i="49"/>
  <c r="L49" i="49"/>
  <c r="M49" i="49"/>
  <c r="N49" i="49"/>
  <c r="D49" i="49"/>
  <c r="O48" i="49" l="1"/>
  <c r="P48" i="49" s="1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7" i="49" l="1"/>
  <c r="P37" i="49" s="1"/>
  <c r="O45" i="49"/>
  <c r="P45" i="49" s="1"/>
  <c r="O39" i="49"/>
  <c r="P39" i="49" s="1"/>
  <c r="O33" i="49"/>
  <c r="P33" i="49" s="1"/>
  <c r="O22" i="49"/>
  <c r="P22" i="49" s="1"/>
  <c r="O15" i="49"/>
  <c r="P15" i="49" s="1"/>
  <c r="O30" i="49"/>
  <c r="P30" i="49" s="1"/>
  <c r="O5" i="49"/>
  <c r="P5" i="49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9" i="49" l="1"/>
  <c r="P49" i="49" s="1"/>
  <c r="O44" i="48"/>
  <c r="P44" i="48" s="1"/>
  <c r="O38" i="48"/>
  <c r="P38" i="48" s="1"/>
  <c r="O36" i="48"/>
  <c r="P36" i="48" s="1"/>
  <c r="O32" i="48"/>
  <c r="P32" i="48" s="1"/>
  <c r="O22" i="48"/>
  <c r="P22" i="48" s="1"/>
  <c r="O15" i="48"/>
  <c r="P15" i="48" s="1"/>
  <c r="O5" i="48"/>
  <c r="P5" i="48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/>
  <c r="O41" i="47"/>
  <c r="P41" i="47" s="1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9" i="47" s="1"/>
  <c r="P39" i="47" s="1"/>
  <c r="O38" i="47"/>
  <c r="P38" i="47" s="1"/>
  <c r="N37" i="47"/>
  <c r="M37" i="47"/>
  <c r="L37" i="47"/>
  <c r="K37" i="47"/>
  <c r="J37" i="47"/>
  <c r="I37" i="47"/>
  <c r="H37" i="47"/>
  <c r="G37" i="47"/>
  <c r="O37" i="47" s="1"/>
  <c r="P37" i="47" s="1"/>
  <c r="F37" i="47"/>
  <c r="E37" i="47"/>
  <c r="D37" i="47"/>
  <c r="O36" i="47"/>
  <c r="P36" i="47"/>
  <c r="O35" i="47"/>
  <c r="P35" i="47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3" i="47" s="1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30" i="47" s="1"/>
  <c r="P30" i="47" s="1"/>
  <c r="O29" i="47"/>
  <c r="P29" i="47" s="1"/>
  <c r="O28" i="47"/>
  <c r="P28" i="47" s="1"/>
  <c r="O27" i="47"/>
  <c r="P27" i="47" s="1"/>
  <c r="O26" i="47"/>
  <c r="P26" i="47"/>
  <c r="O25" i="47"/>
  <c r="P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O15" i="47" s="1"/>
  <c r="P15" i="47" s="1"/>
  <c r="E15" i="47"/>
  <c r="D15" i="47"/>
  <c r="O14" i="47"/>
  <c r="P14" i="47"/>
  <c r="O13" i="47"/>
  <c r="P13" i="47" s="1"/>
  <c r="O12" i="47"/>
  <c r="P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/>
  <c r="N5" i="47"/>
  <c r="M5" i="47"/>
  <c r="M48" i="47" s="1"/>
  <c r="L5" i="47"/>
  <c r="K5" i="47"/>
  <c r="J5" i="47"/>
  <c r="I5" i="47"/>
  <c r="H5" i="47"/>
  <c r="G5" i="47"/>
  <c r="F5" i="47"/>
  <c r="E5" i="47"/>
  <c r="D5" i="47"/>
  <c r="N46" i="46"/>
  <c r="O46" i="46" s="1"/>
  <c r="N45" i="46"/>
  <c r="O45" i="46" s="1"/>
  <c r="M44" i="46"/>
  <c r="L44" i="46"/>
  <c r="K44" i="46"/>
  <c r="J44" i="46"/>
  <c r="I44" i="46"/>
  <c r="H44" i="46"/>
  <c r="G44" i="46"/>
  <c r="F44" i="46"/>
  <c r="E44" i="46"/>
  <c r="D44" i="46"/>
  <c r="N43" i="46"/>
  <c r="O43" i="46" s="1"/>
  <c r="N42" i="46"/>
  <c r="O42" i="46" s="1"/>
  <c r="N41" i="46"/>
  <c r="O41" i="46" s="1"/>
  <c r="N40" i="46"/>
  <c r="O40" i="46"/>
  <c r="M39" i="46"/>
  <c r="L39" i="46"/>
  <c r="K39" i="46"/>
  <c r="J39" i="46"/>
  <c r="I39" i="46"/>
  <c r="H39" i="46"/>
  <c r="G39" i="46"/>
  <c r="F39" i="46"/>
  <c r="E39" i="46"/>
  <c r="D39" i="46"/>
  <c r="N38" i="46"/>
  <c r="O38" i="46"/>
  <c r="M37" i="46"/>
  <c r="L37" i="46"/>
  <c r="K37" i="46"/>
  <c r="J37" i="46"/>
  <c r="I37" i="46"/>
  <c r="H37" i="46"/>
  <c r="G37" i="46"/>
  <c r="F37" i="46"/>
  <c r="E37" i="46"/>
  <c r="N37" i="46" s="1"/>
  <c r="O37" i="46" s="1"/>
  <c r="D37" i="46"/>
  <c r="N36" i="46"/>
  <c r="O36" i="46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N33" i="46" s="1"/>
  <c r="O33" i="46" s="1"/>
  <c r="E33" i="46"/>
  <c r="E47" i="46" s="1"/>
  <c r="D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D47" i="46" s="1"/>
  <c r="N29" i="46"/>
  <c r="O29" i="46" s="1"/>
  <c r="N28" i="46"/>
  <c r="O28" i="46" s="1"/>
  <c r="N27" i="46"/>
  <c r="O27" i="46" s="1"/>
  <c r="N26" i="46"/>
  <c r="O26" i="46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47" i="46" s="1"/>
  <c r="L5" i="46"/>
  <c r="K5" i="46"/>
  <c r="K47" i="46" s="1"/>
  <c r="J5" i="46"/>
  <c r="J47" i="46" s="1"/>
  <c r="I5" i="46"/>
  <c r="I47" i="46" s="1"/>
  <c r="H5" i="46"/>
  <c r="G5" i="46"/>
  <c r="F5" i="46"/>
  <c r="E5" i="46"/>
  <c r="D5" i="46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N43" i="45" s="1"/>
  <c r="O43" i="45" s="1"/>
  <c r="D43" i="45"/>
  <c r="N42" i="45"/>
  <c r="O42" i="45" s="1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E46" i="45" s="1"/>
  <c r="D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M22" i="45"/>
  <c r="M46" i="45" s="1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46" i="45" s="1"/>
  <c r="K5" i="45"/>
  <c r="K46" i="45" s="1"/>
  <c r="J5" i="45"/>
  <c r="I5" i="45"/>
  <c r="H5" i="45"/>
  <c r="H46" i="45" s="1"/>
  <c r="G5" i="45"/>
  <c r="G46" i="45" s="1"/>
  <c r="F5" i="45"/>
  <c r="F46" i="45" s="1"/>
  <c r="E5" i="45"/>
  <c r="D5" i="45"/>
  <c r="D46" i="45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M36" i="44"/>
  <c r="L36" i="44"/>
  <c r="K36" i="44"/>
  <c r="J36" i="44"/>
  <c r="I36" i="44"/>
  <c r="N36" i="44" s="1"/>
  <c r="O36" i="44" s="1"/>
  <c r="H36" i="44"/>
  <c r="G36" i="44"/>
  <c r="F36" i="44"/>
  <c r="E36" i="44"/>
  <c r="D36" i="44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M46" i="44" s="1"/>
  <c r="L22" i="44"/>
  <c r="L46" i="44" s="1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46" i="44" s="1"/>
  <c r="J5" i="44"/>
  <c r="J46" i="44" s="1"/>
  <c r="I5" i="44"/>
  <c r="H5" i="44"/>
  <c r="G5" i="44"/>
  <c r="G46" i="44" s="1"/>
  <c r="F5" i="44"/>
  <c r="F46" i="44" s="1"/>
  <c r="E5" i="44"/>
  <c r="E46" i="44" s="1"/>
  <c r="D5" i="44"/>
  <c r="N46" i="43"/>
  <c r="O46" i="43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N38" i="43" s="1"/>
  <c r="O38" i="43" s="1"/>
  <c r="I38" i="43"/>
  <c r="H38" i="43"/>
  <c r="G38" i="43"/>
  <c r="F38" i="43"/>
  <c r="E38" i="43"/>
  <c r="D38" i="43"/>
  <c r="N37" i="43"/>
  <c r="O37" i="43" s="1"/>
  <c r="M36" i="43"/>
  <c r="L36" i="43"/>
  <c r="K36" i="43"/>
  <c r="J36" i="43"/>
  <c r="I36" i="43"/>
  <c r="H36" i="43"/>
  <c r="N36" i="43" s="1"/>
  <c r="O36" i="43" s="1"/>
  <c r="G36" i="43"/>
  <c r="F36" i="43"/>
  <c r="E36" i="43"/>
  <c r="D36" i="43"/>
  <c r="N35" i="43"/>
  <c r="O35" i="43" s="1"/>
  <c r="N34" i="43"/>
  <c r="O34" i="43"/>
  <c r="M33" i="43"/>
  <c r="L33" i="43"/>
  <c r="K33" i="43"/>
  <c r="J33" i="43"/>
  <c r="I33" i="43"/>
  <c r="H33" i="43"/>
  <c r="G33" i="43"/>
  <c r="N33" i="43" s="1"/>
  <c r="O33" i="43" s="1"/>
  <c r="F33" i="43"/>
  <c r="E33" i="43"/>
  <c r="D33" i="43"/>
  <c r="N32" i="43"/>
  <c r="O32" i="43"/>
  <c r="N31" i="43"/>
  <c r="O31" i="43" s="1"/>
  <c r="M30" i="43"/>
  <c r="L30" i="43"/>
  <c r="K30" i="43"/>
  <c r="J30" i="43"/>
  <c r="I30" i="43"/>
  <c r="H30" i="43"/>
  <c r="G30" i="43"/>
  <c r="N30" i="43" s="1"/>
  <c r="O30" i="43" s="1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M47" i="43" s="1"/>
  <c r="L22" i="43"/>
  <c r="L47" i="43" s="1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N15" i="43" s="1"/>
  <c r="O15" i="43" s="1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K47" i="43" s="1"/>
  <c r="J5" i="43"/>
  <c r="J47" i="43" s="1"/>
  <c r="I5" i="43"/>
  <c r="I47" i="43" s="1"/>
  <c r="H5" i="43"/>
  <c r="H47" i="43" s="1"/>
  <c r="G5" i="43"/>
  <c r="G47" i="43" s="1"/>
  <c r="F5" i="43"/>
  <c r="F47" i="43" s="1"/>
  <c r="E5" i="43"/>
  <c r="D5" i="43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/>
  <c r="M39" i="42"/>
  <c r="L39" i="42"/>
  <c r="K39" i="42"/>
  <c r="J39" i="42"/>
  <c r="N39" i="42" s="1"/>
  <c r="O39" i="42" s="1"/>
  <c r="I39" i="42"/>
  <c r="H39" i="42"/>
  <c r="G39" i="42"/>
  <c r="F39" i="42"/>
  <c r="E39" i="42"/>
  <c r="D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M22" i="42"/>
  <c r="M47" i="42" s="1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L47" i="42" s="1"/>
  <c r="K5" i="42"/>
  <c r="K47" i="42" s="1"/>
  <c r="J5" i="42"/>
  <c r="J47" i="42" s="1"/>
  <c r="I5" i="42"/>
  <c r="I47" i="42" s="1"/>
  <c r="H5" i="42"/>
  <c r="H47" i="42" s="1"/>
  <c r="G5" i="42"/>
  <c r="F5" i="42"/>
  <c r="N5" i="42" s="1"/>
  <c r="O5" i="42" s="1"/>
  <c r="E5" i="42"/>
  <c r="D5" i="42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E35" i="41" s="1"/>
  <c r="D15" i="41"/>
  <c r="N15" i="41" s="1"/>
  <c r="O15" i="41" s="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G35" i="41" s="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K35" i="41" s="1"/>
  <c r="J5" i="41"/>
  <c r="I5" i="41"/>
  <c r="H5" i="41"/>
  <c r="G5" i="41"/>
  <c r="F5" i="41"/>
  <c r="E5" i="41"/>
  <c r="D5" i="41"/>
  <c r="N44" i="40"/>
  <c r="O44" i="40" s="1"/>
  <c r="M43" i="40"/>
  <c r="L43" i="40"/>
  <c r="K43" i="40"/>
  <c r="J43" i="40"/>
  <c r="I43" i="40"/>
  <c r="H43" i="40"/>
  <c r="G43" i="40"/>
  <c r="F43" i="40"/>
  <c r="E43" i="40"/>
  <c r="N43" i="40" s="1"/>
  <c r="O43" i="40" s="1"/>
  <c r="D43" i="40"/>
  <c r="N42" i="40"/>
  <c r="O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G45" i="40" s="1"/>
  <c r="F33" i="40"/>
  <c r="E33" i="40"/>
  <c r="D33" i="40"/>
  <c r="N33" i="40" s="1"/>
  <c r="O33" i="40" s="1"/>
  <c r="N32" i="40"/>
  <c r="O32" i="40" s="1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N22" i="40" s="1"/>
  <c r="J22" i="40"/>
  <c r="I22" i="40"/>
  <c r="H22" i="40"/>
  <c r="G22" i="40"/>
  <c r="F22" i="40"/>
  <c r="E22" i="40"/>
  <c r="D22" i="40"/>
  <c r="D45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45" i="40" s="1"/>
  <c r="K5" i="40"/>
  <c r="J5" i="40"/>
  <c r="I5" i="40"/>
  <c r="H5" i="40"/>
  <c r="G5" i="40"/>
  <c r="F5" i="40"/>
  <c r="E5" i="40"/>
  <c r="D5" i="40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/>
  <c r="N31" i="39"/>
  <c r="O31" i="39"/>
  <c r="M30" i="39"/>
  <c r="L30" i="39"/>
  <c r="K30" i="39"/>
  <c r="J30" i="39"/>
  <c r="I30" i="39"/>
  <c r="H30" i="39"/>
  <c r="H42" i="39" s="1"/>
  <c r="G30" i="39"/>
  <c r="F30" i="39"/>
  <c r="E30" i="39"/>
  <c r="D30" i="39"/>
  <c r="D42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N13" i="39" s="1"/>
  <c r="O13" i="39" s="1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E42" i="39" s="1"/>
  <c r="D5" i="39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39" i="38" s="1"/>
  <c r="E17" i="38"/>
  <c r="D17" i="38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/>
  <c r="N8" i="38"/>
  <c r="O8" i="38" s="1"/>
  <c r="N7" i="38"/>
  <c r="O7" i="38"/>
  <c r="N6" i="38"/>
  <c r="O6" i="38"/>
  <c r="M5" i="38"/>
  <c r="L5" i="38"/>
  <c r="L39" i="38" s="1"/>
  <c r="K5" i="38"/>
  <c r="J5" i="38"/>
  <c r="I5" i="38"/>
  <c r="H5" i="38"/>
  <c r="G5" i="38"/>
  <c r="F5" i="38"/>
  <c r="E5" i="38"/>
  <c r="D5" i="38"/>
  <c r="N42" i="37"/>
  <c r="O42" i="37"/>
  <c r="M41" i="37"/>
  <c r="L41" i="37"/>
  <c r="K41" i="37"/>
  <c r="J41" i="37"/>
  <c r="I41" i="37"/>
  <c r="H41" i="37"/>
  <c r="G41" i="37"/>
  <c r="F41" i="37"/>
  <c r="N41" i="37" s="1"/>
  <c r="O41" i="37" s="1"/>
  <c r="E41" i="37"/>
  <c r="D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M31" i="37"/>
  <c r="L31" i="37"/>
  <c r="L43" i="37" s="1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J43" i="37" s="1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43" i="37" s="1"/>
  <c r="J5" i="37"/>
  <c r="I5" i="37"/>
  <c r="H5" i="37"/>
  <c r="G5" i="37"/>
  <c r="F5" i="37"/>
  <c r="E5" i="37"/>
  <c r="D5" i="37"/>
  <c r="D43" i="37" s="1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H43" i="36" s="1"/>
  <c r="G30" i="36"/>
  <c r="F30" i="36"/>
  <c r="E30" i="36"/>
  <c r="D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F41" i="35" s="1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L41" i="35"/>
  <c r="K5" i="35"/>
  <c r="J5" i="35"/>
  <c r="J41" i="35" s="1"/>
  <c r="I5" i="35"/>
  <c r="H5" i="35"/>
  <c r="G5" i="35"/>
  <c r="F5" i="35"/>
  <c r="E5" i="35"/>
  <c r="D5" i="35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N26" i="34"/>
  <c r="O26" i="34" s="1"/>
  <c r="M25" i="34"/>
  <c r="L25" i="34"/>
  <c r="K25" i="34"/>
  <c r="N25" i="34" s="1"/>
  <c r="O25" i="34" s="1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43" i="34" s="1"/>
  <c r="H5" i="34"/>
  <c r="G5" i="34"/>
  <c r="F5" i="34"/>
  <c r="E5" i="34"/>
  <c r="D5" i="34"/>
  <c r="D43" i="34" s="1"/>
  <c r="E37" i="33"/>
  <c r="N37" i="33" s="1"/>
  <c r="O37" i="33" s="1"/>
  <c r="F37" i="33"/>
  <c r="G37" i="33"/>
  <c r="H37" i="33"/>
  <c r="I37" i="33"/>
  <c r="J37" i="33"/>
  <c r="K37" i="33"/>
  <c r="L37" i="33"/>
  <c r="M37" i="33"/>
  <c r="D37" i="33"/>
  <c r="E33" i="33"/>
  <c r="F33" i="33"/>
  <c r="G33" i="33"/>
  <c r="H33" i="33"/>
  <c r="I33" i="33"/>
  <c r="J33" i="33"/>
  <c r="K33" i="33"/>
  <c r="L33" i="33"/>
  <c r="M33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K17" i="33"/>
  <c r="L17" i="33"/>
  <c r="M17" i="33"/>
  <c r="E12" i="33"/>
  <c r="F12" i="33"/>
  <c r="F41" i="33" s="1"/>
  <c r="G12" i="33"/>
  <c r="H12" i="33"/>
  <c r="H41" i="33" s="1"/>
  <c r="I12" i="33"/>
  <c r="J12" i="33"/>
  <c r="K12" i="33"/>
  <c r="L12" i="33"/>
  <c r="M12" i="33"/>
  <c r="E5" i="33"/>
  <c r="F5" i="33"/>
  <c r="G5" i="33"/>
  <c r="H5" i="33"/>
  <c r="I5" i="33"/>
  <c r="J5" i="33"/>
  <c r="K5" i="33"/>
  <c r="K41" i="33"/>
  <c r="L5" i="33"/>
  <c r="L41" i="33" s="1"/>
  <c r="M5" i="33"/>
  <c r="D33" i="33"/>
  <c r="D31" i="33"/>
  <c r="N31" i="33" s="1"/>
  <c r="O31" i="33" s="1"/>
  <c r="D23" i="33"/>
  <c r="D17" i="33"/>
  <c r="D12" i="33"/>
  <c r="D5" i="33"/>
  <c r="N39" i="33"/>
  <c r="O39" i="33" s="1"/>
  <c r="N40" i="33"/>
  <c r="O40" i="33" s="1"/>
  <c r="N38" i="33"/>
  <c r="O38" i="33" s="1"/>
  <c r="N32" i="33"/>
  <c r="O32" i="33" s="1"/>
  <c r="N34" i="33"/>
  <c r="O34" i="33" s="1"/>
  <c r="N35" i="33"/>
  <c r="O35" i="33"/>
  <c r="N36" i="33"/>
  <c r="O36" i="33" s="1"/>
  <c r="D27" i="33"/>
  <c r="N28" i="33"/>
  <c r="O28" i="33" s="1"/>
  <c r="N29" i="33"/>
  <c r="O29" i="33" s="1"/>
  <c r="N30" i="33"/>
  <c r="O30" i="33" s="1"/>
  <c r="N25" i="33"/>
  <c r="O25" i="33" s="1"/>
  <c r="N26" i="33"/>
  <c r="O26" i="33" s="1"/>
  <c r="N24" i="33"/>
  <c r="O24" i="33"/>
  <c r="N14" i="33"/>
  <c r="O14" i="33" s="1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 s="1"/>
  <c r="N18" i="33"/>
  <c r="O18" i="33" s="1"/>
  <c r="N19" i="33"/>
  <c r="O19" i="33" s="1"/>
  <c r="N20" i="33"/>
  <c r="O20" i="33" s="1"/>
  <c r="N21" i="33"/>
  <c r="O21" i="33" s="1"/>
  <c r="N22" i="33"/>
  <c r="O22" i="33" s="1"/>
  <c r="N13" i="33"/>
  <c r="O13" i="33" s="1"/>
  <c r="E43" i="36"/>
  <c r="F43" i="36"/>
  <c r="H45" i="40"/>
  <c r="M45" i="40"/>
  <c r="K45" i="40"/>
  <c r="O22" i="40"/>
  <c r="N11" i="41"/>
  <c r="O11" i="41" s="1"/>
  <c r="H35" i="41"/>
  <c r="L35" i="41"/>
  <c r="M35" i="41"/>
  <c r="N5" i="41"/>
  <c r="O5" i="41" s="1"/>
  <c r="D35" i="41"/>
  <c r="N30" i="42"/>
  <c r="O30" i="42" s="1"/>
  <c r="N44" i="42"/>
  <c r="O44" i="42" s="1"/>
  <c r="D47" i="42"/>
  <c r="E47" i="42"/>
  <c r="F47" i="42"/>
  <c r="G47" i="42"/>
  <c r="N15" i="42"/>
  <c r="O15" i="42" s="1"/>
  <c r="N43" i="44"/>
  <c r="O43" i="44" s="1"/>
  <c r="N38" i="44"/>
  <c r="O38" i="44" s="1"/>
  <c r="N30" i="44"/>
  <c r="O30" i="44" s="1"/>
  <c r="D46" i="44"/>
  <c r="N36" i="45"/>
  <c r="O36" i="45" s="1"/>
  <c r="N38" i="45"/>
  <c r="O38" i="45"/>
  <c r="N33" i="45"/>
  <c r="O33" i="45" s="1"/>
  <c r="I46" i="45"/>
  <c r="N39" i="46"/>
  <c r="O39" i="46" s="1"/>
  <c r="N30" i="46"/>
  <c r="O30" i="46" s="1"/>
  <c r="L47" i="46"/>
  <c r="F47" i="46"/>
  <c r="N15" i="46"/>
  <c r="O15" i="46" s="1"/>
  <c r="N12" i="33" l="1"/>
  <c r="O12" i="33" s="1"/>
  <c r="E41" i="33"/>
  <c r="N35" i="34"/>
  <c r="O35" i="34" s="1"/>
  <c r="N31" i="37"/>
  <c r="O31" i="37" s="1"/>
  <c r="F48" i="47"/>
  <c r="H43" i="34"/>
  <c r="G43" i="36"/>
  <c r="G48" i="47"/>
  <c r="K43" i="36"/>
  <c r="J45" i="40"/>
  <c r="E47" i="43"/>
  <c r="N47" i="43" s="1"/>
  <c r="O47" i="43" s="1"/>
  <c r="N30" i="45"/>
  <c r="O30" i="45" s="1"/>
  <c r="H48" i="47"/>
  <c r="N5" i="34"/>
  <c r="O5" i="34" s="1"/>
  <c r="F43" i="34"/>
  <c r="I48" i="47"/>
  <c r="I41" i="35"/>
  <c r="N5" i="40"/>
  <c r="O5" i="40" s="1"/>
  <c r="N5" i="36"/>
  <c r="O5" i="36" s="1"/>
  <c r="N30" i="36"/>
  <c r="O30" i="36" s="1"/>
  <c r="K48" i="47"/>
  <c r="N33" i="33"/>
  <c r="O33" i="33" s="1"/>
  <c r="N28" i="35"/>
  <c r="O28" i="35" s="1"/>
  <c r="N47" i="42"/>
  <c r="O47" i="42" s="1"/>
  <c r="N27" i="37"/>
  <c r="O27" i="37" s="1"/>
  <c r="F43" i="37"/>
  <c r="N26" i="38"/>
  <c r="O26" i="38" s="1"/>
  <c r="N32" i="38"/>
  <c r="O32" i="38" s="1"/>
  <c r="H46" i="44"/>
  <c r="N46" i="44" s="1"/>
  <c r="O46" i="44" s="1"/>
  <c r="L48" i="47"/>
  <c r="N5" i="45"/>
  <c r="O5" i="45" s="1"/>
  <c r="N5" i="44"/>
  <c r="O5" i="44" s="1"/>
  <c r="N5" i="33"/>
  <c r="O5" i="33" s="1"/>
  <c r="D39" i="38"/>
  <c r="N39" i="38" s="1"/>
  <c r="O39" i="38" s="1"/>
  <c r="N43" i="43"/>
  <c r="O43" i="43" s="1"/>
  <c r="N44" i="46"/>
  <c r="O44" i="46" s="1"/>
  <c r="N30" i="39"/>
  <c r="O30" i="39" s="1"/>
  <c r="N20" i="37"/>
  <c r="O20" i="37" s="1"/>
  <c r="E39" i="38"/>
  <c r="N36" i="39"/>
  <c r="O36" i="39" s="1"/>
  <c r="N37" i="42"/>
  <c r="O37" i="42" s="1"/>
  <c r="N48" i="47"/>
  <c r="N27" i="33"/>
  <c r="O27" i="33" s="1"/>
  <c r="J41" i="33"/>
  <c r="J43" i="34"/>
  <c r="M43" i="34"/>
  <c r="N25" i="35"/>
  <c r="O25" i="35" s="1"/>
  <c r="N40" i="39"/>
  <c r="O40" i="39" s="1"/>
  <c r="F35" i="41"/>
  <c r="O44" i="47"/>
  <c r="P44" i="47" s="1"/>
  <c r="O5" i="47"/>
  <c r="P5" i="47" s="1"/>
  <c r="G39" i="38"/>
  <c r="N21" i="41"/>
  <c r="O21" i="41" s="1"/>
  <c r="N27" i="41"/>
  <c r="O27" i="41" s="1"/>
  <c r="M41" i="35"/>
  <c r="G41" i="35"/>
  <c r="N34" i="35"/>
  <c r="O34" i="35" s="1"/>
  <c r="N34" i="36"/>
  <c r="O34" i="36" s="1"/>
  <c r="I39" i="38"/>
  <c r="H39" i="38"/>
  <c r="J35" i="41"/>
  <c r="I46" i="44"/>
  <c r="G41" i="33"/>
  <c r="N36" i="36"/>
  <c r="O36" i="36" s="1"/>
  <c r="N19" i="34"/>
  <c r="O19" i="34" s="1"/>
  <c r="L43" i="36"/>
  <c r="H43" i="37"/>
  <c r="N5" i="38"/>
  <c r="O5" i="38" s="1"/>
  <c r="N36" i="38"/>
  <c r="O36" i="38" s="1"/>
  <c r="D48" i="47"/>
  <c r="N12" i="35"/>
  <c r="O12" i="35" s="1"/>
  <c r="N17" i="35"/>
  <c r="O17" i="35" s="1"/>
  <c r="I43" i="37"/>
  <c r="K42" i="39"/>
  <c r="G47" i="46"/>
  <c r="N47" i="46" s="1"/>
  <c r="O47" i="46" s="1"/>
  <c r="N30" i="34"/>
  <c r="O30" i="34" s="1"/>
  <c r="N40" i="34"/>
  <c r="O40" i="34" s="1"/>
  <c r="E41" i="35"/>
  <c r="N29" i="40"/>
  <c r="O29" i="40" s="1"/>
  <c r="D47" i="43"/>
  <c r="H47" i="46"/>
  <c r="I35" i="41"/>
  <c r="K39" i="38"/>
  <c r="N40" i="36"/>
  <c r="O40" i="36" s="1"/>
  <c r="I43" i="36"/>
  <c r="F42" i="39"/>
  <c r="D41" i="33"/>
  <c r="N17" i="33"/>
  <c r="O17" i="33" s="1"/>
  <c r="M39" i="38"/>
  <c r="N30" i="38"/>
  <c r="O30" i="38" s="1"/>
  <c r="N5" i="39"/>
  <c r="O5" i="39" s="1"/>
  <c r="M42" i="39"/>
  <c r="N27" i="39"/>
  <c r="O27" i="39" s="1"/>
  <c r="L42" i="39"/>
  <c r="N15" i="40"/>
  <c r="O15" i="40" s="1"/>
  <c r="I45" i="40"/>
  <c r="N45" i="40" s="1"/>
  <c r="O45" i="40" s="1"/>
  <c r="N5" i="46"/>
  <c r="O5" i="46" s="1"/>
  <c r="N5" i="43"/>
  <c r="O5" i="43" s="1"/>
  <c r="N23" i="33"/>
  <c r="O23" i="33" s="1"/>
  <c r="G43" i="34"/>
  <c r="H41" i="35"/>
  <c r="N32" i="35"/>
  <c r="O32" i="35" s="1"/>
  <c r="N37" i="37"/>
  <c r="O37" i="37" s="1"/>
  <c r="E43" i="37"/>
  <c r="N22" i="46"/>
  <c r="O22" i="46" s="1"/>
  <c r="N22" i="43"/>
  <c r="O22" i="43" s="1"/>
  <c r="M43" i="37"/>
  <c r="N13" i="37"/>
  <c r="O13" i="37" s="1"/>
  <c r="N17" i="38"/>
  <c r="O17" i="38" s="1"/>
  <c r="N20" i="39"/>
  <c r="O20" i="39" s="1"/>
  <c r="N12" i="36"/>
  <c r="O12" i="36" s="1"/>
  <c r="J46" i="45"/>
  <c r="N46" i="45" s="1"/>
  <c r="O46" i="45" s="1"/>
  <c r="M41" i="33"/>
  <c r="K41" i="35"/>
  <c r="J43" i="36"/>
  <c r="N35" i="37"/>
  <c r="O35" i="37" s="1"/>
  <c r="J48" i="47"/>
  <c r="E45" i="40"/>
  <c r="N37" i="40"/>
  <c r="O37" i="40" s="1"/>
  <c r="N33" i="44"/>
  <c r="O33" i="44" s="1"/>
  <c r="N34" i="39"/>
  <c r="O34" i="39" s="1"/>
  <c r="N17" i="36"/>
  <c r="O17" i="36" s="1"/>
  <c r="D43" i="36"/>
  <c r="N5" i="35"/>
  <c r="O5" i="35" s="1"/>
  <c r="K43" i="34"/>
  <c r="N13" i="34"/>
  <c r="O13" i="34" s="1"/>
  <c r="N33" i="34"/>
  <c r="O33" i="34" s="1"/>
  <c r="J39" i="38"/>
  <c r="N12" i="38"/>
  <c r="O12" i="38" s="1"/>
  <c r="G42" i="39"/>
  <c r="J42" i="39"/>
  <c r="N25" i="41"/>
  <c r="O25" i="41" s="1"/>
  <c r="E48" i="47"/>
  <c r="I41" i="33"/>
  <c r="E43" i="34"/>
  <c r="N43" i="34" s="1"/>
  <c r="O43" i="34" s="1"/>
  <c r="M43" i="36"/>
  <c r="F45" i="40"/>
  <c r="L43" i="34"/>
  <c r="D41" i="35"/>
  <c r="N26" i="36"/>
  <c r="O26" i="36" s="1"/>
  <c r="G43" i="37"/>
  <c r="N5" i="37"/>
  <c r="O5" i="37" s="1"/>
  <c r="I42" i="39"/>
  <c r="N39" i="40"/>
  <c r="O39" i="40" s="1"/>
  <c r="O48" i="47" l="1"/>
  <c r="P48" i="47" s="1"/>
  <c r="N41" i="33"/>
  <c r="O41" i="33" s="1"/>
  <c r="N42" i="39"/>
  <c r="O42" i="39" s="1"/>
  <c r="N43" i="37"/>
  <c r="O43" i="37" s="1"/>
  <c r="N35" i="41"/>
  <c r="O35" i="41" s="1"/>
  <c r="N41" i="35"/>
  <c r="O41" i="35" s="1"/>
  <c r="N43" i="36"/>
  <c r="O43" i="36" s="1"/>
  <c r="L29" i="48" l="1"/>
  <c r="L49" i="48" s="1"/>
  <c r="M29" i="48"/>
  <c r="M49" i="48" s="1"/>
  <c r="I29" i="48"/>
  <c r="I49" i="48" s="1"/>
  <c r="O30" i="48"/>
  <c r="P30" i="48" s="1"/>
  <c r="H29" i="48"/>
  <c r="H49" i="48" s="1"/>
  <c r="K29" i="48"/>
  <c r="K49" i="48" s="1"/>
  <c r="N29" i="48"/>
  <c r="N49" i="48" s="1"/>
  <c r="J29" i="48"/>
  <c r="J49" i="48" s="1"/>
  <c r="E29" i="48"/>
  <c r="E49" i="48" s="1"/>
  <c r="G29" i="48"/>
  <c r="G49" i="48" s="1"/>
  <c r="F29" i="48"/>
  <c r="F49" i="48" s="1"/>
  <c r="D29" i="48"/>
  <c r="D49" i="48" s="1"/>
  <c r="O49" i="48" l="1"/>
  <c r="P49" i="48" s="1"/>
  <c r="O29" i="48"/>
  <c r="P29" i="48" s="1"/>
</calcChain>
</file>

<file path=xl/sharedStrings.xml><?xml version="1.0" encoding="utf-8"?>
<sst xmlns="http://schemas.openxmlformats.org/spreadsheetml/2006/main" count="1026" uniqueCount="122">
  <si>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</si>
  <si>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</si>
  <si>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</si>
  <si>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</si>
  <si>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</si>
  <si>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</si>
  <si>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</si>
  <si>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</si>
  <si>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</si>
  <si>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</si>
  <si>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</si>
  <si>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</si>
  <si>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</si>
  <si>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</si>
  <si>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</si>
  <si>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</si>
  <si>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</si>
  <si>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</si>
  <si>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</si>
  <si>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</si>
  <si>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</si>
  <si>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</si>
  <si>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</si>
  <si>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</si>
  <si>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</si>
  <si>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</si>
  <si>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</si>
  <si>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</si>
  <si>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</si>
  <si>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</si>
  <si>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</si>
  <si>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</si>
  <si>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</si>
  <si>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</si>
  <si>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</si>
  <si>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</si>
  <si>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</si>
  <si>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</si>
  <si>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</si>
  <si>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Parking Facilities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</si>
  <si>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</si>
  <si>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</si>
  <si>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</si>
  <si>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</si>
  <si>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</si>
  <si>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</si>
  <si>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</si>
  <si>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</si>
  <si>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Cultural Services</t>
  </si>
  <si>
    <t>Special Events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</si>
  <si>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</si>
  <si>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</si>
  <si>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</si>
  <si>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</si>
  <si>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</si>
  <si>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Miramar Expenditures Reported by Account Code and Fund Type</t>
  </si>
  <si>
    <t>Local Fiscal Year Ended September 30, 2010</t>
  </si>
  <si>
    <t>Debt Service Payments</t>
  </si>
  <si>
    <t>Ambulance and Rescue Services</t>
  </si>
  <si>
    <t>Other Transportation Systems / Services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</si>
  <si>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</si>
  <si>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</si>
  <si>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</si>
  <si>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</si>
  <si>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Electric Utility Services</t>
  </si>
  <si>
    <t>Garbage / Solid Waste Control Services</t>
  </si>
  <si>
    <t>2011 Municipal Population:</t>
  </si>
  <si>
    <t>Local Fiscal Year Ended September 30, 2012</t>
  </si>
  <si>
    <t>Conservation and Resource Management</t>
  </si>
  <si>
    <t>2012 Municipal Population:</t>
  </si>
  <si>
    <t>Local Fiscal Year Ended September 30, 2013</t>
  </si>
  <si>
    <t>Comprehensive Planning</t>
  </si>
  <si>
    <t>Emergency and Disaster Relief Services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</si>
  <si>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</si>
  <si>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</si>
  <si>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</si>
  <si>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</si>
  <si>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</si>
  <si>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</si>
  <si>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</si>
  <si>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</si>
  <si>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</si>
  <si>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</si>
  <si>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</si>
  <si>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</si>
  <si>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</si>
  <si>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</si>
  <si>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</si>
  <si>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</si>
  <si>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Non-Court Information Systems</t>
  </si>
  <si>
    <t>Other Transportation</t>
  </si>
  <si>
    <t>2015 Municipal Population:</t>
  </si>
  <si>
    <t>Local Fiscal Year Ended September 30, 2007</t>
  </si>
  <si>
    <t>Capital Lease Acquisitions</t>
  </si>
  <si>
    <t>2007 Municipal Population:</t>
  </si>
  <si>
    <t>Local Fiscal Year Ended September 30, 2016</t>
  </si>
  <si>
    <t>Conservation / Resource Management</t>
  </si>
  <si>
    <t>Other Culture / Recreation</t>
  </si>
  <si>
    <t>Special Items (Loss)</t>
  </si>
  <si>
    <t>2016 Municipal Population:</t>
  </si>
  <si>
    <t>Local Fiscal Year Ended September 30, 2017</t>
  </si>
  <si>
    <t>Other Non-Operating Disbursements</t>
  </si>
  <si>
    <t>Non-Operating Interest Expense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</si>
  <si>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</si>
  <si>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</si>
  <si>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</si>
  <si>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</si>
  <si>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</si>
  <si>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</si>
  <si>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</si>
  <si>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</si>
  <si>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</si>
  <si>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</si>
  <si>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</si>
  <si>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</si>
  <si>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Payment to Refunded Bond Escrow Agent</t>
  </si>
  <si>
    <t>2021 Municipal Population:</t>
  </si>
  <si>
    <t>Local Fiscal Year Ended September 30, 2022</t>
  </si>
  <si>
    <t>Bank Fees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</si>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</sst>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9EDB-A3E5-4BAD-B55C-FF0FDA4DFEA4}">
  <sheetPr>
    <pageSetUpPr fitToPage="1"/>
  </sheetPr>
  <dimension ref="A1:ED5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111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112</v>
      </c>
      <c r="N4" s="98" t="s">
        <v>5</v>
      </c>
      <c r="O4" s="98" t="s">
        <v>113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42976493</v>
      </c>
      <c r="E5" s="103">
        <f t="shared" ref="E5:N5" si="0">SUM(E6:E14)</f>
        <v>1898</v>
      </c>
      <c r="F5" s="103">
        <f t="shared" si="0"/>
        <v>12173047</v>
      </c>
      <c r="G5" s="103">
        <f t="shared" si="0"/>
        <v>686017</v>
      </c>
      <c r="H5" s="103">
        <f t="shared" si="0"/>
        <v>0</v>
      </c>
      <c r="I5" s="103">
        <f t="shared" si="0"/>
        <v>1982565</v>
      </c>
      <c r="J5" s="103">
        <f t="shared" si="0"/>
        <v>35675959</v>
      </c>
      <c r="K5" s="103">
        <f t="shared" si="0"/>
        <v>42222155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135718134</v>
      </c>
      <c r="P5" s="105">
        <f>(O5/P$51)</f>
        <v>979.27797099357815</v>
      </c>
      <c r="Q5" s="106"/>
    </row>
    <row r="6" spans="1:134">
      <c r="A6" s="108"/>
      <c r="B6" s="109">
        <v>511</v>
      </c>
      <c r="C6" s="110" t="s">
        <v>19</v>
      </c>
      <c r="D6" s="111">
        <v>2036659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2036659</v>
      </c>
      <c r="P6" s="112">
        <f>(O6/P$51)</f>
        <v>14.695569665921061</v>
      </c>
      <c r="Q6" s="113"/>
    </row>
    <row r="7" spans="1:134">
      <c r="A7" s="108"/>
      <c r="B7" s="109">
        <v>512</v>
      </c>
      <c r="C7" s="110" t="s">
        <v>20</v>
      </c>
      <c r="D7" s="111">
        <v>6334730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6334730</v>
      </c>
      <c r="P7" s="112">
        <f>(O7/P$51)</f>
        <v>45.708420520961106</v>
      </c>
      <c r="Q7" s="113"/>
    </row>
    <row r="8" spans="1:134">
      <c r="A8" s="108"/>
      <c r="B8" s="109">
        <v>513</v>
      </c>
      <c r="C8" s="110" t="s">
        <v>21</v>
      </c>
      <c r="D8" s="111">
        <v>15698331</v>
      </c>
      <c r="E8" s="111">
        <v>0</v>
      </c>
      <c r="F8" s="111">
        <v>0</v>
      </c>
      <c r="G8" s="111">
        <v>0</v>
      </c>
      <c r="H8" s="111">
        <v>0</v>
      </c>
      <c r="I8" s="111">
        <v>1982565</v>
      </c>
      <c r="J8" s="111">
        <v>2763773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20444669</v>
      </c>
      <c r="P8" s="112">
        <f>(O8/P$51)</f>
        <v>147.51907785554513</v>
      </c>
      <c r="Q8" s="113"/>
    </row>
    <row r="9" spans="1:134">
      <c r="A9" s="108"/>
      <c r="B9" s="109">
        <v>514</v>
      </c>
      <c r="C9" s="110" t="s">
        <v>22</v>
      </c>
      <c r="D9" s="111">
        <v>891905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891905</v>
      </c>
      <c r="P9" s="112">
        <f>(O9/P$51)</f>
        <v>6.4355653366043724</v>
      </c>
      <c r="Q9" s="113"/>
    </row>
    <row r="10" spans="1:134">
      <c r="A10" s="108"/>
      <c r="B10" s="109">
        <v>515</v>
      </c>
      <c r="C10" s="110" t="s">
        <v>71</v>
      </c>
      <c r="D10" s="111">
        <v>987526</v>
      </c>
      <c r="E10" s="111">
        <v>1023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988549</v>
      </c>
      <c r="P10" s="112">
        <f>(O10/P$51)</f>
        <v>7.1329028068403204</v>
      </c>
      <c r="Q10" s="113"/>
    </row>
    <row r="11" spans="1:134">
      <c r="A11" s="108"/>
      <c r="B11" s="109">
        <v>516</v>
      </c>
      <c r="C11" s="110" t="s">
        <v>89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8747641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8747641</v>
      </c>
      <c r="P11" s="112">
        <f>(O11/P$51)</f>
        <v>63.118846958655027</v>
      </c>
      <c r="Q11" s="113"/>
    </row>
    <row r="12" spans="1:134">
      <c r="A12" s="108"/>
      <c r="B12" s="109">
        <v>517</v>
      </c>
      <c r="C12" s="110" t="s">
        <v>57</v>
      </c>
      <c r="D12" s="111">
        <v>835049</v>
      </c>
      <c r="E12" s="111">
        <v>0</v>
      </c>
      <c r="F12" s="111">
        <v>12173047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13008096</v>
      </c>
      <c r="P12" s="112">
        <f>(O12/P$51)</f>
        <v>93.860278519373693</v>
      </c>
      <c r="Q12" s="113"/>
    </row>
    <row r="13" spans="1:134">
      <c r="A13" s="108"/>
      <c r="B13" s="109">
        <v>518</v>
      </c>
      <c r="C13" s="110" t="s">
        <v>23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42222155</v>
      </c>
      <c r="L13" s="111">
        <v>0</v>
      </c>
      <c r="M13" s="111">
        <v>0</v>
      </c>
      <c r="N13" s="111">
        <v>0</v>
      </c>
      <c r="O13" s="111">
        <f t="shared" si="1"/>
        <v>42222155</v>
      </c>
      <c r="P13" s="112">
        <f>(O13/P$51)</f>
        <v>304.65513384804098</v>
      </c>
      <c r="Q13" s="113"/>
    </row>
    <row r="14" spans="1:134">
      <c r="A14" s="108"/>
      <c r="B14" s="109">
        <v>519</v>
      </c>
      <c r="C14" s="110" t="s">
        <v>24</v>
      </c>
      <c r="D14" s="111">
        <v>16192293</v>
      </c>
      <c r="E14" s="111">
        <v>875</v>
      </c>
      <c r="F14" s="111">
        <v>0</v>
      </c>
      <c r="G14" s="111">
        <v>686017</v>
      </c>
      <c r="H14" s="111">
        <v>0</v>
      </c>
      <c r="I14" s="111">
        <v>0</v>
      </c>
      <c r="J14" s="111">
        <v>24164545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41043730</v>
      </c>
      <c r="P14" s="112">
        <f>(O14/P$51)</f>
        <v>296.1521754816365</v>
      </c>
      <c r="Q14" s="113"/>
    </row>
    <row r="15" spans="1:134" ht="15.75">
      <c r="A15" s="114" t="s">
        <v>25</v>
      </c>
      <c r="B15" s="115"/>
      <c r="C15" s="116"/>
      <c r="D15" s="117">
        <f>SUM(D16:D21)</f>
        <v>108414864</v>
      </c>
      <c r="E15" s="117">
        <f>SUM(E16:E21)</f>
        <v>3158370</v>
      </c>
      <c r="F15" s="117">
        <f>SUM(F16:F21)</f>
        <v>0</v>
      </c>
      <c r="G15" s="117">
        <f>SUM(G16:G21)</f>
        <v>1172642</v>
      </c>
      <c r="H15" s="117">
        <f>SUM(H16:H21)</f>
        <v>0</v>
      </c>
      <c r="I15" s="117">
        <f>SUM(I16:I21)</f>
        <v>0</v>
      </c>
      <c r="J15" s="117">
        <f>SUM(J16:J21)</f>
        <v>0</v>
      </c>
      <c r="K15" s="117">
        <f>SUM(K16:K21)</f>
        <v>0</v>
      </c>
      <c r="L15" s="117">
        <f>SUM(L16:L21)</f>
        <v>0</v>
      </c>
      <c r="M15" s="117">
        <f>SUM(M16:M21)</f>
        <v>0</v>
      </c>
      <c r="N15" s="117">
        <f>SUM(N16:N21)</f>
        <v>0</v>
      </c>
      <c r="O15" s="118">
        <f>SUM(D15:N15)</f>
        <v>112745876</v>
      </c>
      <c r="P15" s="119">
        <f>(O15/P$51)</f>
        <v>813.52100440147194</v>
      </c>
      <c r="Q15" s="120"/>
    </row>
    <row r="16" spans="1:134">
      <c r="A16" s="108"/>
      <c r="B16" s="109">
        <v>521</v>
      </c>
      <c r="C16" s="110" t="s">
        <v>26</v>
      </c>
      <c r="D16" s="111">
        <v>52840019</v>
      </c>
      <c r="E16" s="111">
        <v>1572056</v>
      </c>
      <c r="F16" s="111">
        <v>0</v>
      </c>
      <c r="G16" s="111">
        <v>1750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54413825</v>
      </c>
      <c r="P16" s="112">
        <f>(O16/P$51)</f>
        <v>392.62446785482359</v>
      </c>
      <c r="Q16" s="113"/>
    </row>
    <row r="17" spans="1:17">
      <c r="A17" s="108"/>
      <c r="B17" s="109">
        <v>522</v>
      </c>
      <c r="C17" s="110" t="s">
        <v>27</v>
      </c>
      <c r="D17" s="111">
        <v>24283310</v>
      </c>
      <c r="E17" s="111">
        <v>1090243</v>
      </c>
      <c r="F17" s="111">
        <v>0</v>
      </c>
      <c r="G17" s="111">
        <v>999537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1" si="2">SUM(D17:N17)</f>
        <v>26373090</v>
      </c>
      <c r="P17" s="112">
        <f>(O17/P$51)</f>
        <v>190.2957644851721</v>
      </c>
      <c r="Q17" s="113"/>
    </row>
    <row r="18" spans="1:17">
      <c r="A18" s="108"/>
      <c r="B18" s="109">
        <v>524</v>
      </c>
      <c r="C18" s="110" t="s">
        <v>28</v>
      </c>
      <c r="D18" s="111">
        <v>7731271</v>
      </c>
      <c r="E18" s="111">
        <v>0</v>
      </c>
      <c r="F18" s="111">
        <v>0</v>
      </c>
      <c r="G18" s="111">
        <v>171355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7902626</v>
      </c>
      <c r="P18" s="112">
        <f>(O18/P$51)</f>
        <v>57.021617721336312</v>
      </c>
      <c r="Q18" s="113"/>
    </row>
    <row r="19" spans="1:17">
      <c r="A19" s="108"/>
      <c r="B19" s="109">
        <v>525</v>
      </c>
      <c r="C19" s="110" t="s">
        <v>72</v>
      </c>
      <c r="D19" s="111">
        <v>989697</v>
      </c>
      <c r="E19" s="111">
        <v>185163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1174860</v>
      </c>
      <c r="P19" s="112">
        <f>(O19/P$51)</f>
        <v>8.4772350097409621</v>
      </c>
      <c r="Q19" s="113"/>
    </row>
    <row r="20" spans="1:17">
      <c r="A20" s="108"/>
      <c r="B20" s="109">
        <v>526</v>
      </c>
      <c r="C20" s="110" t="s">
        <v>58</v>
      </c>
      <c r="D20" s="111">
        <v>14699200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14699200</v>
      </c>
      <c r="P20" s="112">
        <f>(O20/P$51)</f>
        <v>106.06248647088535</v>
      </c>
      <c r="Q20" s="113"/>
    </row>
    <row r="21" spans="1:17">
      <c r="A21" s="108"/>
      <c r="B21" s="109">
        <v>529</v>
      </c>
      <c r="C21" s="110" t="s">
        <v>29</v>
      </c>
      <c r="D21" s="111">
        <v>7871367</v>
      </c>
      <c r="E21" s="111">
        <v>310908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8182275</v>
      </c>
      <c r="P21" s="112">
        <f>(O21/P$51)</f>
        <v>59.039432859513674</v>
      </c>
      <c r="Q21" s="113"/>
    </row>
    <row r="22" spans="1:17" ht="15.75">
      <c r="A22" s="114" t="s">
        <v>30</v>
      </c>
      <c r="B22" s="115"/>
      <c r="C22" s="116"/>
      <c r="D22" s="117">
        <f>SUM(D23:D29)</f>
        <v>1647409</v>
      </c>
      <c r="E22" s="117">
        <f>SUM(E23:E29)</f>
        <v>0</v>
      </c>
      <c r="F22" s="117">
        <f>SUM(F23:F29)</f>
        <v>0</v>
      </c>
      <c r="G22" s="117">
        <f>SUM(G23:G29)</f>
        <v>1276954</v>
      </c>
      <c r="H22" s="117">
        <f>SUM(H23:H29)</f>
        <v>0</v>
      </c>
      <c r="I22" s="117">
        <f>SUM(I23:I29)</f>
        <v>63863014</v>
      </c>
      <c r="J22" s="117">
        <f>SUM(J23:J29)</f>
        <v>0</v>
      </c>
      <c r="K22" s="117">
        <f>SUM(K23:K29)</f>
        <v>0</v>
      </c>
      <c r="L22" s="117">
        <f>SUM(L23:L29)</f>
        <v>0</v>
      </c>
      <c r="M22" s="117">
        <f>SUM(M23:M29)</f>
        <v>0</v>
      </c>
      <c r="N22" s="117">
        <f>SUM(N23:N29)</f>
        <v>0</v>
      </c>
      <c r="O22" s="118">
        <f>SUM(D22:N22)</f>
        <v>66787377</v>
      </c>
      <c r="P22" s="119">
        <f>(O22/P$51)</f>
        <v>481.90617649181036</v>
      </c>
      <c r="Q22" s="120"/>
    </row>
    <row r="23" spans="1:17">
      <c r="A23" s="108"/>
      <c r="B23" s="109">
        <v>531</v>
      </c>
      <c r="C23" s="110" t="s">
        <v>64</v>
      </c>
      <c r="D23" s="111">
        <v>0</v>
      </c>
      <c r="E23" s="111">
        <v>0</v>
      </c>
      <c r="F23" s="111">
        <v>0</v>
      </c>
      <c r="G23" s="111">
        <v>112539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>SUM(D23:N23)</f>
        <v>112539</v>
      </c>
      <c r="P23" s="112">
        <f>(O23/P$51)</f>
        <v>0.81202828486903822</v>
      </c>
      <c r="Q23" s="113"/>
    </row>
    <row r="24" spans="1:17">
      <c r="A24" s="108"/>
      <c r="B24" s="109">
        <v>533</v>
      </c>
      <c r="C24" s="110" t="s">
        <v>31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11838722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ref="O24:O44" si="3">SUM(D24:N24)</f>
        <v>11838722</v>
      </c>
      <c r="P24" s="112">
        <f>(O24/P$51)</f>
        <v>85.422627895230534</v>
      </c>
      <c r="Q24" s="113"/>
    </row>
    <row r="25" spans="1:17">
      <c r="A25" s="108"/>
      <c r="B25" s="109">
        <v>534</v>
      </c>
      <c r="C25" s="110" t="s">
        <v>65</v>
      </c>
      <c r="D25" s="111">
        <v>868736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868736</v>
      </c>
      <c r="P25" s="112">
        <f>(O25/P$51)</f>
        <v>6.2683887726387182</v>
      </c>
      <c r="Q25" s="113"/>
    </row>
    <row r="26" spans="1:17">
      <c r="A26" s="108"/>
      <c r="B26" s="109">
        <v>535</v>
      </c>
      <c r="C26" s="110" t="s">
        <v>32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10819162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10819162</v>
      </c>
      <c r="P26" s="112">
        <f>(O26/P$51)</f>
        <v>78.065964355292593</v>
      </c>
      <c r="Q26" s="113"/>
    </row>
    <row r="27" spans="1:17">
      <c r="A27" s="108"/>
      <c r="B27" s="109">
        <v>536</v>
      </c>
      <c r="C27" s="110" t="s">
        <v>33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32536843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32536843</v>
      </c>
      <c r="P27" s="112">
        <f>(O27/P$51)</f>
        <v>234.77049570676095</v>
      </c>
      <c r="Q27" s="113"/>
    </row>
    <row r="28" spans="1:17">
      <c r="A28" s="108"/>
      <c r="B28" s="109">
        <v>538</v>
      </c>
      <c r="C28" s="110" t="s">
        <v>34</v>
      </c>
      <c r="D28" s="111">
        <v>0</v>
      </c>
      <c r="E28" s="111">
        <v>0</v>
      </c>
      <c r="F28" s="111">
        <v>0</v>
      </c>
      <c r="G28" s="111">
        <v>325000</v>
      </c>
      <c r="H28" s="111">
        <v>0</v>
      </c>
      <c r="I28" s="111">
        <v>3936446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4261446</v>
      </c>
      <c r="P28" s="112">
        <f>(O28/P$51)</f>
        <v>30.748582148784184</v>
      </c>
      <c r="Q28" s="113"/>
    </row>
    <row r="29" spans="1:17">
      <c r="A29" s="108"/>
      <c r="B29" s="109">
        <v>539</v>
      </c>
      <c r="C29" s="110" t="s">
        <v>35</v>
      </c>
      <c r="D29" s="111">
        <v>778673</v>
      </c>
      <c r="E29" s="111">
        <v>0</v>
      </c>
      <c r="F29" s="111">
        <v>0</v>
      </c>
      <c r="G29" s="111">
        <v>839415</v>
      </c>
      <c r="H29" s="111">
        <v>0</v>
      </c>
      <c r="I29" s="111">
        <v>4731841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6349929</v>
      </c>
      <c r="P29" s="112">
        <f>(O29/P$51)</f>
        <v>45.818089328234358</v>
      </c>
      <c r="Q29" s="113"/>
    </row>
    <row r="30" spans="1:17" ht="15.75">
      <c r="A30" s="114" t="s">
        <v>36</v>
      </c>
      <c r="B30" s="115"/>
      <c r="C30" s="116"/>
      <c r="D30" s="117">
        <f>SUM(D31:D32)</f>
        <v>4395451</v>
      </c>
      <c r="E30" s="117">
        <f>SUM(E31:E32)</f>
        <v>0</v>
      </c>
      <c r="F30" s="117">
        <f>SUM(F31:F32)</f>
        <v>0</v>
      </c>
      <c r="G30" s="117">
        <f>SUM(G31:G32)</f>
        <v>8093807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 t="shared" si="3"/>
        <v>12489258</v>
      </c>
      <c r="P30" s="119">
        <f>(O30/P$51)</f>
        <v>90.116588498448664</v>
      </c>
      <c r="Q30" s="120"/>
    </row>
    <row r="31" spans="1:17">
      <c r="A31" s="108"/>
      <c r="B31" s="109">
        <v>541</v>
      </c>
      <c r="C31" s="110" t="s">
        <v>37</v>
      </c>
      <c r="D31" s="111">
        <v>2469785</v>
      </c>
      <c r="E31" s="111">
        <v>0</v>
      </c>
      <c r="F31" s="111">
        <v>0</v>
      </c>
      <c r="G31" s="111">
        <v>8066323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10536108</v>
      </c>
      <c r="P31" s="112">
        <f>(O31/P$51)</f>
        <v>76.023580344902228</v>
      </c>
      <c r="Q31" s="113"/>
    </row>
    <row r="32" spans="1:17">
      <c r="A32" s="108"/>
      <c r="B32" s="109">
        <v>544</v>
      </c>
      <c r="C32" s="110" t="s">
        <v>38</v>
      </c>
      <c r="D32" s="111">
        <v>1925666</v>
      </c>
      <c r="E32" s="111">
        <v>0</v>
      </c>
      <c r="F32" s="111">
        <v>0</v>
      </c>
      <c r="G32" s="111">
        <v>27484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1953150</v>
      </c>
      <c r="P32" s="112">
        <f>(O32/P$51)</f>
        <v>14.093008153546432</v>
      </c>
      <c r="Q32" s="113"/>
    </row>
    <row r="33" spans="1:17" ht="15.75">
      <c r="A33" s="114" t="s">
        <v>40</v>
      </c>
      <c r="B33" s="115"/>
      <c r="C33" s="116"/>
      <c r="D33" s="117">
        <f>SUM(D34:D36)</f>
        <v>3278895</v>
      </c>
      <c r="E33" s="117">
        <f>SUM(E34:E36)</f>
        <v>3278096</v>
      </c>
      <c r="F33" s="117">
        <f>SUM(F34:F36)</f>
        <v>0</v>
      </c>
      <c r="G33" s="117">
        <f>SUM(G34:G36)</f>
        <v>1514169</v>
      </c>
      <c r="H33" s="117">
        <f>SUM(H34:H36)</f>
        <v>0</v>
      </c>
      <c r="I33" s="117">
        <f>SUM(I34:I36)</f>
        <v>0</v>
      </c>
      <c r="J33" s="117">
        <f>SUM(J34:J36)</f>
        <v>0</v>
      </c>
      <c r="K33" s="117">
        <f>SUM(K34:K36)</f>
        <v>0</v>
      </c>
      <c r="L33" s="117">
        <f>SUM(L34:L36)</f>
        <v>0</v>
      </c>
      <c r="M33" s="117">
        <f>SUM(M34:M36)</f>
        <v>0</v>
      </c>
      <c r="N33" s="117">
        <f>SUM(N34:N36)</f>
        <v>0</v>
      </c>
      <c r="O33" s="117">
        <f t="shared" si="3"/>
        <v>8071160</v>
      </c>
      <c r="P33" s="119">
        <f>(O33/P$51)</f>
        <v>58.237679486254422</v>
      </c>
      <c r="Q33" s="120"/>
    </row>
    <row r="34" spans="1:17">
      <c r="A34" s="121"/>
      <c r="B34" s="122">
        <v>552</v>
      </c>
      <c r="C34" s="123" t="s">
        <v>41</v>
      </c>
      <c r="D34" s="111">
        <v>1913204</v>
      </c>
      <c r="E34" s="111">
        <v>10000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1923204</v>
      </c>
      <c r="P34" s="112">
        <f>(O34/P$51)</f>
        <v>13.876931957572696</v>
      </c>
      <c r="Q34" s="113"/>
    </row>
    <row r="35" spans="1:17">
      <c r="A35" s="121"/>
      <c r="B35" s="122">
        <v>554</v>
      </c>
      <c r="C35" s="123" t="s">
        <v>42</v>
      </c>
      <c r="D35" s="111">
        <v>390675</v>
      </c>
      <c r="E35" s="111">
        <v>3268096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3658771</v>
      </c>
      <c r="P35" s="112">
        <f>(O35/P$51)</f>
        <v>26.399963922360921</v>
      </c>
      <c r="Q35" s="113"/>
    </row>
    <row r="36" spans="1:17">
      <c r="A36" s="121"/>
      <c r="B36" s="122">
        <v>559</v>
      </c>
      <c r="C36" s="123" t="s">
        <v>43</v>
      </c>
      <c r="D36" s="111">
        <v>975016</v>
      </c>
      <c r="E36" s="111">
        <v>0</v>
      </c>
      <c r="F36" s="111">
        <v>0</v>
      </c>
      <c r="G36" s="111">
        <v>1514169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2489185</v>
      </c>
      <c r="P36" s="112">
        <f>(O36/P$51)</f>
        <v>17.960783606320803</v>
      </c>
      <c r="Q36" s="113"/>
    </row>
    <row r="37" spans="1:17" ht="15.75">
      <c r="A37" s="114" t="s">
        <v>44</v>
      </c>
      <c r="B37" s="115"/>
      <c r="C37" s="116"/>
      <c r="D37" s="117">
        <f>SUM(D38:D38)</f>
        <v>7288499</v>
      </c>
      <c r="E37" s="117">
        <f>SUM(E38:E38)</f>
        <v>263098</v>
      </c>
      <c r="F37" s="117">
        <f>SUM(F38:F38)</f>
        <v>0</v>
      </c>
      <c r="G37" s="117">
        <f>SUM(G38:G38)</f>
        <v>0</v>
      </c>
      <c r="H37" s="117">
        <f>SUM(H38:H38)</f>
        <v>0</v>
      </c>
      <c r="I37" s="117">
        <f>SUM(I38:I38)</f>
        <v>0</v>
      </c>
      <c r="J37" s="117">
        <f>SUM(J38:J38)</f>
        <v>0</v>
      </c>
      <c r="K37" s="117">
        <f>SUM(K38:K38)</f>
        <v>0</v>
      </c>
      <c r="L37" s="117">
        <f>SUM(L38:L38)</f>
        <v>0</v>
      </c>
      <c r="M37" s="117">
        <f>SUM(M38:M38)</f>
        <v>0</v>
      </c>
      <c r="N37" s="117">
        <f>SUM(N38:N38)</f>
        <v>0</v>
      </c>
      <c r="O37" s="117">
        <f t="shared" si="3"/>
        <v>7551597</v>
      </c>
      <c r="P37" s="119">
        <f>(O37/P$51)</f>
        <v>54.48875820766289</v>
      </c>
      <c r="Q37" s="120"/>
    </row>
    <row r="38" spans="1:17">
      <c r="A38" s="108"/>
      <c r="B38" s="109">
        <v>569</v>
      </c>
      <c r="C38" s="110" t="s">
        <v>45</v>
      </c>
      <c r="D38" s="111">
        <v>7288499</v>
      </c>
      <c r="E38" s="111">
        <v>263098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7551597</v>
      </c>
      <c r="P38" s="112">
        <f>(O38/P$51)</f>
        <v>54.48875820766289</v>
      </c>
      <c r="Q38" s="113"/>
    </row>
    <row r="39" spans="1:17" ht="15.75">
      <c r="A39" s="114" t="s">
        <v>46</v>
      </c>
      <c r="B39" s="115"/>
      <c r="C39" s="116"/>
      <c r="D39" s="117">
        <f>SUM(D40:D44)</f>
        <v>22113082</v>
      </c>
      <c r="E39" s="117">
        <f>SUM(E40:E44)</f>
        <v>37669</v>
      </c>
      <c r="F39" s="117">
        <f>SUM(F40:F44)</f>
        <v>0</v>
      </c>
      <c r="G39" s="117">
        <f>SUM(G40:G44)</f>
        <v>3364585</v>
      </c>
      <c r="H39" s="117">
        <f>SUM(H40:H44)</f>
        <v>0</v>
      </c>
      <c r="I39" s="117">
        <f>SUM(I40:I44)</f>
        <v>0</v>
      </c>
      <c r="J39" s="117">
        <f>SUM(J40:J44)</f>
        <v>0</v>
      </c>
      <c r="K39" s="117">
        <f>SUM(K40:K44)</f>
        <v>0</v>
      </c>
      <c r="L39" s="117">
        <f>SUM(L40:L44)</f>
        <v>0</v>
      </c>
      <c r="M39" s="117">
        <f>SUM(M40:M44)</f>
        <v>0</v>
      </c>
      <c r="N39" s="117">
        <f>SUM(N40:N44)</f>
        <v>0</v>
      </c>
      <c r="O39" s="117">
        <f>SUM(D39:N39)</f>
        <v>25515336</v>
      </c>
      <c r="P39" s="119">
        <f>(O39/P$51)</f>
        <v>184.10661663900714</v>
      </c>
      <c r="Q39" s="113"/>
    </row>
    <row r="40" spans="1:17">
      <c r="A40" s="108"/>
      <c r="B40" s="109">
        <v>572</v>
      </c>
      <c r="C40" s="110" t="s">
        <v>47</v>
      </c>
      <c r="D40" s="111">
        <v>14798877</v>
      </c>
      <c r="E40" s="111">
        <v>37669</v>
      </c>
      <c r="F40" s="111">
        <v>0</v>
      </c>
      <c r="G40" s="111">
        <v>3149896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17986442</v>
      </c>
      <c r="P40" s="112">
        <f>(O40/P$51)</f>
        <v>129.78167255934773</v>
      </c>
      <c r="Q40" s="113"/>
    </row>
    <row r="41" spans="1:17">
      <c r="A41" s="108"/>
      <c r="B41" s="109">
        <v>573</v>
      </c>
      <c r="C41" s="110" t="s">
        <v>48</v>
      </c>
      <c r="D41" s="111">
        <v>3683724</v>
      </c>
      <c r="E41" s="111">
        <v>0</v>
      </c>
      <c r="F41" s="111">
        <v>0</v>
      </c>
      <c r="G41" s="111">
        <v>25300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3"/>
        <v>3709024</v>
      </c>
      <c r="P41" s="112">
        <f>(O41/P$51)</f>
        <v>26.76256584169132</v>
      </c>
      <c r="Q41" s="113"/>
    </row>
    <row r="42" spans="1:17">
      <c r="A42" s="108"/>
      <c r="B42" s="109">
        <v>574</v>
      </c>
      <c r="C42" s="110" t="s">
        <v>49</v>
      </c>
      <c r="D42" s="111">
        <v>2867855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f t="shared" si="3"/>
        <v>2867855</v>
      </c>
      <c r="P42" s="112">
        <f>(O42/P$51)</f>
        <v>20.693087524352407</v>
      </c>
      <c r="Q42" s="113"/>
    </row>
    <row r="43" spans="1:17">
      <c r="A43" s="108"/>
      <c r="B43" s="109">
        <v>575</v>
      </c>
      <c r="C43" s="110" t="s">
        <v>60</v>
      </c>
      <c r="D43" s="111">
        <v>0</v>
      </c>
      <c r="E43" s="111">
        <v>0</v>
      </c>
      <c r="F43" s="111">
        <v>0</v>
      </c>
      <c r="G43" s="111">
        <v>189389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3"/>
        <v>189389</v>
      </c>
      <c r="P43" s="112">
        <f>(O43/P$51)</f>
        <v>1.3665415975178585</v>
      </c>
      <c r="Q43" s="113"/>
    </row>
    <row r="44" spans="1:17">
      <c r="A44" s="108"/>
      <c r="B44" s="109">
        <v>579</v>
      </c>
      <c r="C44" s="110" t="s">
        <v>97</v>
      </c>
      <c r="D44" s="111">
        <v>762626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si="3"/>
        <v>762626</v>
      </c>
      <c r="P44" s="112">
        <f>(O44/P$51)</f>
        <v>5.5027491160978421</v>
      </c>
      <c r="Q44" s="113"/>
    </row>
    <row r="45" spans="1:17" ht="15.75">
      <c r="A45" s="114" t="s">
        <v>53</v>
      </c>
      <c r="B45" s="115"/>
      <c r="C45" s="116"/>
      <c r="D45" s="117">
        <f>SUM(D46:D48)</f>
        <v>11229557</v>
      </c>
      <c r="E45" s="117">
        <f>SUM(E46:E48)</f>
        <v>1659505</v>
      </c>
      <c r="F45" s="117">
        <f>SUM(F46:F48)</f>
        <v>2931</v>
      </c>
      <c r="G45" s="117">
        <f>SUM(G46:G48)</f>
        <v>5045841</v>
      </c>
      <c r="H45" s="117">
        <f>SUM(H46:H48)</f>
        <v>0</v>
      </c>
      <c r="I45" s="117">
        <f>SUM(I46:I48)</f>
        <v>2498774</v>
      </c>
      <c r="J45" s="117">
        <f>SUM(J46:J48)</f>
        <v>45934</v>
      </c>
      <c r="K45" s="117">
        <f>SUM(K46:K48)</f>
        <v>0</v>
      </c>
      <c r="L45" s="117">
        <f>SUM(L46:L48)</f>
        <v>0</v>
      </c>
      <c r="M45" s="117">
        <f>SUM(M46:M48)</f>
        <v>0</v>
      </c>
      <c r="N45" s="117">
        <f>SUM(N46:N48)</f>
        <v>0</v>
      </c>
      <c r="O45" s="117">
        <f>SUM(D45:N45)</f>
        <v>20482542</v>
      </c>
      <c r="P45" s="119">
        <f>(O45/P$51)</f>
        <v>147.7923515405152</v>
      </c>
      <c r="Q45" s="113"/>
    </row>
    <row r="46" spans="1:17">
      <c r="A46" s="108"/>
      <c r="B46" s="109">
        <v>581</v>
      </c>
      <c r="C46" s="110" t="s">
        <v>114</v>
      </c>
      <c r="D46" s="111">
        <v>11229557</v>
      </c>
      <c r="E46" s="111">
        <v>1659505</v>
      </c>
      <c r="F46" s="111">
        <v>0</v>
      </c>
      <c r="G46" s="111">
        <v>5045841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f>SUM(D46:N46)</f>
        <v>17934903</v>
      </c>
      <c r="P46" s="112">
        <f>(O46/P$51)</f>
        <v>129.40979147124611</v>
      </c>
      <c r="Q46" s="113"/>
    </row>
    <row r="47" spans="1:17">
      <c r="A47" s="108"/>
      <c r="B47" s="109">
        <v>589</v>
      </c>
      <c r="C47" s="110" t="s">
        <v>118</v>
      </c>
      <c r="D47" s="111">
        <v>0</v>
      </c>
      <c r="E47" s="111">
        <v>0</v>
      </c>
      <c r="F47" s="111">
        <v>2931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f t="shared" ref="O47:O48" si="4">SUM(D47:N47)</f>
        <v>2931</v>
      </c>
      <c r="P47" s="112">
        <f>(O47/P$51)</f>
        <v>2.1148712028284868E-2</v>
      </c>
      <c r="Q47" s="113"/>
    </row>
    <row r="48" spans="1:17" ht="15.75" thickBot="1">
      <c r="A48" s="108"/>
      <c r="B48" s="109">
        <v>591</v>
      </c>
      <c r="C48" s="110" t="s">
        <v>52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2498774</v>
      </c>
      <c r="J48" s="111">
        <v>45934</v>
      </c>
      <c r="K48" s="111">
        <v>0</v>
      </c>
      <c r="L48" s="111">
        <v>0</v>
      </c>
      <c r="M48" s="111">
        <v>0</v>
      </c>
      <c r="N48" s="111">
        <v>0</v>
      </c>
      <c r="O48" s="111">
        <f t="shared" si="4"/>
        <v>2544708</v>
      </c>
      <c r="P48" s="112">
        <f>(O48/P$51)</f>
        <v>18.361411357240783</v>
      </c>
      <c r="Q48" s="113"/>
    </row>
    <row r="49" spans="1:120" ht="16.5" thickBot="1">
      <c r="A49" s="124" t="s">
        <v>10</v>
      </c>
      <c r="B49" s="125"/>
      <c r="C49" s="126"/>
      <c r="D49" s="127">
        <f>SUM(D5,D15,D22,D30,D33,D37,D39,D45)</f>
        <v>201344250</v>
      </c>
      <c r="E49" s="127">
        <f t="shared" ref="E49:N49" si="5">SUM(E5,E15,E22,E30,E33,E37,E39,E45)</f>
        <v>8398636</v>
      </c>
      <c r="F49" s="127">
        <f t="shared" si="5"/>
        <v>12175978</v>
      </c>
      <c r="G49" s="127">
        <f t="shared" si="5"/>
        <v>21154015</v>
      </c>
      <c r="H49" s="127">
        <f t="shared" si="5"/>
        <v>0</v>
      </c>
      <c r="I49" s="127">
        <f t="shared" si="5"/>
        <v>68344353</v>
      </c>
      <c r="J49" s="127">
        <f t="shared" si="5"/>
        <v>35721893</v>
      </c>
      <c r="K49" s="127">
        <f t="shared" si="5"/>
        <v>42222155</v>
      </c>
      <c r="L49" s="127">
        <f t="shared" si="5"/>
        <v>0</v>
      </c>
      <c r="M49" s="127">
        <f t="shared" si="5"/>
        <v>0</v>
      </c>
      <c r="N49" s="127">
        <f t="shared" si="5"/>
        <v>0</v>
      </c>
      <c r="O49" s="127">
        <f>SUM(D49:N49)</f>
        <v>389361280</v>
      </c>
      <c r="P49" s="128">
        <f>(O49/P$51)</f>
        <v>2809.4471462587489</v>
      </c>
      <c r="Q49" s="106"/>
      <c r="R49" s="129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</row>
    <row r="50" spans="1:120">
      <c r="A50" s="130"/>
      <c r="B50" s="131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3"/>
    </row>
    <row r="51" spans="1:120">
      <c r="A51" s="134"/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9" t="s">
        <v>121</v>
      </c>
      <c r="N51" s="139"/>
      <c r="O51" s="139"/>
      <c r="P51" s="137">
        <v>138590</v>
      </c>
    </row>
    <row r="52" spans="1:120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2"/>
    </row>
    <row r="53" spans="1:120" ht="15.75" customHeight="1" thickBot="1">
      <c r="A53" s="143" t="s">
        <v>62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5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20916193</v>
      </c>
      <c r="E5" s="59">
        <f t="shared" si="0"/>
        <v>14934</v>
      </c>
      <c r="F5" s="59">
        <f t="shared" si="0"/>
        <v>8937976</v>
      </c>
      <c r="G5" s="59">
        <f t="shared" si="0"/>
        <v>609070</v>
      </c>
      <c r="H5" s="59">
        <f t="shared" si="0"/>
        <v>0</v>
      </c>
      <c r="I5" s="59">
        <f t="shared" si="0"/>
        <v>3639307</v>
      </c>
      <c r="J5" s="59">
        <f t="shared" si="0"/>
        <v>20521713</v>
      </c>
      <c r="K5" s="59">
        <f t="shared" si="0"/>
        <v>4742875</v>
      </c>
      <c r="L5" s="59">
        <f t="shared" si="0"/>
        <v>0</v>
      </c>
      <c r="M5" s="59">
        <f t="shared" si="0"/>
        <v>0</v>
      </c>
      <c r="N5" s="60">
        <f>SUM(D5:M5)</f>
        <v>59382068</v>
      </c>
      <c r="O5" s="61">
        <f t="shared" ref="O5:O42" si="1">(N5/O$44)</f>
        <v>462.36193472031891</v>
      </c>
      <c r="P5" s="62"/>
    </row>
    <row r="6" spans="1:133">
      <c r="A6" s="64"/>
      <c r="B6" s="65">
        <v>511</v>
      </c>
      <c r="C6" s="66" t="s">
        <v>19</v>
      </c>
      <c r="D6" s="67">
        <v>753949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753949</v>
      </c>
      <c r="O6" s="68">
        <f t="shared" si="1"/>
        <v>5.8704139155350692</v>
      </c>
      <c r="P6" s="69"/>
    </row>
    <row r="7" spans="1:133">
      <c r="A7" s="64"/>
      <c r="B7" s="65">
        <v>512</v>
      </c>
      <c r="C7" s="66" t="s">
        <v>20</v>
      </c>
      <c r="D7" s="67">
        <v>2264005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2264005</v>
      </c>
      <c r="O7" s="68">
        <f t="shared" si="1"/>
        <v>17.628044412607451</v>
      </c>
      <c r="P7" s="69"/>
    </row>
    <row r="8" spans="1:133">
      <c r="A8" s="64"/>
      <c r="B8" s="65">
        <v>513</v>
      </c>
      <c r="C8" s="66" t="s">
        <v>21</v>
      </c>
      <c r="D8" s="67">
        <v>7082810</v>
      </c>
      <c r="E8" s="67">
        <v>0</v>
      </c>
      <c r="F8" s="67">
        <v>0</v>
      </c>
      <c r="G8" s="67">
        <v>439554</v>
      </c>
      <c r="H8" s="67">
        <v>0</v>
      </c>
      <c r="I8" s="67">
        <v>1177952</v>
      </c>
      <c r="J8" s="67">
        <v>603368</v>
      </c>
      <c r="K8" s="67">
        <v>0</v>
      </c>
      <c r="L8" s="67">
        <v>0</v>
      </c>
      <c r="M8" s="67">
        <v>0</v>
      </c>
      <c r="N8" s="67">
        <f t="shared" si="2"/>
        <v>9303684</v>
      </c>
      <c r="O8" s="68">
        <f t="shared" si="1"/>
        <v>72.440544412607451</v>
      </c>
      <c r="P8" s="69"/>
    </row>
    <row r="9" spans="1:133">
      <c r="A9" s="64"/>
      <c r="B9" s="65">
        <v>514</v>
      </c>
      <c r="C9" s="66" t="s">
        <v>22</v>
      </c>
      <c r="D9" s="67">
        <v>828043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828043</v>
      </c>
      <c r="O9" s="68">
        <f t="shared" si="1"/>
        <v>6.4473262115360654</v>
      </c>
      <c r="P9" s="69"/>
    </row>
    <row r="10" spans="1:133">
      <c r="A10" s="64"/>
      <c r="B10" s="65">
        <v>515</v>
      </c>
      <c r="C10" s="66" t="s">
        <v>71</v>
      </c>
      <c r="D10" s="67">
        <v>1481136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1481136</v>
      </c>
      <c r="O10" s="68">
        <f t="shared" si="1"/>
        <v>11.532452971222126</v>
      </c>
      <c r="P10" s="69"/>
    </row>
    <row r="11" spans="1:133">
      <c r="A11" s="64"/>
      <c r="B11" s="65">
        <v>517</v>
      </c>
      <c r="C11" s="66" t="s">
        <v>57</v>
      </c>
      <c r="D11" s="67">
        <v>350509</v>
      </c>
      <c r="E11" s="67">
        <v>0</v>
      </c>
      <c r="F11" s="67">
        <v>8931939</v>
      </c>
      <c r="G11" s="67">
        <v>160574</v>
      </c>
      <c r="H11" s="67">
        <v>0</v>
      </c>
      <c r="I11" s="67">
        <v>2461355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11904377</v>
      </c>
      <c r="O11" s="68">
        <f t="shared" si="1"/>
        <v>92.690116170424815</v>
      </c>
      <c r="P11" s="69"/>
    </row>
    <row r="12" spans="1:133">
      <c r="A12" s="64"/>
      <c r="B12" s="65">
        <v>519</v>
      </c>
      <c r="C12" s="66" t="s">
        <v>77</v>
      </c>
      <c r="D12" s="67">
        <v>8155741</v>
      </c>
      <c r="E12" s="67">
        <v>14934</v>
      </c>
      <c r="F12" s="67">
        <v>6037</v>
      </c>
      <c r="G12" s="67">
        <v>8942</v>
      </c>
      <c r="H12" s="67">
        <v>0</v>
      </c>
      <c r="I12" s="67">
        <v>0</v>
      </c>
      <c r="J12" s="67">
        <v>19918345</v>
      </c>
      <c r="K12" s="67">
        <v>4742875</v>
      </c>
      <c r="L12" s="67">
        <v>0</v>
      </c>
      <c r="M12" s="67">
        <v>0</v>
      </c>
      <c r="N12" s="67">
        <f t="shared" si="2"/>
        <v>32846874</v>
      </c>
      <c r="O12" s="68">
        <f t="shared" si="1"/>
        <v>255.75303662638595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SUM(D14:D19)</f>
        <v>69136838</v>
      </c>
      <c r="E13" s="73">
        <f t="shared" si="3"/>
        <v>2857647</v>
      </c>
      <c r="F13" s="73">
        <f t="shared" si="3"/>
        <v>0</v>
      </c>
      <c r="G13" s="73">
        <f t="shared" si="3"/>
        <v>3141397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8928394</v>
      </c>
      <c r="L13" s="73">
        <f t="shared" si="3"/>
        <v>0</v>
      </c>
      <c r="M13" s="73">
        <f t="shared" si="3"/>
        <v>0</v>
      </c>
      <c r="N13" s="74">
        <f t="shared" ref="N13:N20" si="4">SUM(D13:M13)</f>
        <v>84064276</v>
      </c>
      <c r="O13" s="75">
        <f t="shared" si="1"/>
        <v>654.54307337735145</v>
      </c>
      <c r="P13" s="76"/>
    </row>
    <row r="14" spans="1:133">
      <c r="A14" s="64"/>
      <c r="B14" s="65">
        <v>521</v>
      </c>
      <c r="C14" s="66" t="s">
        <v>26</v>
      </c>
      <c r="D14" s="67">
        <v>36853744</v>
      </c>
      <c r="E14" s="67">
        <v>1303803</v>
      </c>
      <c r="F14" s="67">
        <v>0</v>
      </c>
      <c r="G14" s="67">
        <v>2809847</v>
      </c>
      <c r="H14" s="67">
        <v>0</v>
      </c>
      <c r="I14" s="67">
        <v>0</v>
      </c>
      <c r="J14" s="67">
        <v>0</v>
      </c>
      <c r="K14" s="67">
        <v>5271896</v>
      </c>
      <c r="L14" s="67">
        <v>0</v>
      </c>
      <c r="M14" s="67">
        <v>0</v>
      </c>
      <c r="N14" s="67">
        <f t="shared" si="4"/>
        <v>46239290</v>
      </c>
      <c r="O14" s="68">
        <f t="shared" si="1"/>
        <v>360.02935405506418</v>
      </c>
      <c r="P14" s="69"/>
    </row>
    <row r="15" spans="1:133">
      <c r="A15" s="64"/>
      <c r="B15" s="65">
        <v>522</v>
      </c>
      <c r="C15" s="66" t="s">
        <v>27</v>
      </c>
      <c r="D15" s="67">
        <v>13469288</v>
      </c>
      <c r="E15" s="67">
        <v>1311102</v>
      </c>
      <c r="F15" s="67">
        <v>0</v>
      </c>
      <c r="G15" s="67">
        <v>331550</v>
      </c>
      <c r="H15" s="67">
        <v>0</v>
      </c>
      <c r="I15" s="67">
        <v>0</v>
      </c>
      <c r="J15" s="67">
        <v>0</v>
      </c>
      <c r="K15" s="67">
        <v>3656498</v>
      </c>
      <c r="L15" s="67">
        <v>0</v>
      </c>
      <c r="M15" s="67">
        <v>0</v>
      </c>
      <c r="N15" s="67">
        <f t="shared" si="4"/>
        <v>18768438</v>
      </c>
      <c r="O15" s="68">
        <f t="shared" si="1"/>
        <v>146.13521552261119</v>
      </c>
      <c r="P15" s="69"/>
    </row>
    <row r="16" spans="1:133">
      <c r="A16" s="64"/>
      <c r="B16" s="65">
        <v>524</v>
      </c>
      <c r="C16" s="66" t="s">
        <v>28</v>
      </c>
      <c r="D16" s="67">
        <v>3895258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3895258</v>
      </c>
      <c r="O16" s="68">
        <f t="shared" si="1"/>
        <v>30.329341597109753</v>
      </c>
      <c r="P16" s="69"/>
    </row>
    <row r="17" spans="1:16">
      <c r="A17" s="64"/>
      <c r="B17" s="65">
        <v>525</v>
      </c>
      <c r="C17" s="66" t="s">
        <v>78</v>
      </c>
      <c r="D17" s="67">
        <v>416522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416522</v>
      </c>
      <c r="O17" s="68">
        <f t="shared" si="1"/>
        <v>3.2431325526348576</v>
      </c>
      <c r="P17" s="69"/>
    </row>
    <row r="18" spans="1:16">
      <c r="A18" s="64"/>
      <c r="B18" s="65">
        <v>526</v>
      </c>
      <c r="C18" s="66" t="s">
        <v>58</v>
      </c>
      <c r="D18" s="67">
        <v>9552103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9552103</v>
      </c>
      <c r="O18" s="68">
        <f t="shared" si="1"/>
        <v>74.37478977201944</v>
      </c>
      <c r="P18" s="69"/>
    </row>
    <row r="19" spans="1:16">
      <c r="A19" s="64"/>
      <c r="B19" s="65">
        <v>529</v>
      </c>
      <c r="C19" s="66" t="s">
        <v>29</v>
      </c>
      <c r="D19" s="67">
        <v>4949923</v>
      </c>
      <c r="E19" s="67">
        <v>242742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5192665</v>
      </c>
      <c r="O19" s="68">
        <f t="shared" si="1"/>
        <v>40.431239877912049</v>
      </c>
      <c r="P19" s="69"/>
    </row>
    <row r="20" spans="1:16" ht="15.75">
      <c r="A20" s="70" t="s">
        <v>30</v>
      </c>
      <c r="B20" s="71"/>
      <c r="C20" s="72"/>
      <c r="D20" s="73">
        <f t="shared" ref="D20:M20" si="5">SUM(D21:D26)</f>
        <v>1214444</v>
      </c>
      <c r="E20" s="73">
        <f t="shared" si="5"/>
        <v>0</v>
      </c>
      <c r="F20" s="73">
        <f t="shared" si="5"/>
        <v>0</v>
      </c>
      <c r="G20" s="73">
        <f t="shared" si="5"/>
        <v>50933</v>
      </c>
      <c r="H20" s="73">
        <f t="shared" si="5"/>
        <v>0</v>
      </c>
      <c r="I20" s="73">
        <f t="shared" si="5"/>
        <v>35907967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37173344</v>
      </c>
      <c r="O20" s="75">
        <f t="shared" si="1"/>
        <v>289.43989037000125</v>
      </c>
      <c r="P20" s="76"/>
    </row>
    <row r="21" spans="1:16">
      <c r="A21" s="64"/>
      <c r="B21" s="65">
        <v>533</v>
      </c>
      <c r="C21" s="66" t="s">
        <v>31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7132156</v>
      </c>
      <c r="J21" s="67">
        <v>0</v>
      </c>
      <c r="K21" s="67">
        <v>0</v>
      </c>
      <c r="L21" s="67">
        <v>0</v>
      </c>
      <c r="M21" s="67">
        <v>0</v>
      </c>
      <c r="N21" s="67">
        <f t="shared" ref="N21:N26" si="6">SUM(D21:M21)</f>
        <v>7132156</v>
      </c>
      <c r="O21" s="68">
        <f t="shared" si="1"/>
        <v>55.532546405880154</v>
      </c>
      <c r="P21" s="69"/>
    </row>
    <row r="22" spans="1:16">
      <c r="A22" s="64"/>
      <c r="B22" s="65">
        <v>534</v>
      </c>
      <c r="C22" s="66" t="s">
        <v>79</v>
      </c>
      <c r="D22" s="67">
        <v>336750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336750</v>
      </c>
      <c r="O22" s="68">
        <f t="shared" si="1"/>
        <v>2.6220100909430673</v>
      </c>
      <c r="P22" s="69"/>
    </row>
    <row r="23" spans="1:16">
      <c r="A23" s="64"/>
      <c r="B23" s="65">
        <v>535</v>
      </c>
      <c r="C23" s="66" t="s">
        <v>32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5871733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5871733</v>
      </c>
      <c r="O23" s="68">
        <f t="shared" si="1"/>
        <v>45.718613741123704</v>
      </c>
      <c r="P23" s="69"/>
    </row>
    <row r="24" spans="1:16">
      <c r="A24" s="64"/>
      <c r="B24" s="65">
        <v>536</v>
      </c>
      <c r="C24" s="66" t="s">
        <v>80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18504030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18504030</v>
      </c>
      <c r="O24" s="68">
        <f t="shared" si="1"/>
        <v>144.07647626759686</v>
      </c>
      <c r="P24" s="69"/>
    </row>
    <row r="25" spans="1:16">
      <c r="A25" s="64"/>
      <c r="B25" s="65">
        <v>538</v>
      </c>
      <c r="C25" s="66" t="s">
        <v>81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1757762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1757762</v>
      </c>
      <c r="O25" s="68">
        <f t="shared" si="1"/>
        <v>13.686324280553134</v>
      </c>
      <c r="P25" s="69"/>
    </row>
    <row r="26" spans="1:16">
      <c r="A26" s="64"/>
      <c r="B26" s="65">
        <v>539</v>
      </c>
      <c r="C26" s="66" t="s">
        <v>35</v>
      </c>
      <c r="D26" s="67">
        <v>877694</v>
      </c>
      <c r="E26" s="67">
        <v>0</v>
      </c>
      <c r="F26" s="67">
        <v>0</v>
      </c>
      <c r="G26" s="67">
        <v>50933</v>
      </c>
      <c r="H26" s="67">
        <v>0</v>
      </c>
      <c r="I26" s="67">
        <v>2642286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3570913</v>
      </c>
      <c r="O26" s="68">
        <f t="shared" si="1"/>
        <v>27.803919583904324</v>
      </c>
      <c r="P26" s="69"/>
    </row>
    <row r="27" spans="1:16" ht="15.75">
      <c r="A27" s="70" t="s">
        <v>36</v>
      </c>
      <c r="B27" s="71"/>
      <c r="C27" s="72"/>
      <c r="D27" s="73">
        <f t="shared" ref="D27:M27" si="7">SUM(D28:D29)</f>
        <v>4329979</v>
      </c>
      <c r="E27" s="73">
        <f t="shared" si="7"/>
        <v>5543</v>
      </c>
      <c r="F27" s="73">
        <f t="shared" si="7"/>
        <v>0</v>
      </c>
      <c r="G27" s="73">
        <f t="shared" si="7"/>
        <v>851865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ref="N27:N34" si="8">SUM(D27:M27)</f>
        <v>5187387</v>
      </c>
      <c r="O27" s="75">
        <f t="shared" si="1"/>
        <v>40.390144200822228</v>
      </c>
      <c r="P27" s="76"/>
    </row>
    <row r="28" spans="1:16">
      <c r="A28" s="64"/>
      <c r="B28" s="65">
        <v>541</v>
      </c>
      <c r="C28" s="66" t="s">
        <v>82</v>
      </c>
      <c r="D28" s="67">
        <v>2813782</v>
      </c>
      <c r="E28" s="67">
        <v>5543</v>
      </c>
      <c r="F28" s="67">
        <v>0</v>
      </c>
      <c r="G28" s="67">
        <v>488922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8"/>
        <v>3308247</v>
      </c>
      <c r="O28" s="68">
        <f t="shared" si="1"/>
        <v>25.758743926747229</v>
      </c>
      <c r="P28" s="69"/>
    </row>
    <row r="29" spans="1:16">
      <c r="A29" s="64"/>
      <c r="B29" s="65">
        <v>544</v>
      </c>
      <c r="C29" s="66" t="s">
        <v>83</v>
      </c>
      <c r="D29" s="67">
        <v>1516197</v>
      </c>
      <c r="E29" s="67">
        <v>0</v>
      </c>
      <c r="F29" s="67">
        <v>0</v>
      </c>
      <c r="G29" s="67">
        <v>362943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1879140</v>
      </c>
      <c r="O29" s="68">
        <f t="shared" si="1"/>
        <v>14.631400274074997</v>
      </c>
      <c r="P29" s="69"/>
    </row>
    <row r="30" spans="1:16" ht="15.75">
      <c r="A30" s="70" t="s">
        <v>40</v>
      </c>
      <c r="B30" s="71"/>
      <c r="C30" s="72"/>
      <c r="D30" s="73">
        <f t="shared" ref="D30:M30" si="9">SUM(D31:D33)</f>
        <v>1500268</v>
      </c>
      <c r="E30" s="73">
        <f t="shared" si="9"/>
        <v>1245315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8"/>
        <v>2745583</v>
      </c>
      <c r="O30" s="75">
        <f t="shared" si="1"/>
        <v>21.377717391304348</v>
      </c>
      <c r="P30" s="76"/>
    </row>
    <row r="31" spans="1:16">
      <c r="A31" s="64"/>
      <c r="B31" s="65">
        <v>552</v>
      </c>
      <c r="C31" s="66" t="s">
        <v>41</v>
      </c>
      <c r="D31" s="67">
        <v>372307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372307</v>
      </c>
      <c r="O31" s="68">
        <f t="shared" si="1"/>
        <v>2.8988647689049456</v>
      </c>
      <c r="P31" s="69"/>
    </row>
    <row r="32" spans="1:16">
      <c r="A32" s="64"/>
      <c r="B32" s="65">
        <v>554</v>
      </c>
      <c r="C32" s="66" t="s">
        <v>42</v>
      </c>
      <c r="D32" s="67">
        <v>286020</v>
      </c>
      <c r="E32" s="67">
        <v>1245315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1531335</v>
      </c>
      <c r="O32" s="68">
        <f t="shared" si="1"/>
        <v>11.923313504422573</v>
      </c>
      <c r="P32" s="69"/>
    </row>
    <row r="33" spans="1:119">
      <c r="A33" s="64"/>
      <c r="B33" s="65">
        <v>559</v>
      </c>
      <c r="C33" s="66" t="s">
        <v>43</v>
      </c>
      <c r="D33" s="67">
        <v>841941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8"/>
        <v>841941</v>
      </c>
      <c r="O33" s="68">
        <f t="shared" si="1"/>
        <v>6.5555391179768279</v>
      </c>
      <c r="P33" s="69"/>
    </row>
    <row r="34" spans="1:119" ht="15.75">
      <c r="A34" s="70" t="s">
        <v>44</v>
      </c>
      <c r="B34" s="71"/>
      <c r="C34" s="72"/>
      <c r="D34" s="73">
        <f t="shared" ref="D34:M34" si="10">SUM(D35:D35)</f>
        <v>1976125</v>
      </c>
      <c r="E34" s="73">
        <f t="shared" si="10"/>
        <v>128305</v>
      </c>
      <c r="F34" s="73">
        <f t="shared" si="10"/>
        <v>0</v>
      </c>
      <c r="G34" s="73">
        <f t="shared" si="10"/>
        <v>390434</v>
      </c>
      <c r="H34" s="73">
        <f t="shared" si="10"/>
        <v>0</v>
      </c>
      <c r="I34" s="73">
        <f t="shared" si="10"/>
        <v>1979185</v>
      </c>
      <c r="J34" s="73">
        <f t="shared" si="10"/>
        <v>0</v>
      </c>
      <c r="K34" s="73">
        <f t="shared" si="10"/>
        <v>0</v>
      </c>
      <c r="L34" s="73">
        <f t="shared" si="10"/>
        <v>0</v>
      </c>
      <c r="M34" s="73">
        <f t="shared" si="10"/>
        <v>0</v>
      </c>
      <c r="N34" s="73">
        <f t="shared" si="8"/>
        <v>4474049</v>
      </c>
      <c r="O34" s="75">
        <f t="shared" si="1"/>
        <v>34.835936526722314</v>
      </c>
      <c r="P34" s="76"/>
    </row>
    <row r="35" spans="1:119">
      <c r="A35" s="64"/>
      <c r="B35" s="65">
        <v>569</v>
      </c>
      <c r="C35" s="66" t="s">
        <v>45</v>
      </c>
      <c r="D35" s="67">
        <v>1976125</v>
      </c>
      <c r="E35" s="67">
        <v>128305</v>
      </c>
      <c r="F35" s="67">
        <v>0</v>
      </c>
      <c r="G35" s="67">
        <v>390434</v>
      </c>
      <c r="H35" s="67">
        <v>0</v>
      </c>
      <c r="I35" s="67">
        <v>1979185</v>
      </c>
      <c r="J35" s="67">
        <v>0</v>
      </c>
      <c r="K35" s="67">
        <v>0</v>
      </c>
      <c r="L35" s="67">
        <v>0</v>
      </c>
      <c r="M35" s="67">
        <v>0</v>
      </c>
      <c r="N35" s="67">
        <f t="shared" ref="N35:N42" si="11">SUM(D35:M35)</f>
        <v>4474049</v>
      </c>
      <c r="O35" s="68">
        <f t="shared" si="1"/>
        <v>34.835936526722314</v>
      </c>
      <c r="P35" s="69"/>
    </row>
    <row r="36" spans="1:119" ht="15.75">
      <c r="A36" s="70" t="s">
        <v>46</v>
      </c>
      <c r="B36" s="71"/>
      <c r="C36" s="72"/>
      <c r="D36" s="73">
        <f t="shared" ref="D36:M36" si="12">SUM(D37:D39)</f>
        <v>8748225</v>
      </c>
      <c r="E36" s="73">
        <f t="shared" si="12"/>
        <v>1600</v>
      </c>
      <c r="F36" s="73">
        <f t="shared" si="12"/>
        <v>0</v>
      </c>
      <c r="G36" s="73">
        <f t="shared" si="12"/>
        <v>2169091</v>
      </c>
      <c r="H36" s="73">
        <f t="shared" si="12"/>
        <v>0</v>
      </c>
      <c r="I36" s="73">
        <f t="shared" si="12"/>
        <v>4083546</v>
      </c>
      <c r="J36" s="73">
        <f t="shared" si="12"/>
        <v>0</v>
      </c>
      <c r="K36" s="73">
        <f t="shared" si="12"/>
        <v>0</v>
      </c>
      <c r="L36" s="73">
        <f t="shared" si="12"/>
        <v>0</v>
      </c>
      <c r="M36" s="73">
        <f t="shared" si="12"/>
        <v>0</v>
      </c>
      <c r="N36" s="73">
        <f t="shared" si="11"/>
        <v>15002462</v>
      </c>
      <c r="O36" s="75">
        <f t="shared" si="1"/>
        <v>116.8124922137785</v>
      </c>
      <c r="P36" s="69"/>
    </row>
    <row r="37" spans="1:119">
      <c r="A37" s="64"/>
      <c r="B37" s="65">
        <v>572</v>
      </c>
      <c r="C37" s="66" t="s">
        <v>84</v>
      </c>
      <c r="D37" s="67">
        <v>7997590</v>
      </c>
      <c r="E37" s="67">
        <v>0</v>
      </c>
      <c r="F37" s="67">
        <v>0</v>
      </c>
      <c r="G37" s="67">
        <v>2166088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1"/>
        <v>10163678</v>
      </c>
      <c r="O37" s="68">
        <f t="shared" si="1"/>
        <v>79.136648187367641</v>
      </c>
      <c r="P37" s="69"/>
    </row>
    <row r="38" spans="1:119">
      <c r="A38" s="64"/>
      <c r="B38" s="65">
        <v>573</v>
      </c>
      <c r="C38" s="66" t="s">
        <v>48</v>
      </c>
      <c r="D38" s="67">
        <v>17330</v>
      </c>
      <c r="E38" s="67">
        <v>1600</v>
      </c>
      <c r="F38" s="67">
        <v>0</v>
      </c>
      <c r="G38" s="67">
        <v>3003</v>
      </c>
      <c r="H38" s="67">
        <v>0</v>
      </c>
      <c r="I38" s="67">
        <v>4083546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1"/>
        <v>4105479</v>
      </c>
      <c r="O38" s="68">
        <f t="shared" si="1"/>
        <v>31.966168867571945</v>
      </c>
      <c r="P38" s="69"/>
    </row>
    <row r="39" spans="1:119">
      <c r="A39" s="64"/>
      <c r="B39" s="65">
        <v>574</v>
      </c>
      <c r="C39" s="66" t="s">
        <v>49</v>
      </c>
      <c r="D39" s="67">
        <v>733305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1"/>
        <v>733305</v>
      </c>
      <c r="O39" s="68">
        <f t="shared" si="1"/>
        <v>5.7096751588389187</v>
      </c>
      <c r="P39" s="69"/>
    </row>
    <row r="40" spans="1:119" ht="15.75">
      <c r="A40" s="70" t="s">
        <v>85</v>
      </c>
      <c r="B40" s="71"/>
      <c r="C40" s="72"/>
      <c r="D40" s="73">
        <f t="shared" ref="D40:M40" si="13">SUM(D41:D41)</f>
        <v>10587475</v>
      </c>
      <c r="E40" s="73">
        <f t="shared" si="13"/>
        <v>533561</v>
      </c>
      <c r="F40" s="73">
        <f t="shared" si="13"/>
        <v>106082</v>
      </c>
      <c r="G40" s="73">
        <f t="shared" si="13"/>
        <v>5174907</v>
      </c>
      <c r="H40" s="73">
        <f t="shared" si="13"/>
        <v>0</v>
      </c>
      <c r="I40" s="73">
        <f t="shared" si="13"/>
        <v>1324600</v>
      </c>
      <c r="J40" s="73">
        <f t="shared" si="13"/>
        <v>0</v>
      </c>
      <c r="K40" s="73">
        <f t="shared" si="13"/>
        <v>0</v>
      </c>
      <c r="L40" s="73">
        <f t="shared" si="13"/>
        <v>0</v>
      </c>
      <c r="M40" s="73">
        <f t="shared" si="13"/>
        <v>0</v>
      </c>
      <c r="N40" s="73">
        <f t="shared" si="11"/>
        <v>17726625</v>
      </c>
      <c r="O40" s="75">
        <f t="shared" si="1"/>
        <v>138.0234287405008</v>
      </c>
      <c r="P40" s="69"/>
    </row>
    <row r="41" spans="1:119" ht="15.75" thickBot="1">
      <c r="A41" s="64"/>
      <c r="B41" s="65">
        <v>581</v>
      </c>
      <c r="C41" s="66" t="s">
        <v>86</v>
      </c>
      <c r="D41" s="67">
        <v>10587475</v>
      </c>
      <c r="E41" s="67">
        <v>533561</v>
      </c>
      <c r="F41" s="67">
        <v>106082</v>
      </c>
      <c r="G41" s="67">
        <v>5174907</v>
      </c>
      <c r="H41" s="67">
        <v>0</v>
      </c>
      <c r="I41" s="67">
        <v>1324600</v>
      </c>
      <c r="J41" s="67">
        <v>0</v>
      </c>
      <c r="K41" s="67">
        <v>0</v>
      </c>
      <c r="L41" s="67">
        <v>0</v>
      </c>
      <c r="M41" s="67">
        <v>0</v>
      </c>
      <c r="N41" s="67">
        <f t="shared" si="11"/>
        <v>17726625</v>
      </c>
      <c r="O41" s="68">
        <f t="shared" si="1"/>
        <v>138.0234287405008</v>
      </c>
      <c r="P41" s="69"/>
    </row>
    <row r="42" spans="1:119" ht="16.5" thickBot="1">
      <c r="A42" s="77" t="s">
        <v>10</v>
      </c>
      <c r="B42" s="78"/>
      <c r="C42" s="79"/>
      <c r="D42" s="80">
        <f t="shared" ref="D42:M42" si="14">SUM(D5,D13,D20,D27,D30,D34,D36,D40)</f>
        <v>118409547</v>
      </c>
      <c r="E42" s="80">
        <f t="shared" si="14"/>
        <v>4786905</v>
      </c>
      <c r="F42" s="80">
        <f t="shared" si="14"/>
        <v>9044058</v>
      </c>
      <c r="G42" s="80">
        <f t="shared" si="14"/>
        <v>12387697</v>
      </c>
      <c r="H42" s="80">
        <f t="shared" si="14"/>
        <v>0</v>
      </c>
      <c r="I42" s="80">
        <f t="shared" si="14"/>
        <v>46934605</v>
      </c>
      <c r="J42" s="80">
        <f t="shared" si="14"/>
        <v>20521713</v>
      </c>
      <c r="K42" s="80">
        <f t="shared" si="14"/>
        <v>13671269</v>
      </c>
      <c r="L42" s="80">
        <f t="shared" si="14"/>
        <v>0</v>
      </c>
      <c r="M42" s="80">
        <f t="shared" si="14"/>
        <v>0</v>
      </c>
      <c r="N42" s="80">
        <f t="shared" si="11"/>
        <v>225755794</v>
      </c>
      <c r="O42" s="81">
        <f t="shared" si="1"/>
        <v>1757.7846175407999</v>
      </c>
      <c r="P42" s="62"/>
      <c r="Q42" s="82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</row>
    <row r="43" spans="1:119">
      <c r="A43" s="84"/>
      <c r="B43" s="85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</row>
    <row r="44" spans="1:119">
      <c r="A44" s="88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177" t="s">
        <v>87</v>
      </c>
      <c r="M44" s="177"/>
      <c r="N44" s="177"/>
      <c r="O44" s="91">
        <v>128432</v>
      </c>
    </row>
    <row r="45" spans="1:119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1:119" ht="15.75" customHeight="1" thickBot="1">
      <c r="A46" s="181" t="s">
        <v>62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19671536</v>
      </c>
      <c r="E5" s="26">
        <f t="shared" si="0"/>
        <v>0</v>
      </c>
      <c r="F5" s="26">
        <f t="shared" si="0"/>
        <v>17814890</v>
      </c>
      <c r="G5" s="26">
        <f t="shared" si="0"/>
        <v>2014924</v>
      </c>
      <c r="H5" s="26">
        <f t="shared" si="0"/>
        <v>0</v>
      </c>
      <c r="I5" s="26">
        <f t="shared" si="0"/>
        <v>886977</v>
      </c>
      <c r="J5" s="26">
        <f t="shared" si="0"/>
        <v>20895021</v>
      </c>
      <c r="K5" s="26">
        <f t="shared" si="0"/>
        <v>5431974</v>
      </c>
      <c r="L5" s="26">
        <f t="shared" si="0"/>
        <v>0</v>
      </c>
      <c r="M5" s="26">
        <f t="shared" si="0"/>
        <v>0</v>
      </c>
      <c r="N5" s="27">
        <f>SUM(D5:M5)</f>
        <v>66715322</v>
      </c>
      <c r="O5" s="32">
        <f t="shared" ref="O5:O43" si="1">(N5/O$45)</f>
        <v>526.89819063489676</v>
      </c>
      <c r="P5" s="6"/>
    </row>
    <row r="6" spans="1:133">
      <c r="A6" s="12"/>
      <c r="B6" s="44">
        <v>511</v>
      </c>
      <c r="C6" s="20" t="s">
        <v>19</v>
      </c>
      <c r="D6" s="46">
        <v>544483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544483</v>
      </c>
      <c r="O6" s="47">
        <f t="shared" si="1"/>
        <v>4.30016822119903</v>
      </c>
      <c r="P6" s="9"/>
    </row>
    <row r="7" spans="1:133">
      <c r="A7" s="12"/>
      <c r="B7" s="44">
        <v>512</v>
      </c>
      <c r="C7" s="20" t="s">
        <v>20</v>
      </c>
      <c r="D7" s="46">
        <v>1260774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1260774</v>
      </c>
      <c r="O7" s="47">
        <f t="shared" si="1"/>
        <v>9.9572260087348656</v>
      </c>
      <c r="P7" s="9"/>
    </row>
    <row r="8" spans="1:133">
      <c r="A8" s="12"/>
      <c r="B8" s="44">
        <v>513</v>
      </c>
      <c r="C8" s="20" t="s">
        <v>21</v>
      </c>
      <c r="D8" s="46">
        <v>6910335</v>
      </c>
      <c r="E8" s="46">
        <v>0</v>
      </c>
      <c r="F8" s="46">
        <v>0</v>
      </c>
      <c r="G8" s="46">
        <v>2012367</v>
      </c>
      <c r="H8" s="46">
        <v>0</v>
      </c>
      <c r="I8" s="46">
        <v>0</v>
      </c>
      <c r="J8" s="46">
        <v>1204893</v>
      </c>
      <c r="K8" s="46">
        <v>0</v>
      </c>
      <c r="L8" s="46">
        <v>0</v>
      </c>
      <c r="M8" s="46">
        <v>0</v>
      </c>
      <c r="N8" s="46">
        <f t="shared" si="2"/>
        <v>10127595</v>
      </c>
      <c r="O8" s="47">
        <f t="shared" si="1"/>
        <v>79.984796910416293</v>
      </c>
      <c r="P8" s="9"/>
    </row>
    <row r="9" spans="1:133">
      <c r="A9" s="12"/>
      <c r="B9" s="44">
        <v>514</v>
      </c>
      <c r="C9" s="20" t="s">
        <v>22</v>
      </c>
      <c r="D9" s="46">
        <v>1404495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1404495</v>
      </c>
      <c r="O9" s="47">
        <f t="shared" si="1"/>
        <v>11.092292625909224</v>
      </c>
      <c r="P9" s="9"/>
    </row>
    <row r="10" spans="1:133">
      <c r="A10" s="12"/>
      <c r="B10" s="44">
        <v>515</v>
      </c>
      <c r="C10" s="20" t="s">
        <v>71</v>
      </c>
      <c r="D10" s="46">
        <v>1609803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1609803</v>
      </c>
      <c r="O10" s="47">
        <f t="shared" si="1"/>
        <v>12.713755439546988</v>
      </c>
      <c r="P10" s="9"/>
    </row>
    <row r="11" spans="1:133">
      <c r="A11" s="12"/>
      <c r="B11" s="44">
        <v>517</v>
      </c>
      <c r="C11" s="20" t="s">
        <v>57</v>
      </c>
      <c r="D11" s="46">
        <v>412448</v>
      </c>
      <c r="E11" s="46">
        <v>0</v>
      </c>
      <c r="F11" s="46">
        <v>17809433</v>
      </c>
      <c r="G11" s="46">
        <v>0</v>
      </c>
      <c r="H11" s="46">
        <v>0</v>
      </c>
      <c r="I11" s="46">
        <v>886977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19108858</v>
      </c>
      <c r="O11" s="47">
        <f t="shared" si="1"/>
        <v>150.91619741113104</v>
      </c>
      <c r="P11" s="9"/>
    </row>
    <row r="12" spans="1:133">
      <c r="A12" s="12"/>
      <c r="B12" s="44">
        <v>519</v>
      </c>
      <c r="C12" s="20" t="s">
        <v>24</v>
      </c>
      <c r="D12" s="46">
        <v>7529198</v>
      </c>
      <c r="E12" s="46">
        <v>0</v>
      </c>
      <c r="F12" s="46">
        <v>5457</v>
      </c>
      <c r="G12" s="46">
        <v>2557</v>
      </c>
      <c r="H12" s="46">
        <v>0</v>
      </c>
      <c r="I12" s="46">
        <v>0</v>
      </c>
      <c r="J12" s="46">
        <v>19690128</v>
      </c>
      <c r="K12" s="46">
        <v>5431974</v>
      </c>
      <c r="L12" s="46">
        <v>0</v>
      </c>
      <c r="M12" s="46">
        <v>0</v>
      </c>
      <c r="N12" s="46">
        <f t="shared" si="2"/>
        <v>32659314</v>
      </c>
      <c r="O12" s="47">
        <f t="shared" si="1"/>
        <v>257.93375401795942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SUM(D14:D19)</f>
        <v>66614177</v>
      </c>
      <c r="E13" s="31">
        <f t="shared" si="3"/>
        <v>11965846</v>
      </c>
      <c r="F13" s="31">
        <f t="shared" si="3"/>
        <v>0</v>
      </c>
      <c r="G13" s="31">
        <f t="shared" si="3"/>
        <v>862221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9675524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89117768</v>
      </c>
      <c r="O13" s="43">
        <f t="shared" si="1"/>
        <v>703.82618722308655</v>
      </c>
      <c r="P13" s="10"/>
    </row>
    <row r="14" spans="1:133">
      <c r="A14" s="12"/>
      <c r="B14" s="44">
        <v>521</v>
      </c>
      <c r="C14" s="20" t="s">
        <v>26</v>
      </c>
      <c r="D14" s="46">
        <v>34911734</v>
      </c>
      <c r="E14" s="46">
        <v>1631364</v>
      </c>
      <c r="F14" s="46">
        <v>0</v>
      </c>
      <c r="G14" s="46">
        <v>803044</v>
      </c>
      <c r="H14" s="46">
        <v>0</v>
      </c>
      <c r="I14" s="46">
        <v>0</v>
      </c>
      <c r="J14" s="46">
        <v>0</v>
      </c>
      <c r="K14" s="46">
        <v>6086825</v>
      </c>
      <c r="L14" s="46">
        <v>0</v>
      </c>
      <c r="M14" s="46">
        <v>0</v>
      </c>
      <c r="N14" s="46">
        <f t="shared" si="4"/>
        <v>43432967</v>
      </c>
      <c r="O14" s="47">
        <f t="shared" si="1"/>
        <v>343.02092892851783</v>
      </c>
      <c r="P14" s="9"/>
    </row>
    <row r="15" spans="1:133">
      <c r="A15" s="12"/>
      <c r="B15" s="44">
        <v>522</v>
      </c>
      <c r="C15" s="20" t="s">
        <v>27</v>
      </c>
      <c r="D15" s="46">
        <v>13280509</v>
      </c>
      <c r="E15" s="46">
        <v>130117</v>
      </c>
      <c r="F15" s="46">
        <v>0</v>
      </c>
      <c r="G15" s="46">
        <v>56677</v>
      </c>
      <c r="H15" s="46">
        <v>0</v>
      </c>
      <c r="I15" s="46">
        <v>0</v>
      </c>
      <c r="J15" s="46">
        <v>0</v>
      </c>
      <c r="K15" s="46">
        <v>3588699</v>
      </c>
      <c r="L15" s="46">
        <v>0</v>
      </c>
      <c r="M15" s="46">
        <v>0</v>
      </c>
      <c r="N15" s="46">
        <f t="shared" si="4"/>
        <v>17056002</v>
      </c>
      <c r="O15" s="47">
        <f t="shared" si="1"/>
        <v>134.70333836154131</v>
      </c>
      <c r="P15" s="9"/>
    </row>
    <row r="16" spans="1:133">
      <c r="A16" s="12"/>
      <c r="B16" s="44">
        <v>524</v>
      </c>
      <c r="C16" s="20" t="s">
        <v>28</v>
      </c>
      <c r="D16" s="46">
        <v>3568501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3568501</v>
      </c>
      <c r="O16" s="47">
        <f t="shared" si="1"/>
        <v>28.182982016916892</v>
      </c>
      <c r="P16" s="9"/>
    </row>
    <row r="17" spans="1:16">
      <c r="A17" s="12"/>
      <c r="B17" s="44">
        <v>525</v>
      </c>
      <c r="C17" s="20" t="s">
        <v>72</v>
      </c>
      <c r="D17" s="46">
        <v>439581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439581</v>
      </c>
      <c r="O17" s="47">
        <f t="shared" si="1"/>
        <v>3.4716827648299229</v>
      </c>
      <c r="P17" s="9"/>
    </row>
    <row r="18" spans="1:16">
      <c r="A18" s="12"/>
      <c r="B18" s="44">
        <v>526</v>
      </c>
      <c r="C18" s="20" t="s">
        <v>58</v>
      </c>
      <c r="D18" s="46">
        <v>9661404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9661404</v>
      </c>
      <c r="O18" s="47">
        <f t="shared" si="1"/>
        <v>76.302956112431787</v>
      </c>
      <c r="P18" s="9"/>
    </row>
    <row r="19" spans="1:16">
      <c r="A19" s="12"/>
      <c r="B19" s="44">
        <v>529</v>
      </c>
      <c r="C19" s="20" t="s">
        <v>29</v>
      </c>
      <c r="D19" s="46">
        <v>4752448</v>
      </c>
      <c r="E19" s="46">
        <v>10204365</v>
      </c>
      <c r="F19" s="46">
        <v>0</v>
      </c>
      <c r="G19" s="46">
        <v>2500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14959313</v>
      </c>
      <c r="O19" s="47">
        <f t="shared" si="1"/>
        <v>118.14429903884883</v>
      </c>
      <c r="P19" s="9"/>
    </row>
    <row r="20" spans="1:16" ht="15.75">
      <c r="A20" s="28" t="s">
        <v>30</v>
      </c>
      <c r="B20" s="29"/>
      <c r="C20" s="30"/>
      <c r="D20" s="31">
        <f t="shared" ref="D20:M20" si="5">SUM(D21:D26)</f>
        <v>936318</v>
      </c>
      <c r="E20" s="31">
        <f t="shared" si="5"/>
        <v>1201348</v>
      </c>
      <c r="F20" s="31">
        <f t="shared" si="5"/>
        <v>0</v>
      </c>
      <c r="G20" s="31">
        <f t="shared" si="5"/>
        <v>41351</v>
      </c>
      <c r="H20" s="31">
        <f t="shared" si="5"/>
        <v>0</v>
      </c>
      <c r="I20" s="31">
        <f t="shared" si="5"/>
        <v>34203684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36382701</v>
      </c>
      <c r="O20" s="43">
        <f t="shared" si="1"/>
        <v>287.33998057163615</v>
      </c>
      <c r="P20" s="10"/>
    </row>
    <row r="21" spans="1:16">
      <c r="A21" s="12"/>
      <c r="B21" s="44">
        <v>533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8921887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8921887</v>
      </c>
      <c r="O21" s="47">
        <f t="shared" si="1"/>
        <v>70.462466138573205</v>
      </c>
      <c r="P21" s="9"/>
    </row>
    <row r="22" spans="1:16">
      <c r="A22" s="12"/>
      <c r="B22" s="44">
        <v>534</v>
      </c>
      <c r="C22" s="20" t="s">
        <v>65</v>
      </c>
      <c r="D22" s="46">
        <v>93019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93019</v>
      </c>
      <c r="O22" s="47">
        <f t="shared" si="1"/>
        <v>0.73463698181157644</v>
      </c>
      <c r="P22" s="9"/>
    </row>
    <row r="23" spans="1:16">
      <c r="A23" s="12"/>
      <c r="B23" s="44">
        <v>535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5440042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5440042</v>
      </c>
      <c r="O23" s="47">
        <f t="shared" si="1"/>
        <v>42.963867981898453</v>
      </c>
      <c r="P23" s="9"/>
    </row>
    <row r="24" spans="1:16">
      <c r="A24" s="12"/>
      <c r="B24" s="44">
        <v>536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18255637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18255637</v>
      </c>
      <c r="O24" s="47">
        <f t="shared" si="1"/>
        <v>144.17770634738864</v>
      </c>
      <c r="P24" s="9"/>
    </row>
    <row r="25" spans="1:16">
      <c r="A25" s="12"/>
      <c r="B25" s="44">
        <v>538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1586118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1586118</v>
      </c>
      <c r="O25" s="47">
        <f t="shared" si="1"/>
        <v>12.526698204850772</v>
      </c>
      <c r="P25" s="9"/>
    </row>
    <row r="26" spans="1:16">
      <c r="A26" s="12"/>
      <c r="B26" s="44">
        <v>539</v>
      </c>
      <c r="C26" s="20" t="s">
        <v>35</v>
      </c>
      <c r="D26" s="46">
        <v>843299</v>
      </c>
      <c r="E26" s="46">
        <v>1201348</v>
      </c>
      <c r="F26" s="46">
        <v>0</v>
      </c>
      <c r="G26" s="46">
        <v>41351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2085998</v>
      </c>
      <c r="O26" s="47">
        <f t="shared" si="1"/>
        <v>16.474604917113545</v>
      </c>
      <c r="P26" s="9"/>
    </row>
    <row r="27" spans="1:16" ht="15.75">
      <c r="A27" s="28" t="s">
        <v>36</v>
      </c>
      <c r="B27" s="29"/>
      <c r="C27" s="30"/>
      <c r="D27" s="31">
        <f t="shared" ref="D27:M27" si="7">SUM(D28:D30)</f>
        <v>3359752</v>
      </c>
      <c r="E27" s="31">
        <f t="shared" si="7"/>
        <v>444795</v>
      </c>
      <c r="F27" s="31">
        <f t="shared" si="7"/>
        <v>0</v>
      </c>
      <c r="G27" s="31">
        <f t="shared" si="7"/>
        <v>3952575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7757122</v>
      </c>
      <c r="O27" s="43">
        <f t="shared" si="1"/>
        <v>61.263491261185131</v>
      </c>
      <c r="P27" s="10"/>
    </row>
    <row r="28" spans="1:16">
      <c r="A28" s="12"/>
      <c r="B28" s="44">
        <v>541</v>
      </c>
      <c r="C28" s="20" t="s">
        <v>37</v>
      </c>
      <c r="D28" s="46">
        <v>2071277</v>
      </c>
      <c r="E28" s="46">
        <v>444795</v>
      </c>
      <c r="F28" s="46">
        <v>0</v>
      </c>
      <c r="G28" s="46">
        <v>3950250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6466322</v>
      </c>
      <c r="O28" s="47">
        <f t="shared" si="1"/>
        <v>51.069128645779863</v>
      </c>
      <c r="P28" s="9"/>
    </row>
    <row r="29" spans="1:16">
      <c r="A29" s="12"/>
      <c r="B29" s="44">
        <v>544</v>
      </c>
      <c r="C29" s="20" t="s">
        <v>38</v>
      </c>
      <c r="D29" s="46">
        <v>1288475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1288475</v>
      </c>
      <c r="O29" s="47">
        <f t="shared" si="1"/>
        <v>10.176000442271697</v>
      </c>
      <c r="P29" s="9"/>
    </row>
    <row r="30" spans="1:16">
      <c r="A30" s="12"/>
      <c r="B30" s="44">
        <v>545</v>
      </c>
      <c r="C30" s="20" t="s">
        <v>39</v>
      </c>
      <c r="D30" s="46">
        <v>0</v>
      </c>
      <c r="E30" s="46">
        <v>0</v>
      </c>
      <c r="F30" s="46">
        <v>0</v>
      </c>
      <c r="G30" s="46">
        <v>2325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2325</v>
      </c>
      <c r="O30" s="47">
        <f t="shared" si="1"/>
        <v>1.836217313357395E-2</v>
      </c>
      <c r="P30" s="9"/>
    </row>
    <row r="31" spans="1:16" ht="15.75">
      <c r="A31" s="28" t="s">
        <v>40</v>
      </c>
      <c r="B31" s="29"/>
      <c r="C31" s="30"/>
      <c r="D31" s="31">
        <f t="shared" ref="D31:M31" si="9">SUM(D32:D34)</f>
        <v>1356499</v>
      </c>
      <c r="E31" s="31">
        <f t="shared" si="9"/>
        <v>2198627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3555126</v>
      </c>
      <c r="O31" s="43">
        <f t="shared" si="1"/>
        <v>28.077350160718375</v>
      </c>
      <c r="P31" s="10"/>
    </row>
    <row r="32" spans="1:16">
      <c r="A32" s="13"/>
      <c r="B32" s="45">
        <v>552</v>
      </c>
      <c r="C32" s="21" t="s">
        <v>41</v>
      </c>
      <c r="D32" s="46">
        <v>560426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560426</v>
      </c>
      <c r="O32" s="47">
        <f t="shared" si="1"/>
        <v>4.426081393787662</v>
      </c>
      <c r="P32" s="9"/>
    </row>
    <row r="33" spans="1:119">
      <c r="A33" s="13"/>
      <c r="B33" s="45">
        <v>554</v>
      </c>
      <c r="C33" s="21" t="s">
        <v>42</v>
      </c>
      <c r="D33" s="46">
        <v>192166</v>
      </c>
      <c r="E33" s="46">
        <v>2198627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2390793</v>
      </c>
      <c r="O33" s="47">
        <f t="shared" si="1"/>
        <v>18.881787093564157</v>
      </c>
      <c r="P33" s="9"/>
    </row>
    <row r="34" spans="1:119">
      <c r="A34" s="13"/>
      <c r="B34" s="45">
        <v>559</v>
      </c>
      <c r="C34" s="21" t="s">
        <v>43</v>
      </c>
      <c r="D34" s="46">
        <v>603907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603907</v>
      </c>
      <c r="O34" s="47">
        <f t="shared" si="1"/>
        <v>4.7694816733665562</v>
      </c>
      <c r="P34" s="9"/>
    </row>
    <row r="35" spans="1:119" ht="15.75">
      <c r="A35" s="28" t="s">
        <v>44</v>
      </c>
      <c r="B35" s="29"/>
      <c r="C35" s="30"/>
      <c r="D35" s="31">
        <f t="shared" ref="D35:M35" si="10">SUM(D36:D36)</f>
        <v>1473861</v>
      </c>
      <c r="E35" s="31">
        <f t="shared" si="10"/>
        <v>112190</v>
      </c>
      <c r="F35" s="31">
        <f t="shared" si="10"/>
        <v>0</v>
      </c>
      <c r="G35" s="31">
        <f t="shared" si="10"/>
        <v>82365</v>
      </c>
      <c r="H35" s="31">
        <f t="shared" si="10"/>
        <v>0</v>
      </c>
      <c r="I35" s="31">
        <f t="shared" si="10"/>
        <v>1884766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3553182</v>
      </c>
      <c r="O35" s="43">
        <f t="shared" si="1"/>
        <v>28.061997014666044</v>
      </c>
      <c r="P35" s="10"/>
    </row>
    <row r="36" spans="1:119">
      <c r="A36" s="12"/>
      <c r="B36" s="44">
        <v>569</v>
      </c>
      <c r="C36" s="20" t="s">
        <v>45</v>
      </c>
      <c r="D36" s="46">
        <v>1473861</v>
      </c>
      <c r="E36" s="46">
        <v>112190</v>
      </c>
      <c r="F36" s="46">
        <v>0</v>
      </c>
      <c r="G36" s="46">
        <v>82365</v>
      </c>
      <c r="H36" s="46">
        <v>0</v>
      </c>
      <c r="I36" s="46">
        <v>1884766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3553182</v>
      </c>
      <c r="O36" s="47">
        <f t="shared" si="1"/>
        <v>28.061997014666044</v>
      </c>
      <c r="P36" s="9"/>
    </row>
    <row r="37" spans="1:119" ht="15.75">
      <c r="A37" s="28" t="s">
        <v>46</v>
      </c>
      <c r="B37" s="29"/>
      <c r="C37" s="30"/>
      <c r="D37" s="31">
        <f t="shared" ref="D37:M37" si="12">SUM(D38:D40)</f>
        <v>8092677</v>
      </c>
      <c r="E37" s="31">
        <f t="shared" si="12"/>
        <v>2800</v>
      </c>
      <c r="F37" s="31">
        <f t="shared" si="12"/>
        <v>0</v>
      </c>
      <c r="G37" s="31">
        <f t="shared" si="12"/>
        <v>920745</v>
      </c>
      <c r="H37" s="31">
        <f t="shared" si="12"/>
        <v>0</v>
      </c>
      <c r="I37" s="31">
        <f t="shared" si="12"/>
        <v>3474903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12491125</v>
      </c>
      <c r="O37" s="43">
        <f t="shared" si="1"/>
        <v>98.651268766930713</v>
      </c>
      <c r="P37" s="9"/>
    </row>
    <row r="38" spans="1:119">
      <c r="A38" s="12"/>
      <c r="B38" s="44">
        <v>572</v>
      </c>
      <c r="C38" s="20" t="s">
        <v>47</v>
      </c>
      <c r="D38" s="46">
        <v>7533854</v>
      </c>
      <c r="E38" s="46">
        <v>0</v>
      </c>
      <c r="F38" s="46">
        <v>0</v>
      </c>
      <c r="G38" s="46">
        <v>920745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8454599</v>
      </c>
      <c r="O38" s="47">
        <f t="shared" si="1"/>
        <v>66.771961553953204</v>
      </c>
      <c r="P38" s="9"/>
    </row>
    <row r="39" spans="1:119">
      <c r="A39" s="12"/>
      <c r="B39" s="44">
        <v>573</v>
      </c>
      <c r="C39" s="20" t="s">
        <v>48</v>
      </c>
      <c r="D39" s="46">
        <v>0</v>
      </c>
      <c r="E39" s="46">
        <v>2800</v>
      </c>
      <c r="F39" s="46">
        <v>0</v>
      </c>
      <c r="G39" s="46">
        <v>0</v>
      </c>
      <c r="H39" s="46">
        <v>0</v>
      </c>
      <c r="I39" s="46">
        <v>3474903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3477703</v>
      </c>
      <c r="O39" s="47">
        <f t="shared" si="1"/>
        <v>27.465885846515924</v>
      </c>
      <c r="P39" s="9"/>
    </row>
    <row r="40" spans="1:119">
      <c r="A40" s="12"/>
      <c r="B40" s="44">
        <v>574</v>
      </c>
      <c r="C40" s="20" t="s">
        <v>49</v>
      </c>
      <c r="D40" s="46">
        <v>558823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558823</v>
      </c>
      <c r="O40" s="47">
        <f t="shared" si="1"/>
        <v>4.4134213664615896</v>
      </c>
      <c r="P40" s="9"/>
    </row>
    <row r="41" spans="1:119" ht="15.75">
      <c r="A41" s="28" t="s">
        <v>53</v>
      </c>
      <c r="B41" s="29"/>
      <c r="C41" s="30"/>
      <c r="D41" s="31">
        <f t="shared" ref="D41:M41" si="13">SUM(D42:D42)</f>
        <v>11305932</v>
      </c>
      <c r="E41" s="31">
        <f t="shared" si="13"/>
        <v>551200</v>
      </c>
      <c r="F41" s="31">
        <f t="shared" si="13"/>
        <v>0</v>
      </c>
      <c r="G41" s="31">
        <f t="shared" si="13"/>
        <v>18541309</v>
      </c>
      <c r="H41" s="31">
        <f t="shared" si="13"/>
        <v>0</v>
      </c>
      <c r="I41" s="31">
        <f t="shared" si="13"/>
        <v>2093247</v>
      </c>
      <c r="J41" s="31">
        <f t="shared" si="13"/>
        <v>68000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1"/>
        <v>32559688</v>
      </c>
      <c r="O41" s="43">
        <f t="shared" si="1"/>
        <v>257.14693687361296</v>
      </c>
      <c r="P41" s="9"/>
    </row>
    <row r="42" spans="1:119" ht="15.75" thickBot="1">
      <c r="A42" s="12"/>
      <c r="B42" s="44">
        <v>581</v>
      </c>
      <c r="C42" s="20" t="s">
        <v>50</v>
      </c>
      <c r="D42" s="46">
        <v>11305932</v>
      </c>
      <c r="E42" s="46">
        <v>551200</v>
      </c>
      <c r="F42" s="46">
        <v>0</v>
      </c>
      <c r="G42" s="46">
        <v>18541309</v>
      </c>
      <c r="H42" s="46">
        <v>0</v>
      </c>
      <c r="I42" s="46">
        <v>2093247</v>
      </c>
      <c r="J42" s="46">
        <v>68000</v>
      </c>
      <c r="K42" s="46">
        <v>0</v>
      </c>
      <c r="L42" s="46">
        <v>0</v>
      </c>
      <c r="M42" s="46">
        <v>0</v>
      </c>
      <c r="N42" s="46">
        <f t="shared" si="11"/>
        <v>32559688</v>
      </c>
      <c r="O42" s="47">
        <f t="shared" si="1"/>
        <v>257.14693687361296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SUM(D5,D13,D20,D27,D31,D35,D37,D41)</f>
        <v>112810752</v>
      </c>
      <c r="E43" s="15">
        <f t="shared" si="14"/>
        <v>16476806</v>
      </c>
      <c r="F43" s="15">
        <f t="shared" si="14"/>
        <v>17814890</v>
      </c>
      <c r="G43" s="15">
        <f t="shared" si="14"/>
        <v>26415490</v>
      </c>
      <c r="H43" s="15">
        <f t="shared" si="14"/>
        <v>0</v>
      </c>
      <c r="I43" s="15">
        <f t="shared" si="14"/>
        <v>42543577</v>
      </c>
      <c r="J43" s="15">
        <f t="shared" si="14"/>
        <v>20963021</v>
      </c>
      <c r="K43" s="15">
        <f t="shared" si="14"/>
        <v>15107498</v>
      </c>
      <c r="L43" s="15">
        <f t="shared" si="14"/>
        <v>0</v>
      </c>
      <c r="M43" s="15">
        <f t="shared" si="14"/>
        <v>0</v>
      </c>
      <c r="N43" s="15">
        <f t="shared" si="11"/>
        <v>252132034</v>
      </c>
      <c r="O43" s="37">
        <f t="shared" si="1"/>
        <v>1991.2654025067327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73</v>
      </c>
      <c r="M45" s="163"/>
      <c r="N45" s="163"/>
      <c r="O45" s="41">
        <v>126619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62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13241159</v>
      </c>
      <c r="E5" s="26">
        <f t="shared" si="0"/>
        <v>0</v>
      </c>
      <c r="F5" s="26">
        <f t="shared" si="0"/>
        <v>8341230</v>
      </c>
      <c r="G5" s="26">
        <f t="shared" si="0"/>
        <v>1188424</v>
      </c>
      <c r="H5" s="26">
        <f t="shared" si="0"/>
        <v>0</v>
      </c>
      <c r="I5" s="26">
        <f t="shared" si="0"/>
        <v>1884802</v>
      </c>
      <c r="J5" s="26">
        <f t="shared" si="0"/>
        <v>2999619</v>
      </c>
      <c r="K5" s="26">
        <f t="shared" si="0"/>
        <v>4877360</v>
      </c>
      <c r="L5" s="26">
        <f t="shared" si="0"/>
        <v>0</v>
      </c>
      <c r="M5" s="26">
        <f t="shared" si="0"/>
        <v>0</v>
      </c>
      <c r="N5" s="27">
        <f t="shared" ref="N5:N18" si="1">SUM(D5:M5)</f>
        <v>32532594</v>
      </c>
      <c r="O5" s="32">
        <f t="shared" ref="O5:O43" si="2">(N5/O$45)</f>
        <v>263.46874746918479</v>
      </c>
      <c r="P5" s="6"/>
    </row>
    <row r="6" spans="1:133">
      <c r="A6" s="12"/>
      <c r="B6" s="44">
        <v>511</v>
      </c>
      <c r="C6" s="20" t="s">
        <v>19</v>
      </c>
      <c r="D6" s="46">
        <v>467909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467909</v>
      </c>
      <c r="O6" s="47">
        <f t="shared" si="2"/>
        <v>3.7894118790391809</v>
      </c>
      <c r="P6" s="9"/>
    </row>
    <row r="7" spans="1:133">
      <c r="A7" s="12"/>
      <c r="B7" s="44">
        <v>512</v>
      </c>
      <c r="C7" s="20" t="s">
        <v>20</v>
      </c>
      <c r="D7" s="46">
        <v>910618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910618</v>
      </c>
      <c r="O7" s="47">
        <f t="shared" si="2"/>
        <v>7.3747388198707462</v>
      </c>
      <c r="P7" s="9"/>
    </row>
    <row r="8" spans="1:133">
      <c r="A8" s="12"/>
      <c r="B8" s="44">
        <v>513</v>
      </c>
      <c r="C8" s="20" t="s">
        <v>21</v>
      </c>
      <c r="D8" s="46">
        <v>5366432</v>
      </c>
      <c r="E8" s="46">
        <v>0</v>
      </c>
      <c r="F8" s="46">
        <v>0</v>
      </c>
      <c r="G8" s="46">
        <v>1186374</v>
      </c>
      <c r="H8" s="46">
        <v>0</v>
      </c>
      <c r="I8" s="46">
        <v>877007</v>
      </c>
      <c r="J8" s="46">
        <v>396170</v>
      </c>
      <c r="K8" s="46">
        <v>0</v>
      </c>
      <c r="L8" s="46">
        <v>0</v>
      </c>
      <c r="M8" s="46">
        <v>0</v>
      </c>
      <c r="N8" s="46">
        <f t="shared" si="1"/>
        <v>7825983</v>
      </c>
      <c r="O8" s="47">
        <f t="shared" si="2"/>
        <v>63.379573689240189</v>
      </c>
      <c r="P8" s="9"/>
    </row>
    <row r="9" spans="1:133">
      <c r="A9" s="12"/>
      <c r="B9" s="44">
        <v>514</v>
      </c>
      <c r="C9" s="20" t="s">
        <v>22</v>
      </c>
      <c r="D9" s="46">
        <v>2550397</v>
      </c>
      <c r="E9" s="46">
        <v>0</v>
      </c>
      <c r="F9" s="46">
        <v>0</v>
      </c>
      <c r="G9" s="46">
        <v>0</v>
      </c>
      <c r="H9" s="46">
        <v>0</v>
      </c>
      <c r="I9" s="46">
        <v>60211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2610608</v>
      </c>
      <c r="O9" s="47">
        <f t="shared" si="2"/>
        <v>21.1422925541392</v>
      </c>
      <c r="P9" s="9"/>
    </row>
    <row r="10" spans="1:133">
      <c r="A10" s="12"/>
      <c r="B10" s="44">
        <v>517</v>
      </c>
      <c r="C10" s="20" t="s">
        <v>57</v>
      </c>
      <c r="D10" s="46">
        <v>0</v>
      </c>
      <c r="E10" s="46">
        <v>0</v>
      </c>
      <c r="F10" s="46">
        <v>8332285</v>
      </c>
      <c r="G10" s="46">
        <v>0</v>
      </c>
      <c r="H10" s="46">
        <v>0</v>
      </c>
      <c r="I10" s="46">
        <v>947584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9279869</v>
      </c>
      <c r="O10" s="47">
        <f t="shared" si="2"/>
        <v>75.154027438086132</v>
      </c>
      <c r="P10" s="9"/>
    </row>
    <row r="11" spans="1:133">
      <c r="A11" s="12"/>
      <c r="B11" s="44">
        <v>519</v>
      </c>
      <c r="C11" s="20" t="s">
        <v>24</v>
      </c>
      <c r="D11" s="46">
        <v>3945803</v>
      </c>
      <c r="E11" s="46">
        <v>0</v>
      </c>
      <c r="F11" s="46">
        <v>8945</v>
      </c>
      <c r="G11" s="46">
        <v>2050</v>
      </c>
      <c r="H11" s="46">
        <v>0</v>
      </c>
      <c r="I11" s="46">
        <v>0</v>
      </c>
      <c r="J11" s="46">
        <v>2603449</v>
      </c>
      <c r="K11" s="46">
        <v>4877360</v>
      </c>
      <c r="L11" s="46">
        <v>0</v>
      </c>
      <c r="M11" s="46">
        <v>0</v>
      </c>
      <c r="N11" s="46">
        <f t="shared" si="1"/>
        <v>11437607</v>
      </c>
      <c r="O11" s="47">
        <f t="shared" si="2"/>
        <v>92.628703088809345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68627586</v>
      </c>
      <c r="E12" s="31">
        <f t="shared" si="3"/>
        <v>7372666</v>
      </c>
      <c r="F12" s="31">
        <f t="shared" si="3"/>
        <v>0</v>
      </c>
      <c r="G12" s="31">
        <f t="shared" si="3"/>
        <v>810137</v>
      </c>
      <c r="H12" s="31">
        <f t="shared" si="3"/>
        <v>0</v>
      </c>
      <c r="I12" s="31">
        <f t="shared" si="3"/>
        <v>755750</v>
      </c>
      <c r="J12" s="31">
        <f t="shared" si="3"/>
        <v>0</v>
      </c>
      <c r="K12" s="31">
        <f t="shared" si="3"/>
        <v>10623084</v>
      </c>
      <c r="L12" s="31">
        <f t="shared" si="3"/>
        <v>0</v>
      </c>
      <c r="M12" s="31">
        <f t="shared" si="3"/>
        <v>0</v>
      </c>
      <c r="N12" s="42">
        <f t="shared" si="1"/>
        <v>88189223</v>
      </c>
      <c r="O12" s="43">
        <f t="shared" si="2"/>
        <v>714.21000502113736</v>
      </c>
      <c r="P12" s="10"/>
    </row>
    <row r="13" spans="1:133">
      <c r="A13" s="12"/>
      <c r="B13" s="44">
        <v>521</v>
      </c>
      <c r="C13" s="20" t="s">
        <v>26</v>
      </c>
      <c r="D13" s="46">
        <v>38742856</v>
      </c>
      <c r="E13" s="46">
        <v>1933543</v>
      </c>
      <c r="F13" s="46">
        <v>0</v>
      </c>
      <c r="G13" s="46">
        <v>14250</v>
      </c>
      <c r="H13" s="46">
        <v>0</v>
      </c>
      <c r="I13" s="46">
        <v>0</v>
      </c>
      <c r="J13" s="46">
        <v>0</v>
      </c>
      <c r="K13" s="46">
        <v>6647884</v>
      </c>
      <c r="L13" s="46">
        <v>0</v>
      </c>
      <c r="M13" s="46">
        <v>0</v>
      </c>
      <c r="N13" s="46">
        <f t="shared" si="1"/>
        <v>47338533</v>
      </c>
      <c r="O13" s="47">
        <f t="shared" si="2"/>
        <v>383.37625325968997</v>
      </c>
      <c r="P13" s="9"/>
    </row>
    <row r="14" spans="1:133">
      <c r="A14" s="12"/>
      <c r="B14" s="44">
        <v>522</v>
      </c>
      <c r="C14" s="20" t="s">
        <v>27</v>
      </c>
      <c r="D14" s="46">
        <v>25105432</v>
      </c>
      <c r="E14" s="46">
        <v>359576</v>
      </c>
      <c r="F14" s="46">
        <v>0</v>
      </c>
      <c r="G14" s="46">
        <v>795405</v>
      </c>
      <c r="H14" s="46">
        <v>0</v>
      </c>
      <c r="I14" s="46">
        <v>0</v>
      </c>
      <c r="J14" s="46">
        <v>0</v>
      </c>
      <c r="K14" s="46">
        <v>3975200</v>
      </c>
      <c r="L14" s="46">
        <v>0</v>
      </c>
      <c r="M14" s="46">
        <v>0</v>
      </c>
      <c r="N14" s="46">
        <f t="shared" si="1"/>
        <v>30235613</v>
      </c>
      <c r="O14" s="47">
        <f t="shared" si="2"/>
        <v>244.86639725295194</v>
      </c>
      <c r="P14" s="9"/>
    </row>
    <row r="15" spans="1:133">
      <c r="A15" s="12"/>
      <c r="B15" s="44">
        <v>524</v>
      </c>
      <c r="C15" s="20" t="s">
        <v>28</v>
      </c>
      <c r="D15" s="46">
        <v>4779298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4779298</v>
      </c>
      <c r="O15" s="47">
        <f t="shared" si="2"/>
        <v>38.705664166896128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5079547</v>
      </c>
      <c r="F16" s="46">
        <v>0</v>
      </c>
      <c r="G16" s="46">
        <v>482</v>
      </c>
      <c r="H16" s="46">
        <v>0</v>
      </c>
      <c r="I16" s="46">
        <v>755750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5835779</v>
      </c>
      <c r="O16" s="47">
        <f t="shared" si="2"/>
        <v>47.261690341599312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SUM(D18:D25)</f>
        <v>2938741</v>
      </c>
      <c r="E17" s="31">
        <f t="shared" si="4"/>
        <v>584017</v>
      </c>
      <c r="F17" s="31">
        <f t="shared" si="4"/>
        <v>0</v>
      </c>
      <c r="G17" s="31">
        <f t="shared" si="4"/>
        <v>45390</v>
      </c>
      <c r="H17" s="31">
        <f t="shared" si="4"/>
        <v>0</v>
      </c>
      <c r="I17" s="31">
        <f t="shared" si="4"/>
        <v>20797533</v>
      </c>
      <c r="J17" s="31">
        <f t="shared" si="4"/>
        <v>1323794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25689475</v>
      </c>
      <c r="O17" s="43">
        <f t="shared" si="2"/>
        <v>208.04900468099581</v>
      </c>
      <c r="P17" s="10"/>
    </row>
    <row r="18" spans="1:16">
      <c r="A18" s="12"/>
      <c r="B18" s="44">
        <v>531</v>
      </c>
      <c r="C18" s="20" t="s">
        <v>64</v>
      </c>
      <c r="D18" s="46">
        <v>10320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10320</v>
      </c>
      <c r="O18" s="47">
        <f t="shared" si="2"/>
        <v>8.357764136121415E-2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7804640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7804640</v>
      </c>
      <c r="O19" s="47">
        <f t="shared" si="2"/>
        <v>63.206725084630463</v>
      </c>
      <c r="P19" s="9"/>
    </row>
    <row r="20" spans="1:16">
      <c r="A20" s="12"/>
      <c r="B20" s="44">
        <v>534</v>
      </c>
      <c r="C20" s="20" t="s">
        <v>65</v>
      </c>
      <c r="D20" s="46">
        <v>90964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90964</v>
      </c>
      <c r="O20" s="47">
        <f t="shared" si="2"/>
        <v>0.73668183806022125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6477597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6477597</v>
      </c>
      <c r="O21" s="47">
        <f t="shared" si="2"/>
        <v>52.459523153922156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5385767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5385767</v>
      </c>
      <c r="O22" s="47">
        <f t="shared" si="2"/>
        <v>43.617219261730831</v>
      </c>
      <c r="P22" s="9"/>
    </row>
    <row r="23" spans="1:16">
      <c r="A23" s="12"/>
      <c r="B23" s="44">
        <v>537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48027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48027</v>
      </c>
      <c r="O23" s="47">
        <f t="shared" si="2"/>
        <v>0.38895187806734804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1078460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1078460</v>
      </c>
      <c r="O24" s="47">
        <f t="shared" si="2"/>
        <v>8.7340254944200595</v>
      </c>
      <c r="P24" s="9"/>
    </row>
    <row r="25" spans="1:16">
      <c r="A25" s="12"/>
      <c r="B25" s="44">
        <v>539</v>
      </c>
      <c r="C25" s="20" t="s">
        <v>35</v>
      </c>
      <c r="D25" s="46">
        <v>2837457</v>
      </c>
      <c r="E25" s="46">
        <v>584017</v>
      </c>
      <c r="F25" s="46">
        <v>0</v>
      </c>
      <c r="G25" s="46">
        <v>45390</v>
      </c>
      <c r="H25" s="46">
        <v>0</v>
      </c>
      <c r="I25" s="46">
        <v>3042</v>
      </c>
      <c r="J25" s="46">
        <v>1323794</v>
      </c>
      <c r="K25" s="46">
        <v>0</v>
      </c>
      <c r="L25" s="46">
        <v>0</v>
      </c>
      <c r="M25" s="46">
        <v>0</v>
      </c>
      <c r="N25" s="46">
        <f t="shared" si="5"/>
        <v>4793700</v>
      </c>
      <c r="O25" s="47">
        <f t="shared" si="2"/>
        <v>38.822300328803514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SUM(D27:D29)</f>
        <v>5759250</v>
      </c>
      <c r="E26" s="31">
        <f t="shared" si="6"/>
        <v>49662</v>
      </c>
      <c r="F26" s="31">
        <f t="shared" si="6"/>
        <v>0</v>
      </c>
      <c r="G26" s="31">
        <f t="shared" si="6"/>
        <v>154401</v>
      </c>
      <c r="H26" s="31">
        <f t="shared" si="6"/>
        <v>0</v>
      </c>
      <c r="I26" s="31">
        <f t="shared" si="6"/>
        <v>1553006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7516319</v>
      </c>
      <c r="O26" s="43">
        <f t="shared" si="2"/>
        <v>60.871726137449585</v>
      </c>
      <c r="P26" s="10"/>
    </row>
    <row r="27" spans="1:16">
      <c r="A27" s="12"/>
      <c r="B27" s="44">
        <v>541</v>
      </c>
      <c r="C27" s="20" t="s">
        <v>37</v>
      </c>
      <c r="D27" s="46">
        <v>4539627</v>
      </c>
      <c r="E27" s="46">
        <v>49662</v>
      </c>
      <c r="F27" s="46">
        <v>0</v>
      </c>
      <c r="G27" s="46">
        <v>150501</v>
      </c>
      <c r="H27" s="46">
        <v>0</v>
      </c>
      <c r="I27" s="46">
        <v>1553006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6292796</v>
      </c>
      <c r="O27" s="47">
        <f t="shared" si="2"/>
        <v>50.962892175124317</v>
      </c>
      <c r="P27" s="9"/>
    </row>
    <row r="28" spans="1:16">
      <c r="A28" s="12"/>
      <c r="B28" s="44">
        <v>544</v>
      </c>
      <c r="C28" s="20" t="s">
        <v>38</v>
      </c>
      <c r="D28" s="46">
        <v>1219623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1219623</v>
      </c>
      <c r="O28" s="47">
        <f t="shared" si="2"/>
        <v>9.8772493885550467</v>
      </c>
      <c r="P28" s="9"/>
    </row>
    <row r="29" spans="1:16">
      <c r="A29" s="12"/>
      <c r="B29" s="44">
        <v>545</v>
      </c>
      <c r="C29" s="20" t="s">
        <v>39</v>
      </c>
      <c r="D29" s="46">
        <v>0</v>
      </c>
      <c r="E29" s="46">
        <v>0</v>
      </c>
      <c r="F29" s="46">
        <v>0</v>
      </c>
      <c r="G29" s="46">
        <v>3900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3900</v>
      </c>
      <c r="O29" s="47">
        <f t="shared" si="2"/>
        <v>3.1584573770226276E-2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SUM(D31:D33)</f>
        <v>1314062</v>
      </c>
      <c r="E30" s="31">
        <f t="shared" si="8"/>
        <v>3368641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4682703</v>
      </c>
      <c r="O30" s="43">
        <f t="shared" si="2"/>
        <v>37.923379063476894</v>
      </c>
      <c r="P30" s="10"/>
    </row>
    <row r="31" spans="1:16">
      <c r="A31" s="13"/>
      <c r="B31" s="45">
        <v>552</v>
      </c>
      <c r="C31" s="21" t="s">
        <v>41</v>
      </c>
      <c r="D31" s="46">
        <v>503671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503671</v>
      </c>
      <c r="O31" s="47">
        <f t="shared" si="2"/>
        <v>4.0790343219034968</v>
      </c>
      <c r="P31" s="9"/>
    </row>
    <row r="32" spans="1:16">
      <c r="A32" s="13"/>
      <c r="B32" s="45">
        <v>554</v>
      </c>
      <c r="C32" s="21" t="s">
        <v>42</v>
      </c>
      <c r="D32" s="46">
        <v>111677</v>
      </c>
      <c r="E32" s="46">
        <v>612929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724606</v>
      </c>
      <c r="O32" s="47">
        <f t="shared" si="2"/>
        <v>5.8683004259868152</v>
      </c>
      <c r="P32" s="9"/>
    </row>
    <row r="33" spans="1:119">
      <c r="A33" s="13"/>
      <c r="B33" s="45">
        <v>559</v>
      </c>
      <c r="C33" s="21" t="s">
        <v>43</v>
      </c>
      <c r="D33" s="46">
        <v>698714</v>
      </c>
      <c r="E33" s="46">
        <v>2755712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3454426</v>
      </c>
      <c r="O33" s="47">
        <f t="shared" si="2"/>
        <v>27.976044315586581</v>
      </c>
      <c r="P33" s="9"/>
    </row>
    <row r="34" spans="1:119" ht="15.75">
      <c r="A34" s="28" t="s">
        <v>44</v>
      </c>
      <c r="B34" s="29"/>
      <c r="C34" s="30"/>
      <c r="D34" s="31">
        <f t="shared" ref="D34:M34" si="9">SUM(D35:D35)</f>
        <v>1304149</v>
      </c>
      <c r="E34" s="31">
        <f t="shared" si="9"/>
        <v>1442315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1664537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4411001</v>
      </c>
      <c r="O34" s="43">
        <f t="shared" si="2"/>
        <v>35.722970893600483</v>
      </c>
      <c r="P34" s="10"/>
    </row>
    <row r="35" spans="1:119">
      <c r="A35" s="12"/>
      <c r="B35" s="44">
        <v>569</v>
      </c>
      <c r="C35" s="20" t="s">
        <v>45</v>
      </c>
      <c r="D35" s="46">
        <v>1304149</v>
      </c>
      <c r="E35" s="46">
        <v>1442315</v>
      </c>
      <c r="F35" s="46">
        <v>0</v>
      </c>
      <c r="G35" s="46">
        <v>0</v>
      </c>
      <c r="H35" s="46">
        <v>0</v>
      </c>
      <c r="I35" s="46">
        <v>1664537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4411001</v>
      </c>
      <c r="O35" s="47">
        <f t="shared" si="2"/>
        <v>35.722970893600483</v>
      </c>
      <c r="P35" s="9"/>
    </row>
    <row r="36" spans="1:119" ht="15.75">
      <c r="A36" s="28" t="s">
        <v>46</v>
      </c>
      <c r="B36" s="29"/>
      <c r="C36" s="30"/>
      <c r="D36" s="31">
        <f t="shared" ref="D36:M36" si="11">SUM(D37:D39)</f>
        <v>7356749</v>
      </c>
      <c r="E36" s="31">
        <f t="shared" si="11"/>
        <v>2400</v>
      </c>
      <c r="F36" s="31">
        <f t="shared" si="11"/>
        <v>0</v>
      </c>
      <c r="G36" s="31">
        <f t="shared" si="11"/>
        <v>3857003</v>
      </c>
      <c r="H36" s="31">
        <f t="shared" si="11"/>
        <v>0</v>
      </c>
      <c r="I36" s="31">
        <f t="shared" si="11"/>
        <v>2571630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13787782</v>
      </c>
      <c r="O36" s="43">
        <f t="shared" si="2"/>
        <v>111.66185069405076</v>
      </c>
      <c r="P36" s="9"/>
    </row>
    <row r="37" spans="1:119">
      <c r="A37" s="12"/>
      <c r="B37" s="44">
        <v>572</v>
      </c>
      <c r="C37" s="20" t="s">
        <v>47</v>
      </c>
      <c r="D37" s="46">
        <v>6627080</v>
      </c>
      <c r="E37" s="46">
        <v>0</v>
      </c>
      <c r="F37" s="46">
        <v>0</v>
      </c>
      <c r="G37" s="46">
        <v>3857003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10484083</v>
      </c>
      <c r="O37" s="47">
        <f t="shared" si="2"/>
        <v>84.906485365814149</v>
      </c>
      <c r="P37" s="9"/>
    </row>
    <row r="38" spans="1:119">
      <c r="A38" s="12"/>
      <c r="B38" s="44">
        <v>573</v>
      </c>
      <c r="C38" s="20" t="s">
        <v>48</v>
      </c>
      <c r="D38" s="46">
        <v>0</v>
      </c>
      <c r="E38" s="46">
        <v>2400</v>
      </c>
      <c r="F38" s="46">
        <v>0</v>
      </c>
      <c r="G38" s="46">
        <v>0</v>
      </c>
      <c r="H38" s="46">
        <v>0</v>
      </c>
      <c r="I38" s="46">
        <v>2571630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2574030</v>
      </c>
      <c r="O38" s="47">
        <f t="shared" si="2"/>
        <v>20.846061646609112</v>
      </c>
      <c r="P38" s="9"/>
    </row>
    <row r="39" spans="1:119">
      <c r="A39" s="12"/>
      <c r="B39" s="44">
        <v>574</v>
      </c>
      <c r="C39" s="20" t="s">
        <v>49</v>
      </c>
      <c r="D39" s="46">
        <v>729669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729669</v>
      </c>
      <c r="O39" s="47">
        <f t="shared" si="2"/>
        <v>5.9093036816274962</v>
      </c>
      <c r="P39" s="9"/>
    </row>
    <row r="40" spans="1:119" ht="15.75">
      <c r="A40" s="28" t="s">
        <v>53</v>
      </c>
      <c r="B40" s="29"/>
      <c r="C40" s="30"/>
      <c r="D40" s="31">
        <f t="shared" ref="D40:M40" si="12">SUM(D41:D42)</f>
        <v>21197200</v>
      </c>
      <c r="E40" s="31">
        <f t="shared" si="12"/>
        <v>841134</v>
      </c>
      <c r="F40" s="31">
        <f t="shared" si="12"/>
        <v>0</v>
      </c>
      <c r="G40" s="31">
        <f t="shared" si="12"/>
        <v>2438052</v>
      </c>
      <c r="H40" s="31">
        <f t="shared" si="12"/>
        <v>0</v>
      </c>
      <c r="I40" s="31">
        <f t="shared" si="12"/>
        <v>11877366</v>
      </c>
      <c r="J40" s="31">
        <f t="shared" si="12"/>
        <v>18217775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0"/>
        <v>54571527</v>
      </c>
      <c r="O40" s="43">
        <f t="shared" si="2"/>
        <v>441.95344109881921</v>
      </c>
      <c r="P40" s="9"/>
    </row>
    <row r="41" spans="1:119">
      <c r="A41" s="12"/>
      <c r="B41" s="44">
        <v>581</v>
      </c>
      <c r="C41" s="20" t="s">
        <v>50</v>
      </c>
      <c r="D41" s="46">
        <v>21197200</v>
      </c>
      <c r="E41" s="46">
        <v>841134</v>
      </c>
      <c r="F41" s="46">
        <v>0</v>
      </c>
      <c r="G41" s="46">
        <v>2438052</v>
      </c>
      <c r="H41" s="46">
        <v>0</v>
      </c>
      <c r="I41" s="46">
        <v>1313700</v>
      </c>
      <c r="J41" s="46">
        <v>4000000</v>
      </c>
      <c r="K41" s="46">
        <v>0</v>
      </c>
      <c r="L41" s="46">
        <v>0</v>
      </c>
      <c r="M41" s="46">
        <v>0</v>
      </c>
      <c r="N41" s="46">
        <f t="shared" si="10"/>
        <v>29790086</v>
      </c>
      <c r="O41" s="47">
        <f t="shared" si="2"/>
        <v>241.25824843291923</v>
      </c>
      <c r="P41" s="9"/>
    </row>
    <row r="42" spans="1:119" ht="15.75" thickBot="1">
      <c r="A42" s="12"/>
      <c r="B42" s="44">
        <v>590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10563666</v>
      </c>
      <c r="J42" s="46">
        <v>14217775</v>
      </c>
      <c r="K42" s="46">
        <v>0</v>
      </c>
      <c r="L42" s="46">
        <v>0</v>
      </c>
      <c r="M42" s="46">
        <v>0</v>
      </c>
      <c r="N42" s="46">
        <f t="shared" si="10"/>
        <v>24781441</v>
      </c>
      <c r="O42" s="47">
        <f t="shared" si="2"/>
        <v>200.69519266590001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SUM(D5,D12,D17,D26,D30,D34,D36,D40)</f>
        <v>121738896</v>
      </c>
      <c r="E43" s="15">
        <f t="shared" si="13"/>
        <v>13660835</v>
      </c>
      <c r="F43" s="15">
        <f t="shared" si="13"/>
        <v>8341230</v>
      </c>
      <c r="G43" s="15">
        <f t="shared" si="13"/>
        <v>8493407</v>
      </c>
      <c r="H43" s="15">
        <f t="shared" si="13"/>
        <v>0</v>
      </c>
      <c r="I43" s="15">
        <f t="shared" si="13"/>
        <v>41104624</v>
      </c>
      <c r="J43" s="15">
        <f t="shared" si="13"/>
        <v>22541188</v>
      </c>
      <c r="K43" s="15">
        <f t="shared" si="13"/>
        <v>15500444</v>
      </c>
      <c r="L43" s="15">
        <f t="shared" si="13"/>
        <v>0</v>
      </c>
      <c r="M43" s="15">
        <f t="shared" si="13"/>
        <v>0</v>
      </c>
      <c r="N43" s="15">
        <f t="shared" si="10"/>
        <v>231380624</v>
      </c>
      <c r="O43" s="37">
        <f t="shared" si="2"/>
        <v>1873.8611250587148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69</v>
      </c>
      <c r="M45" s="163"/>
      <c r="N45" s="163"/>
      <c r="O45" s="41">
        <v>123478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62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14264687</v>
      </c>
      <c r="E5" s="26">
        <f t="shared" si="0"/>
        <v>0</v>
      </c>
      <c r="F5" s="26">
        <f t="shared" si="0"/>
        <v>5616981</v>
      </c>
      <c r="G5" s="26">
        <f t="shared" si="0"/>
        <v>618</v>
      </c>
      <c r="H5" s="26">
        <f t="shared" si="0"/>
        <v>0</v>
      </c>
      <c r="I5" s="26">
        <f t="shared" si="0"/>
        <v>984078</v>
      </c>
      <c r="J5" s="26">
        <f t="shared" si="0"/>
        <v>238252</v>
      </c>
      <c r="K5" s="26">
        <f t="shared" si="0"/>
        <v>4521236</v>
      </c>
      <c r="L5" s="26">
        <f t="shared" si="0"/>
        <v>0</v>
      </c>
      <c r="M5" s="26">
        <f t="shared" si="0"/>
        <v>0</v>
      </c>
      <c r="N5" s="27">
        <f t="shared" ref="N5:N18" si="1">SUM(D5:M5)</f>
        <v>25625852</v>
      </c>
      <c r="O5" s="32">
        <f t="shared" ref="O5:O41" si="2">(N5/O$43)</f>
        <v>208.37075344359337</v>
      </c>
      <c r="P5" s="6"/>
    </row>
    <row r="6" spans="1:133">
      <c r="A6" s="12"/>
      <c r="B6" s="44">
        <v>511</v>
      </c>
      <c r="C6" s="20" t="s">
        <v>19</v>
      </c>
      <c r="D6" s="46">
        <v>456149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456149</v>
      </c>
      <c r="O6" s="47">
        <f t="shared" si="2"/>
        <v>3.7090712461986306</v>
      </c>
      <c r="P6" s="9"/>
    </row>
    <row r="7" spans="1:133">
      <c r="A7" s="12"/>
      <c r="B7" s="44">
        <v>512</v>
      </c>
      <c r="C7" s="20" t="s">
        <v>20</v>
      </c>
      <c r="D7" s="46">
        <v>879101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879101</v>
      </c>
      <c r="O7" s="47">
        <f t="shared" si="2"/>
        <v>7.1482086809451788</v>
      </c>
      <c r="P7" s="9"/>
    </row>
    <row r="8" spans="1:133">
      <c r="A8" s="12"/>
      <c r="B8" s="44">
        <v>513</v>
      </c>
      <c r="C8" s="20" t="s">
        <v>21</v>
      </c>
      <c r="D8" s="46">
        <v>6420406</v>
      </c>
      <c r="E8" s="46">
        <v>0</v>
      </c>
      <c r="F8" s="46">
        <v>0</v>
      </c>
      <c r="G8" s="46">
        <v>0</v>
      </c>
      <c r="H8" s="46">
        <v>0</v>
      </c>
      <c r="I8" s="46">
        <v>922372</v>
      </c>
      <c r="J8" s="46">
        <v>238252</v>
      </c>
      <c r="K8" s="46">
        <v>0</v>
      </c>
      <c r="L8" s="46">
        <v>0</v>
      </c>
      <c r="M8" s="46">
        <v>0</v>
      </c>
      <c r="N8" s="46">
        <f t="shared" si="1"/>
        <v>7581030</v>
      </c>
      <c r="O8" s="47">
        <f t="shared" si="2"/>
        <v>61.643411230911838</v>
      </c>
      <c r="P8" s="9"/>
    </row>
    <row r="9" spans="1:133">
      <c r="A9" s="12"/>
      <c r="B9" s="44">
        <v>514</v>
      </c>
      <c r="C9" s="20" t="s">
        <v>22</v>
      </c>
      <c r="D9" s="46">
        <v>2515420</v>
      </c>
      <c r="E9" s="46">
        <v>0</v>
      </c>
      <c r="F9" s="46">
        <v>0</v>
      </c>
      <c r="G9" s="46">
        <v>0</v>
      </c>
      <c r="H9" s="46">
        <v>0</v>
      </c>
      <c r="I9" s="46">
        <v>61706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2577126</v>
      </c>
      <c r="O9" s="47">
        <f t="shared" si="2"/>
        <v>20.955310533248767</v>
      </c>
      <c r="P9" s="9"/>
    </row>
    <row r="10" spans="1:133">
      <c r="A10" s="12"/>
      <c r="B10" s="44">
        <v>517</v>
      </c>
      <c r="C10" s="20" t="s">
        <v>57</v>
      </c>
      <c r="D10" s="46">
        <v>0</v>
      </c>
      <c r="E10" s="46">
        <v>0</v>
      </c>
      <c r="F10" s="46">
        <v>5610797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5610797</v>
      </c>
      <c r="O10" s="47">
        <f t="shared" si="2"/>
        <v>45.622912296108375</v>
      </c>
      <c r="P10" s="9"/>
    </row>
    <row r="11" spans="1:133">
      <c r="A11" s="12"/>
      <c r="B11" s="44">
        <v>519</v>
      </c>
      <c r="C11" s="20" t="s">
        <v>24</v>
      </c>
      <c r="D11" s="46">
        <v>3993611</v>
      </c>
      <c r="E11" s="46">
        <v>0</v>
      </c>
      <c r="F11" s="46">
        <v>6184</v>
      </c>
      <c r="G11" s="46">
        <v>618</v>
      </c>
      <c r="H11" s="46">
        <v>0</v>
      </c>
      <c r="I11" s="46">
        <v>0</v>
      </c>
      <c r="J11" s="46">
        <v>0</v>
      </c>
      <c r="K11" s="46">
        <v>4521236</v>
      </c>
      <c r="L11" s="46">
        <v>0</v>
      </c>
      <c r="M11" s="46">
        <v>0</v>
      </c>
      <c r="N11" s="46">
        <f t="shared" si="1"/>
        <v>8521649</v>
      </c>
      <c r="O11" s="47">
        <f t="shared" si="2"/>
        <v>69.291839456180583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66678450</v>
      </c>
      <c r="E12" s="31">
        <f t="shared" si="3"/>
        <v>7273762</v>
      </c>
      <c r="F12" s="31">
        <f t="shared" si="3"/>
        <v>0</v>
      </c>
      <c r="G12" s="31">
        <f t="shared" si="3"/>
        <v>31741</v>
      </c>
      <c r="H12" s="31">
        <f t="shared" si="3"/>
        <v>0</v>
      </c>
      <c r="I12" s="31">
        <f t="shared" si="3"/>
        <v>1340</v>
      </c>
      <c r="J12" s="31">
        <f t="shared" si="3"/>
        <v>0</v>
      </c>
      <c r="K12" s="31">
        <f t="shared" si="3"/>
        <v>9236278</v>
      </c>
      <c r="L12" s="31">
        <f t="shared" si="3"/>
        <v>0</v>
      </c>
      <c r="M12" s="31">
        <f t="shared" si="3"/>
        <v>0</v>
      </c>
      <c r="N12" s="42">
        <f t="shared" si="1"/>
        <v>83221571</v>
      </c>
      <c r="O12" s="43">
        <f t="shared" si="2"/>
        <v>676.69716706509894</v>
      </c>
      <c r="P12" s="10"/>
    </row>
    <row r="13" spans="1:133">
      <c r="A13" s="12"/>
      <c r="B13" s="44">
        <v>521</v>
      </c>
      <c r="C13" s="20" t="s">
        <v>26</v>
      </c>
      <c r="D13" s="46">
        <v>37494279</v>
      </c>
      <c r="E13" s="46">
        <v>2611855</v>
      </c>
      <c r="F13" s="46">
        <v>0</v>
      </c>
      <c r="G13" s="46">
        <v>13696</v>
      </c>
      <c r="H13" s="46">
        <v>0</v>
      </c>
      <c r="I13" s="46">
        <v>0</v>
      </c>
      <c r="J13" s="46">
        <v>0</v>
      </c>
      <c r="K13" s="46">
        <v>5802943</v>
      </c>
      <c r="L13" s="46">
        <v>0</v>
      </c>
      <c r="M13" s="46">
        <v>0</v>
      </c>
      <c r="N13" s="46">
        <f t="shared" si="1"/>
        <v>45922773</v>
      </c>
      <c r="O13" s="47">
        <f t="shared" si="2"/>
        <v>373.4105234912426</v>
      </c>
      <c r="P13" s="9"/>
    </row>
    <row r="14" spans="1:133">
      <c r="A14" s="12"/>
      <c r="B14" s="44">
        <v>522</v>
      </c>
      <c r="C14" s="20" t="s">
        <v>27</v>
      </c>
      <c r="D14" s="46">
        <v>24201458</v>
      </c>
      <c r="E14" s="46">
        <v>116443</v>
      </c>
      <c r="F14" s="46">
        <v>0</v>
      </c>
      <c r="G14" s="46">
        <v>17648</v>
      </c>
      <c r="H14" s="46">
        <v>0</v>
      </c>
      <c r="I14" s="46">
        <v>0</v>
      </c>
      <c r="J14" s="46">
        <v>0</v>
      </c>
      <c r="K14" s="46">
        <v>3433335</v>
      </c>
      <c r="L14" s="46">
        <v>0</v>
      </c>
      <c r="M14" s="46">
        <v>0</v>
      </c>
      <c r="N14" s="46">
        <f t="shared" si="1"/>
        <v>27768884</v>
      </c>
      <c r="O14" s="47">
        <f t="shared" si="2"/>
        <v>225.79632791790669</v>
      </c>
      <c r="P14" s="9"/>
    </row>
    <row r="15" spans="1:133">
      <c r="A15" s="12"/>
      <c r="B15" s="44">
        <v>524</v>
      </c>
      <c r="C15" s="20" t="s">
        <v>28</v>
      </c>
      <c r="D15" s="46">
        <v>4982713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4982713</v>
      </c>
      <c r="O15" s="47">
        <f t="shared" si="2"/>
        <v>40.515790928753802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4545464</v>
      </c>
      <c r="F16" s="46">
        <v>0</v>
      </c>
      <c r="G16" s="46">
        <v>397</v>
      </c>
      <c r="H16" s="46">
        <v>0</v>
      </c>
      <c r="I16" s="46">
        <v>1340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4547201</v>
      </c>
      <c r="O16" s="47">
        <f t="shared" si="2"/>
        <v>36.974524727195849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SUM(D18:D24)</f>
        <v>2268317</v>
      </c>
      <c r="E17" s="31">
        <f t="shared" si="4"/>
        <v>249358</v>
      </c>
      <c r="F17" s="31">
        <f t="shared" si="4"/>
        <v>0</v>
      </c>
      <c r="G17" s="31">
        <f t="shared" si="4"/>
        <v>40205</v>
      </c>
      <c r="H17" s="31">
        <f t="shared" si="4"/>
        <v>0</v>
      </c>
      <c r="I17" s="31">
        <f t="shared" si="4"/>
        <v>21354138</v>
      </c>
      <c r="J17" s="31">
        <f t="shared" si="4"/>
        <v>1425585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25337603</v>
      </c>
      <c r="O17" s="43">
        <f t="shared" si="2"/>
        <v>206.0269226390854</v>
      </c>
      <c r="P17" s="10"/>
    </row>
    <row r="18" spans="1:16">
      <c r="A18" s="12"/>
      <c r="B18" s="44">
        <v>531</v>
      </c>
      <c r="C18" s="20" t="s">
        <v>64</v>
      </c>
      <c r="D18" s="46">
        <v>622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622</v>
      </c>
      <c r="O18" s="47">
        <f t="shared" si="2"/>
        <v>5.0576507131124878E-3</v>
      </c>
      <c r="P18" s="9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8263746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8263746</v>
      </c>
      <c r="O19" s="47">
        <f t="shared" si="2"/>
        <v>67.194760208811047</v>
      </c>
      <c r="P19" s="9"/>
    </row>
    <row r="20" spans="1:16">
      <c r="A20" s="12"/>
      <c r="B20" s="44">
        <v>534</v>
      </c>
      <c r="C20" s="20" t="s">
        <v>65</v>
      </c>
      <c r="D20" s="46">
        <v>15560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15560</v>
      </c>
      <c r="O20" s="47">
        <f t="shared" si="2"/>
        <v>0.12652258054024165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6050363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6050363</v>
      </c>
      <c r="O21" s="47">
        <f t="shared" si="2"/>
        <v>49.197142671285228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5516761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5516761</v>
      </c>
      <c r="O22" s="47">
        <f t="shared" si="2"/>
        <v>44.858280073506691</v>
      </c>
      <c r="P22" s="9"/>
    </row>
    <row r="23" spans="1:16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1509358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1509358</v>
      </c>
      <c r="O23" s="47">
        <f t="shared" si="2"/>
        <v>12.272999300710673</v>
      </c>
      <c r="P23" s="9"/>
    </row>
    <row r="24" spans="1:16">
      <c r="A24" s="12"/>
      <c r="B24" s="44">
        <v>539</v>
      </c>
      <c r="C24" s="20" t="s">
        <v>35</v>
      </c>
      <c r="D24" s="46">
        <v>2252135</v>
      </c>
      <c r="E24" s="46">
        <v>249358</v>
      </c>
      <c r="F24" s="46">
        <v>0</v>
      </c>
      <c r="G24" s="46">
        <v>40205</v>
      </c>
      <c r="H24" s="46">
        <v>0</v>
      </c>
      <c r="I24" s="46">
        <v>13910</v>
      </c>
      <c r="J24" s="46">
        <v>1425585</v>
      </c>
      <c r="K24" s="46">
        <v>0</v>
      </c>
      <c r="L24" s="46">
        <v>0</v>
      </c>
      <c r="M24" s="46">
        <v>0</v>
      </c>
      <c r="N24" s="46">
        <f t="shared" si="5"/>
        <v>3981193</v>
      </c>
      <c r="O24" s="47">
        <f t="shared" si="2"/>
        <v>32.372160153518401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5818287</v>
      </c>
      <c r="E25" s="31">
        <f t="shared" si="6"/>
        <v>99619</v>
      </c>
      <c r="F25" s="31">
        <f t="shared" si="6"/>
        <v>0</v>
      </c>
      <c r="G25" s="31">
        <f t="shared" si="6"/>
        <v>46060</v>
      </c>
      <c r="H25" s="31">
        <f t="shared" si="6"/>
        <v>0</v>
      </c>
      <c r="I25" s="31">
        <f t="shared" si="6"/>
        <v>2811669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8775635</v>
      </c>
      <c r="O25" s="43">
        <f t="shared" si="2"/>
        <v>71.357068514091495</v>
      </c>
      <c r="P25" s="10"/>
    </row>
    <row r="26" spans="1:16">
      <c r="A26" s="12"/>
      <c r="B26" s="44">
        <v>541</v>
      </c>
      <c r="C26" s="20" t="s">
        <v>37</v>
      </c>
      <c r="D26" s="46">
        <v>4532296</v>
      </c>
      <c r="E26" s="46">
        <v>99619</v>
      </c>
      <c r="F26" s="46">
        <v>0</v>
      </c>
      <c r="G26" s="46">
        <v>46060</v>
      </c>
      <c r="H26" s="46">
        <v>0</v>
      </c>
      <c r="I26" s="46">
        <v>2811669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7489644</v>
      </c>
      <c r="O26" s="47">
        <f t="shared" si="2"/>
        <v>60.900326877103964</v>
      </c>
      <c r="P26" s="9"/>
    </row>
    <row r="27" spans="1:16">
      <c r="A27" s="12"/>
      <c r="B27" s="44">
        <v>544</v>
      </c>
      <c r="C27" s="20" t="s">
        <v>38</v>
      </c>
      <c r="D27" s="46">
        <v>1285991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1285991</v>
      </c>
      <c r="O27" s="47">
        <f t="shared" si="2"/>
        <v>10.456741636987527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SUM(D29:D31)</f>
        <v>1304790</v>
      </c>
      <c r="E28" s="31">
        <f t="shared" si="8"/>
        <v>6349953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7654743</v>
      </c>
      <c r="O28" s="43">
        <f t="shared" si="2"/>
        <v>62.242791628043129</v>
      </c>
      <c r="P28" s="10"/>
    </row>
    <row r="29" spans="1:16">
      <c r="A29" s="13"/>
      <c r="B29" s="45">
        <v>552</v>
      </c>
      <c r="C29" s="21" t="s">
        <v>41</v>
      </c>
      <c r="D29" s="46">
        <v>158197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158197</v>
      </c>
      <c r="O29" s="47">
        <f t="shared" si="2"/>
        <v>1.2863427168203476</v>
      </c>
      <c r="P29" s="9"/>
    </row>
    <row r="30" spans="1:16">
      <c r="A30" s="13"/>
      <c r="B30" s="45">
        <v>554</v>
      </c>
      <c r="C30" s="21" t="s">
        <v>42</v>
      </c>
      <c r="D30" s="46">
        <v>190830</v>
      </c>
      <c r="E30" s="46">
        <v>1050661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1241491</v>
      </c>
      <c r="O30" s="47">
        <f t="shared" si="2"/>
        <v>10.094900066676423</v>
      </c>
      <c r="P30" s="9"/>
    </row>
    <row r="31" spans="1:16">
      <c r="A31" s="13"/>
      <c r="B31" s="45">
        <v>559</v>
      </c>
      <c r="C31" s="21" t="s">
        <v>43</v>
      </c>
      <c r="D31" s="46">
        <v>955763</v>
      </c>
      <c r="E31" s="46">
        <v>5299292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6255055</v>
      </c>
      <c r="O31" s="47">
        <f t="shared" si="2"/>
        <v>50.861548844546355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SUM(D33:D33)</f>
        <v>1127006</v>
      </c>
      <c r="E32" s="31">
        <f t="shared" si="9"/>
        <v>90834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1923631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3141471</v>
      </c>
      <c r="O32" s="43">
        <f t="shared" si="2"/>
        <v>25.544152802849197</v>
      </c>
      <c r="P32" s="10"/>
    </row>
    <row r="33" spans="1:119">
      <c r="A33" s="12"/>
      <c r="B33" s="44">
        <v>569</v>
      </c>
      <c r="C33" s="20" t="s">
        <v>45</v>
      </c>
      <c r="D33" s="46">
        <v>1127006</v>
      </c>
      <c r="E33" s="46">
        <v>90834</v>
      </c>
      <c r="F33" s="46">
        <v>0</v>
      </c>
      <c r="G33" s="46">
        <v>0</v>
      </c>
      <c r="H33" s="46">
        <v>0</v>
      </c>
      <c r="I33" s="46">
        <v>1923631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3141471</v>
      </c>
      <c r="O33" s="47">
        <f t="shared" si="2"/>
        <v>25.544152802849197</v>
      </c>
      <c r="P33" s="9"/>
    </row>
    <row r="34" spans="1:119" ht="15.75">
      <c r="A34" s="28" t="s">
        <v>46</v>
      </c>
      <c r="B34" s="29"/>
      <c r="C34" s="30"/>
      <c r="D34" s="31">
        <f t="shared" ref="D34:M34" si="11">SUM(D35:D37)</f>
        <v>6229394</v>
      </c>
      <c r="E34" s="31">
        <f t="shared" si="11"/>
        <v>7094</v>
      </c>
      <c r="F34" s="31">
        <f t="shared" si="11"/>
        <v>0</v>
      </c>
      <c r="G34" s="31">
        <f t="shared" si="11"/>
        <v>1913900</v>
      </c>
      <c r="H34" s="31">
        <f t="shared" si="11"/>
        <v>0</v>
      </c>
      <c r="I34" s="31">
        <f t="shared" si="11"/>
        <v>1632450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9782838</v>
      </c>
      <c r="O34" s="43">
        <f t="shared" si="2"/>
        <v>79.546909303800561</v>
      </c>
      <c r="P34" s="9"/>
    </row>
    <row r="35" spans="1:119">
      <c r="A35" s="12"/>
      <c r="B35" s="44">
        <v>572</v>
      </c>
      <c r="C35" s="20" t="s">
        <v>47</v>
      </c>
      <c r="D35" s="46">
        <v>5895963</v>
      </c>
      <c r="E35" s="46">
        <v>0</v>
      </c>
      <c r="F35" s="46">
        <v>0</v>
      </c>
      <c r="G35" s="46">
        <v>1913900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7809863</v>
      </c>
      <c r="O35" s="47">
        <f t="shared" si="2"/>
        <v>63.504114423248929</v>
      </c>
      <c r="P35" s="9"/>
    </row>
    <row r="36" spans="1:119">
      <c r="A36" s="12"/>
      <c r="B36" s="44">
        <v>573</v>
      </c>
      <c r="C36" s="20" t="s">
        <v>48</v>
      </c>
      <c r="D36" s="46">
        <v>0</v>
      </c>
      <c r="E36" s="46">
        <v>7094</v>
      </c>
      <c r="F36" s="46">
        <v>0</v>
      </c>
      <c r="G36" s="46">
        <v>0</v>
      </c>
      <c r="H36" s="46">
        <v>0</v>
      </c>
      <c r="I36" s="46">
        <v>1632450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1639544</v>
      </c>
      <c r="O36" s="47">
        <f t="shared" si="2"/>
        <v>13.331576978744858</v>
      </c>
      <c r="P36" s="9"/>
    </row>
    <row r="37" spans="1:119">
      <c r="A37" s="12"/>
      <c r="B37" s="44">
        <v>574</v>
      </c>
      <c r="C37" s="20" t="s">
        <v>49</v>
      </c>
      <c r="D37" s="46">
        <v>333431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333431</v>
      </c>
      <c r="O37" s="47">
        <f t="shared" si="2"/>
        <v>2.7112179018067684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13400987</v>
      </c>
      <c r="E38" s="31">
        <f t="shared" si="12"/>
        <v>691621</v>
      </c>
      <c r="F38" s="31">
        <f t="shared" si="12"/>
        <v>0</v>
      </c>
      <c r="G38" s="31">
        <f t="shared" si="12"/>
        <v>1727143</v>
      </c>
      <c r="H38" s="31">
        <f t="shared" si="12"/>
        <v>0</v>
      </c>
      <c r="I38" s="31">
        <f t="shared" si="12"/>
        <v>10206424</v>
      </c>
      <c r="J38" s="31">
        <f t="shared" si="12"/>
        <v>13117351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39143526</v>
      </c>
      <c r="O38" s="43">
        <f t="shared" si="2"/>
        <v>318.28662731131385</v>
      </c>
      <c r="P38" s="9"/>
    </row>
    <row r="39" spans="1:119">
      <c r="A39" s="12"/>
      <c r="B39" s="44">
        <v>581</v>
      </c>
      <c r="C39" s="20" t="s">
        <v>50</v>
      </c>
      <c r="D39" s="46">
        <v>13400987</v>
      </c>
      <c r="E39" s="46">
        <v>691621</v>
      </c>
      <c r="F39" s="46">
        <v>0</v>
      </c>
      <c r="G39" s="46">
        <v>1727143</v>
      </c>
      <c r="H39" s="46">
        <v>0</v>
      </c>
      <c r="I39" s="46">
        <v>486672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16306423</v>
      </c>
      <c r="O39" s="47">
        <f t="shared" si="2"/>
        <v>132.59194841521523</v>
      </c>
      <c r="P39" s="9"/>
    </row>
    <row r="40" spans="1:119" ht="15.75" thickBot="1">
      <c r="A40" s="12"/>
      <c r="B40" s="44">
        <v>590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9719752</v>
      </c>
      <c r="J40" s="46">
        <v>13117351</v>
      </c>
      <c r="K40" s="46">
        <v>0</v>
      </c>
      <c r="L40" s="46">
        <v>0</v>
      </c>
      <c r="M40" s="46">
        <v>0</v>
      </c>
      <c r="N40" s="46">
        <f t="shared" si="10"/>
        <v>22837103</v>
      </c>
      <c r="O40" s="47">
        <f t="shared" si="2"/>
        <v>185.69467889609862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SUM(D5,D12,D17,D25,D28,D32,D34,D38)</f>
        <v>111091918</v>
      </c>
      <c r="E41" s="15">
        <f t="shared" si="13"/>
        <v>14762241</v>
      </c>
      <c r="F41" s="15">
        <f t="shared" si="13"/>
        <v>5616981</v>
      </c>
      <c r="G41" s="15">
        <f t="shared" si="13"/>
        <v>3759667</v>
      </c>
      <c r="H41" s="15">
        <f t="shared" si="13"/>
        <v>0</v>
      </c>
      <c r="I41" s="15">
        <f t="shared" si="13"/>
        <v>38913730</v>
      </c>
      <c r="J41" s="15">
        <f t="shared" si="13"/>
        <v>14781188</v>
      </c>
      <c r="K41" s="15">
        <f t="shared" si="13"/>
        <v>13757514</v>
      </c>
      <c r="L41" s="15">
        <f t="shared" si="13"/>
        <v>0</v>
      </c>
      <c r="M41" s="15">
        <f t="shared" si="13"/>
        <v>0</v>
      </c>
      <c r="N41" s="15">
        <f t="shared" si="10"/>
        <v>202683239</v>
      </c>
      <c r="O41" s="37">
        <f t="shared" si="2"/>
        <v>1648.0723927078759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66</v>
      </c>
      <c r="M43" s="163"/>
      <c r="N43" s="163"/>
      <c r="O43" s="41">
        <v>122982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62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16968239</v>
      </c>
      <c r="E5" s="26">
        <f t="shared" ref="E5:M5" si="0">SUM(E6:E12)</f>
        <v>0</v>
      </c>
      <c r="F5" s="26">
        <f t="shared" si="0"/>
        <v>6004732</v>
      </c>
      <c r="G5" s="26">
        <f t="shared" si="0"/>
        <v>0</v>
      </c>
      <c r="H5" s="26">
        <f t="shared" si="0"/>
        <v>0</v>
      </c>
      <c r="I5" s="26">
        <f t="shared" si="0"/>
        <v>2230539</v>
      </c>
      <c r="J5" s="26">
        <f t="shared" si="0"/>
        <v>0</v>
      </c>
      <c r="K5" s="26">
        <f t="shared" si="0"/>
        <v>11793859</v>
      </c>
      <c r="L5" s="26">
        <f t="shared" si="0"/>
        <v>0</v>
      </c>
      <c r="M5" s="26">
        <f t="shared" si="0"/>
        <v>0</v>
      </c>
      <c r="N5" s="27">
        <f>SUM(D5:M5)</f>
        <v>36997369</v>
      </c>
      <c r="O5" s="32">
        <f t="shared" ref="O5:O43" si="1">(N5/O$45)</f>
        <v>303.15524291016953</v>
      </c>
      <c r="P5" s="6"/>
    </row>
    <row r="6" spans="1:133">
      <c r="A6" s="12"/>
      <c r="B6" s="44">
        <v>511</v>
      </c>
      <c r="C6" s="20" t="s">
        <v>19</v>
      </c>
      <c r="D6" s="46">
        <v>506583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506583</v>
      </c>
      <c r="O6" s="47">
        <f t="shared" si="1"/>
        <v>4.1509246892437783</v>
      </c>
      <c r="P6" s="9"/>
    </row>
    <row r="7" spans="1:133">
      <c r="A7" s="12"/>
      <c r="B7" s="44">
        <v>512</v>
      </c>
      <c r="C7" s="20" t="s">
        <v>20</v>
      </c>
      <c r="D7" s="46">
        <v>1072078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1072078</v>
      </c>
      <c r="O7" s="47">
        <f t="shared" si="1"/>
        <v>8.7845723978007388</v>
      </c>
      <c r="P7" s="9"/>
    </row>
    <row r="8" spans="1:133">
      <c r="A8" s="12"/>
      <c r="B8" s="44">
        <v>513</v>
      </c>
      <c r="C8" s="20" t="s">
        <v>21</v>
      </c>
      <c r="D8" s="46">
        <v>7061327</v>
      </c>
      <c r="E8" s="46">
        <v>0</v>
      </c>
      <c r="F8" s="46">
        <v>0</v>
      </c>
      <c r="G8" s="46">
        <v>0</v>
      </c>
      <c r="H8" s="46">
        <v>0</v>
      </c>
      <c r="I8" s="46">
        <v>944800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8006127</v>
      </c>
      <c r="O8" s="47">
        <f t="shared" si="1"/>
        <v>65.601945247908489</v>
      </c>
      <c r="P8" s="9"/>
    </row>
    <row r="9" spans="1:133">
      <c r="A9" s="12"/>
      <c r="B9" s="44">
        <v>514</v>
      </c>
      <c r="C9" s="20" t="s">
        <v>22</v>
      </c>
      <c r="D9" s="46">
        <v>841031</v>
      </c>
      <c r="E9" s="46">
        <v>0</v>
      </c>
      <c r="F9" s="46">
        <v>0</v>
      </c>
      <c r="G9" s="46">
        <v>0</v>
      </c>
      <c r="H9" s="46">
        <v>0</v>
      </c>
      <c r="I9" s="46">
        <v>18130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859161</v>
      </c>
      <c r="O9" s="47">
        <f t="shared" si="1"/>
        <v>7.0399373980875284</v>
      </c>
      <c r="P9" s="9"/>
    </row>
    <row r="10" spans="1:133">
      <c r="A10" s="12"/>
      <c r="B10" s="44">
        <v>517</v>
      </c>
      <c r="C10" s="20" t="s">
        <v>57</v>
      </c>
      <c r="D10" s="46">
        <v>0</v>
      </c>
      <c r="E10" s="46">
        <v>0</v>
      </c>
      <c r="F10" s="46">
        <v>6000879</v>
      </c>
      <c r="G10" s="46">
        <v>0</v>
      </c>
      <c r="H10" s="46">
        <v>0</v>
      </c>
      <c r="I10" s="46">
        <v>1267609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7268488</v>
      </c>
      <c r="O10" s="47">
        <f t="shared" si="1"/>
        <v>59.557755180636015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11793859</v>
      </c>
      <c r="L11" s="46">
        <v>0</v>
      </c>
      <c r="M11" s="46">
        <v>0</v>
      </c>
      <c r="N11" s="46">
        <f t="shared" si="2"/>
        <v>11793859</v>
      </c>
      <c r="O11" s="47">
        <f t="shared" si="1"/>
        <v>96.638498537376776</v>
      </c>
      <c r="P11" s="9"/>
    </row>
    <row r="12" spans="1:133">
      <c r="A12" s="12"/>
      <c r="B12" s="44">
        <v>519</v>
      </c>
      <c r="C12" s="20" t="s">
        <v>24</v>
      </c>
      <c r="D12" s="46">
        <v>7487220</v>
      </c>
      <c r="E12" s="46">
        <v>0</v>
      </c>
      <c r="F12" s="46">
        <v>3853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7491073</v>
      </c>
      <c r="O12" s="47">
        <f t="shared" si="1"/>
        <v>61.381609459116198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SUM(D14:D18)</f>
        <v>62658921</v>
      </c>
      <c r="E13" s="31">
        <f t="shared" si="3"/>
        <v>9478170</v>
      </c>
      <c r="F13" s="31">
        <f t="shared" si="3"/>
        <v>0</v>
      </c>
      <c r="G13" s="31">
        <f t="shared" si="3"/>
        <v>180961</v>
      </c>
      <c r="H13" s="31">
        <f t="shared" si="3"/>
        <v>0</v>
      </c>
      <c r="I13" s="31">
        <f t="shared" si="3"/>
        <v>13829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72331881</v>
      </c>
      <c r="O13" s="43">
        <f t="shared" si="1"/>
        <v>592.68508943715642</v>
      </c>
      <c r="P13" s="10"/>
    </row>
    <row r="14" spans="1:133">
      <c r="A14" s="12"/>
      <c r="B14" s="44">
        <v>521</v>
      </c>
      <c r="C14" s="20" t="s">
        <v>26</v>
      </c>
      <c r="D14" s="46">
        <v>34915637</v>
      </c>
      <c r="E14" s="46">
        <v>1697225</v>
      </c>
      <c r="F14" s="46">
        <v>0</v>
      </c>
      <c r="G14" s="46">
        <v>14836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36627698</v>
      </c>
      <c r="O14" s="47">
        <f t="shared" si="1"/>
        <v>300.12617071312098</v>
      </c>
      <c r="P14" s="9"/>
    </row>
    <row r="15" spans="1:133">
      <c r="A15" s="12"/>
      <c r="B15" s="44">
        <v>522</v>
      </c>
      <c r="C15" s="20" t="s">
        <v>27</v>
      </c>
      <c r="D15" s="46">
        <v>22690275</v>
      </c>
      <c r="E15" s="46">
        <v>21736</v>
      </c>
      <c r="F15" s="46">
        <v>0</v>
      </c>
      <c r="G15" s="46">
        <v>166125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22878136</v>
      </c>
      <c r="O15" s="47">
        <f t="shared" si="1"/>
        <v>187.46270515646381</v>
      </c>
      <c r="P15" s="9"/>
    </row>
    <row r="16" spans="1:133">
      <c r="A16" s="12"/>
      <c r="B16" s="44">
        <v>524</v>
      </c>
      <c r="C16" s="20" t="s">
        <v>28</v>
      </c>
      <c r="D16" s="46">
        <v>5053009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5053009</v>
      </c>
      <c r="O16" s="47">
        <f t="shared" si="1"/>
        <v>41.4041920338247</v>
      </c>
      <c r="P16" s="9"/>
    </row>
    <row r="17" spans="1:16">
      <c r="A17" s="12"/>
      <c r="B17" s="44">
        <v>526</v>
      </c>
      <c r="C17" s="20" t="s">
        <v>58</v>
      </c>
      <c r="D17" s="46">
        <v>0</v>
      </c>
      <c r="E17" s="46">
        <v>12500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12500</v>
      </c>
      <c r="O17" s="47">
        <f t="shared" si="1"/>
        <v>0.10242459501315132</v>
      </c>
      <c r="P17" s="9"/>
    </row>
    <row r="18" spans="1:16">
      <c r="A18" s="12"/>
      <c r="B18" s="44">
        <v>529</v>
      </c>
      <c r="C18" s="20" t="s">
        <v>29</v>
      </c>
      <c r="D18" s="46">
        <v>0</v>
      </c>
      <c r="E18" s="46">
        <v>7746709</v>
      </c>
      <c r="F18" s="46">
        <v>0</v>
      </c>
      <c r="G18" s="46">
        <v>0</v>
      </c>
      <c r="H18" s="46">
        <v>0</v>
      </c>
      <c r="I18" s="46">
        <v>13829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7760538</v>
      </c>
      <c r="O18" s="47">
        <f t="shared" si="1"/>
        <v>63.589596938733706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3073601</v>
      </c>
      <c r="E19" s="31">
        <f t="shared" si="5"/>
        <v>24532</v>
      </c>
      <c r="F19" s="31">
        <f t="shared" si="5"/>
        <v>0</v>
      </c>
      <c r="G19" s="31">
        <f t="shared" si="5"/>
        <v>3183</v>
      </c>
      <c r="H19" s="31">
        <f t="shared" si="5"/>
        <v>0</v>
      </c>
      <c r="I19" s="31">
        <f t="shared" si="5"/>
        <v>34442801</v>
      </c>
      <c r="J19" s="31">
        <f t="shared" si="5"/>
        <v>14068060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51612177</v>
      </c>
      <c r="O19" s="43">
        <f t="shared" si="1"/>
        <v>422.90850615776662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11114702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11114702</v>
      </c>
      <c r="O20" s="47">
        <f t="shared" si="1"/>
        <v>91.07350808334904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10264977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10264977</v>
      </c>
      <c r="O21" s="47">
        <f t="shared" si="1"/>
        <v>84.110888963545037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6415574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6415574</v>
      </c>
      <c r="O22" s="47">
        <f t="shared" si="1"/>
        <v>52.569005498152258</v>
      </c>
      <c r="P22" s="9"/>
    </row>
    <row r="23" spans="1:16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1907442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1907442</v>
      </c>
      <c r="O23" s="47">
        <f t="shared" si="1"/>
        <v>15.629517948886031</v>
      </c>
      <c r="P23" s="9"/>
    </row>
    <row r="24" spans="1:16">
      <c r="A24" s="12"/>
      <c r="B24" s="44">
        <v>539</v>
      </c>
      <c r="C24" s="20" t="s">
        <v>35</v>
      </c>
      <c r="D24" s="46">
        <v>3073601</v>
      </c>
      <c r="E24" s="46">
        <v>24532</v>
      </c>
      <c r="F24" s="46">
        <v>0</v>
      </c>
      <c r="G24" s="46">
        <v>3183</v>
      </c>
      <c r="H24" s="46">
        <v>0</v>
      </c>
      <c r="I24" s="46">
        <v>4740106</v>
      </c>
      <c r="J24" s="46">
        <v>14068060</v>
      </c>
      <c r="K24" s="46">
        <v>0</v>
      </c>
      <c r="L24" s="46">
        <v>0</v>
      </c>
      <c r="M24" s="46">
        <v>0</v>
      </c>
      <c r="N24" s="46">
        <f t="shared" si="4"/>
        <v>21909482</v>
      </c>
      <c r="O24" s="47">
        <f t="shared" si="1"/>
        <v>179.52558566383428</v>
      </c>
      <c r="P24" s="9"/>
    </row>
    <row r="25" spans="1:16" ht="15.75">
      <c r="A25" s="28" t="s">
        <v>36</v>
      </c>
      <c r="B25" s="29"/>
      <c r="C25" s="30"/>
      <c r="D25" s="31">
        <f>SUM(D26:D29)</f>
        <v>5633379</v>
      </c>
      <c r="E25" s="31">
        <f t="shared" ref="E25:M25" si="6">SUM(E26:E29)</f>
        <v>6000</v>
      </c>
      <c r="F25" s="31">
        <f t="shared" si="6"/>
        <v>0</v>
      </c>
      <c r="G25" s="31">
        <f t="shared" si="6"/>
        <v>255042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5894421</v>
      </c>
      <c r="O25" s="43">
        <f t="shared" si="1"/>
        <v>48.29869470096115</v>
      </c>
      <c r="P25" s="10"/>
    </row>
    <row r="26" spans="1:16">
      <c r="A26" s="12"/>
      <c r="B26" s="44">
        <v>541</v>
      </c>
      <c r="C26" s="20" t="s">
        <v>37</v>
      </c>
      <c r="D26" s="46">
        <v>4430741</v>
      </c>
      <c r="E26" s="46">
        <v>0</v>
      </c>
      <c r="F26" s="46">
        <v>0</v>
      </c>
      <c r="G26" s="46">
        <v>229182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4659923</v>
      </c>
      <c r="O26" s="47">
        <f t="shared" si="1"/>
        <v>38.183258085397533</v>
      </c>
      <c r="P26" s="9"/>
    </row>
    <row r="27" spans="1:16">
      <c r="A27" s="12"/>
      <c r="B27" s="44">
        <v>544</v>
      </c>
      <c r="C27" s="20" t="s">
        <v>38</v>
      </c>
      <c r="D27" s="46">
        <v>1202638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1202638</v>
      </c>
      <c r="O27" s="47">
        <f t="shared" si="1"/>
        <v>9.8543768077941021</v>
      </c>
      <c r="P27" s="9"/>
    </row>
    <row r="28" spans="1:16">
      <c r="A28" s="12"/>
      <c r="B28" s="44">
        <v>545</v>
      </c>
      <c r="C28" s="20" t="s">
        <v>39</v>
      </c>
      <c r="D28" s="46">
        <v>0</v>
      </c>
      <c r="E28" s="46">
        <v>0</v>
      </c>
      <c r="F28" s="46">
        <v>0</v>
      </c>
      <c r="G28" s="46">
        <v>25860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25860</v>
      </c>
      <c r="O28" s="47">
        <f t="shared" si="1"/>
        <v>0.21189600216320745</v>
      </c>
      <c r="P28" s="9"/>
    </row>
    <row r="29" spans="1:16">
      <c r="A29" s="12"/>
      <c r="B29" s="44">
        <v>549</v>
      </c>
      <c r="C29" s="20" t="s">
        <v>59</v>
      </c>
      <c r="D29" s="46">
        <v>0</v>
      </c>
      <c r="E29" s="46">
        <v>6000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6000</v>
      </c>
      <c r="O29" s="47">
        <f t="shared" si="1"/>
        <v>4.916380560631263E-2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SUM(D31:D32)</f>
        <v>916440</v>
      </c>
      <c r="E30" s="31">
        <f t="shared" si="8"/>
        <v>3991525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4907965</v>
      </c>
      <c r="O30" s="43">
        <f t="shared" si="1"/>
        <v>40.215706197097695</v>
      </c>
      <c r="P30" s="10"/>
    </row>
    <row r="31" spans="1:16">
      <c r="A31" s="13"/>
      <c r="B31" s="45">
        <v>554</v>
      </c>
      <c r="C31" s="21" t="s">
        <v>42</v>
      </c>
      <c r="D31" s="46">
        <v>224225</v>
      </c>
      <c r="E31" s="46">
        <v>283963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508188</v>
      </c>
      <c r="O31" s="47">
        <f t="shared" si="1"/>
        <v>4.1640760072434677</v>
      </c>
      <c r="P31" s="9"/>
    </row>
    <row r="32" spans="1:16">
      <c r="A32" s="13"/>
      <c r="B32" s="45">
        <v>559</v>
      </c>
      <c r="C32" s="21" t="s">
        <v>43</v>
      </c>
      <c r="D32" s="46">
        <v>692215</v>
      </c>
      <c r="E32" s="46">
        <v>3707562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4399777</v>
      </c>
      <c r="O32" s="47">
        <f t="shared" si="1"/>
        <v>36.05163018985423</v>
      </c>
      <c r="P32" s="9"/>
    </row>
    <row r="33" spans="1:119" ht="15.75">
      <c r="A33" s="28" t="s">
        <v>44</v>
      </c>
      <c r="B33" s="29"/>
      <c r="C33" s="30"/>
      <c r="D33" s="31">
        <f t="shared" ref="D33:M33" si="9">SUM(D34:D34)</f>
        <v>985516</v>
      </c>
      <c r="E33" s="31">
        <f t="shared" si="9"/>
        <v>218685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2164028</v>
      </c>
      <c r="J33" s="31">
        <f t="shared" si="9"/>
        <v>979843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4348072</v>
      </c>
      <c r="O33" s="43">
        <f t="shared" si="1"/>
        <v>35.627961095041833</v>
      </c>
      <c r="P33" s="10"/>
    </row>
    <row r="34" spans="1:119">
      <c r="A34" s="12"/>
      <c r="B34" s="44">
        <v>569</v>
      </c>
      <c r="C34" s="20" t="s">
        <v>45</v>
      </c>
      <c r="D34" s="46">
        <v>985516</v>
      </c>
      <c r="E34" s="46">
        <v>218685</v>
      </c>
      <c r="F34" s="46">
        <v>0</v>
      </c>
      <c r="G34" s="46">
        <v>0</v>
      </c>
      <c r="H34" s="46">
        <v>0</v>
      </c>
      <c r="I34" s="46">
        <v>2164028</v>
      </c>
      <c r="J34" s="46">
        <v>979843</v>
      </c>
      <c r="K34" s="46">
        <v>0</v>
      </c>
      <c r="L34" s="46">
        <v>0</v>
      </c>
      <c r="M34" s="46">
        <v>0</v>
      </c>
      <c r="N34" s="46">
        <f t="shared" ref="N34:N39" si="10">SUM(D34:M34)</f>
        <v>4348072</v>
      </c>
      <c r="O34" s="47">
        <f t="shared" si="1"/>
        <v>35.627961095041833</v>
      </c>
      <c r="P34" s="9"/>
    </row>
    <row r="35" spans="1:119" ht="15.75">
      <c r="A35" s="28" t="s">
        <v>46</v>
      </c>
      <c r="B35" s="29"/>
      <c r="C35" s="30"/>
      <c r="D35" s="31">
        <f t="shared" ref="D35:M35" si="11">SUM(D36:D39)</f>
        <v>6237749</v>
      </c>
      <c r="E35" s="31">
        <f t="shared" si="11"/>
        <v>11700</v>
      </c>
      <c r="F35" s="31">
        <f t="shared" si="11"/>
        <v>0</v>
      </c>
      <c r="G35" s="31">
        <f t="shared" si="11"/>
        <v>2432666</v>
      </c>
      <c r="H35" s="31">
        <f t="shared" si="11"/>
        <v>0</v>
      </c>
      <c r="I35" s="31">
        <f t="shared" si="11"/>
        <v>1891027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10573142</v>
      </c>
      <c r="O35" s="43">
        <f t="shared" si="1"/>
        <v>86.635982989323267</v>
      </c>
      <c r="P35" s="9"/>
    </row>
    <row r="36" spans="1:119">
      <c r="A36" s="12"/>
      <c r="B36" s="44">
        <v>572</v>
      </c>
      <c r="C36" s="20" t="s">
        <v>47</v>
      </c>
      <c r="D36" s="46">
        <v>6021608</v>
      </c>
      <c r="E36" s="46">
        <v>0</v>
      </c>
      <c r="F36" s="46">
        <v>0</v>
      </c>
      <c r="G36" s="46">
        <v>2381879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8403487</v>
      </c>
      <c r="O36" s="47">
        <f t="shared" si="1"/>
        <v>68.85790021386255</v>
      </c>
      <c r="P36" s="9"/>
    </row>
    <row r="37" spans="1:119">
      <c r="A37" s="12"/>
      <c r="B37" s="44">
        <v>573</v>
      </c>
      <c r="C37" s="20" t="s">
        <v>48</v>
      </c>
      <c r="D37" s="46">
        <v>0</v>
      </c>
      <c r="E37" s="46">
        <v>11700</v>
      </c>
      <c r="F37" s="46">
        <v>0</v>
      </c>
      <c r="G37" s="46">
        <v>42046</v>
      </c>
      <c r="H37" s="46">
        <v>0</v>
      </c>
      <c r="I37" s="46">
        <v>1891027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1944773</v>
      </c>
      <c r="O37" s="47">
        <f t="shared" si="1"/>
        <v>15.935406953400907</v>
      </c>
      <c r="P37" s="9"/>
    </row>
    <row r="38" spans="1:119">
      <c r="A38" s="12"/>
      <c r="B38" s="44">
        <v>574</v>
      </c>
      <c r="C38" s="20" t="s">
        <v>49</v>
      </c>
      <c r="D38" s="46">
        <v>216141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216141</v>
      </c>
      <c r="O38" s="47">
        <f t="shared" si="1"/>
        <v>1.7710523512590031</v>
      </c>
      <c r="P38" s="9"/>
    </row>
    <row r="39" spans="1:119">
      <c r="A39" s="12"/>
      <c r="B39" s="44">
        <v>575</v>
      </c>
      <c r="C39" s="20" t="s">
        <v>60</v>
      </c>
      <c r="D39" s="46">
        <v>0</v>
      </c>
      <c r="E39" s="46">
        <v>0</v>
      </c>
      <c r="F39" s="46">
        <v>0</v>
      </c>
      <c r="G39" s="46">
        <v>8741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8741</v>
      </c>
      <c r="O39" s="47">
        <f t="shared" si="1"/>
        <v>7.1623470800796452E-2</v>
      </c>
      <c r="P39" s="9"/>
    </row>
    <row r="40" spans="1:119" ht="15.75">
      <c r="A40" s="28" t="s">
        <v>53</v>
      </c>
      <c r="B40" s="29"/>
      <c r="C40" s="30"/>
      <c r="D40" s="31">
        <f t="shared" ref="D40:M40" si="12">SUM(D41:D42)</f>
        <v>7972900</v>
      </c>
      <c r="E40" s="31">
        <f t="shared" si="12"/>
        <v>2317008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32985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10322893</v>
      </c>
      <c r="O40" s="43">
        <f t="shared" si="1"/>
        <v>84.58545079112757</v>
      </c>
      <c r="P40" s="9"/>
    </row>
    <row r="41" spans="1:119">
      <c r="A41" s="12"/>
      <c r="B41" s="44">
        <v>581</v>
      </c>
      <c r="C41" s="20" t="s">
        <v>50</v>
      </c>
      <c r="D41" s="46">
        <v>7972900</v>
      </c>
      <c r="E41" s="46">
        <v>2317008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10289908</v>
      </c>
      <c r="O41" s="47">
        <f t="shared" si="1"/>
        <v>84.315172769806864</v>
      </c>
      <c r="P41" s="9"/>
    </row>
    <row r="42" spans="1:119" ht="15.75" thickBot="1">
      <c r="A42" s="12"/>
      <c r="B42" s="44">
        <v>590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32985</v>
      </c>
      <c r="K42" s="46">
        <v>0</v>
      </c>
      <c r="L42" s="46">
        <v>0</v>
      </c>
      <c r="M42" s="46">
        <v>0</v>
      </c>
      <c r="N42" s="46">
        <f>SUM(D42:M42)</f>
        <v>32985</v>
      </c>
      <c r="O42" s="47">
        <f t="shared" si="1"/>
        <v>0.27027802132070372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SUM(D5,D13,D19,D25,D30,D33,D35,D40)</f>
        <v>104446745</v>
      </c>
      <c r="E43" s="15">
        <f t="shared" si="13"/>
        <v>16047620</v>
      </c>
      <c r="F43" s="15">
        <f t="shared" si="13"/>
        <v>6004732</v>
      </c>
      <c r="G43" s="15">
        <f t="shared" si="13"/>
        <v>2871852</v>
      </c>
      <c r="H43" s="15">
        <f t="shared" si="13"/>
        <v>0</v>
      </c>
      <c r="I43" s="15">
        <f t="shared" si="13"/>
        <v>40742224</v>
      </c>
      <c r="J43" s="15">
        <f t="shared" si="13"/>
        <v>15080888</v>
      </c>
      <c r="K43" s="15">
        <f t="shared" si="13"/>
        <v>11793859</v>
      </c>
      <c r="L43" s="15">
        <f t="shared" si="13"/>
        <v>0</v>
      </c>
      <c r="M43" s="15">
        <f t="shared" si="13"/>
        <v>0</v>
      </c>
      <c r="N43" s="15">
        <f>SUM(D43:M43)</f>
        <v>196987920</v>
      </c>
      <c r="O43" s="37">
        <f t="shared" si="1"/>
        <v>1614.112634278644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61</v>
      </c>
      <c r="M45" s="163"/>
      <c r="N45" s="163"/>
      <c r="O45" s="41">
        <v>122041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thickBot="1">
      <c r="A47" s="165" t="s">
        <v>62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10292906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1254416</v>
      </c>
      <c r="J5" s="26">
        <f t="shared" si="0"/>
        <v>0</v>
      </c>
      <c r="K5" s="26">
        <f t="shared" si="0"/>
        <v>10320408</v>
      </c>
      <c r="L5" s="26">
        <f t="shared" si="0"/>
        <v>0</v>
      </c>
      <c r="M5" s="26">
        <f t="shared" si="0"/>
        <v>0</v>
      </c>
      <c r="N5" s="27">
        <f t="shared" ref="N5:N22" si="1">SUM(D5:M5)</f>
        <v>21867730</v>
      </c>
      <c r="O5" s="32">
        <f t="shared" ref="O5:O41" si="2">(N5/O$43)</f>
        <v>194.29001705878173</v>
      </c>
      <c r="P5" s="6"/>
    </row>
    <row r="6" spans="1:133">
      <c r="A6" s="12"/>
      <c r="B6" s="44">
        <v>511</v>
      </c>
      <c r="C6" s="20" t="s">
        <v>19</v>
      </c>
      <c r="D6" s="46">
        <v>543710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543710</v>
      </c>
      <c r="O6" s="47">
        <f t="shared" si="2"/>
        <v>4.8307449001350484</v>
      </c>
      <c r="P6" s="9"/>
    </row>
    <row r="7" spans="1:133">
      <c r="A7" s="12"/>
      <c r="B7" s="44">
        <v>512</v>
      </c>
      <c r="C7" s="20" t="s">
        <v>20</v>
      </c>
      <c r="D7" s="46">
        <v>801269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801269</v>
      </c>
      <c r="O7" s="47">
        <f t="shared" si="2"/>
        <v>7.1191005046556262</v>
      </c>
      <c r="P7" s="9"/>
    </row>
    <row r="8" spans="1:133">
      <c r="A8" s="12"/>
      <c r="B8" s="44">
        <v>513</v>
      </c>
      <c r="C8" s="20" t="s">
        <v>21</v>
      </c>
      <c r="D8" s="46">
        <v>7310632</v>
      </c>
      <c r="E8" s="46">
        <v>0</v>
      </c>
      <c r="F8" s="46">
        <v>0</v>
      </c>
      <c r="G8" s="46">
        <v>0</v>
      </c>
      <c r="H8" s="46">
        <v>0</v>
      </c>
      <c r="I8" s="46">
        <v>1229104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8539736</v>
      </c>
      <c r="O8" s="47">
        <f t="shared" si="2"/>
        <v>75.873693937024669</v>
      </c>
      <c r="P8" s="9"/>
    </row>
    <row r="9" spans="1:133">
      <c r="A9" s="12"/>
      <c r="B9" s="44">
        <v>514</v>
      </c>
      <c r="C9" s="20" t="s">
        <v>22</v>
      </c>
      <c r="D9" s="46">
        <v>1024468</v>
      </c>
      <c r="E9" s="46">
        <v>0</v>
      </c>
      <c r="F9" s="46">
        <v>0</v>
      </c>
      <c r="G9" s="46">
        <v>0</v>
      </c>
      <c r="H9" s="46">
        <v>0</v>
      </c>
      <c r="I9" s="46">
        <v>25312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1049780</v>
      </c>
      <c r="O9" s="47">
        <f t="shared" si="2"/>
        <v>9.32706660032696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10320408</v>
      </c>
      <c r="L10" s="46">
        <v>0</v>
      </c>
      <c r="M10" s="46">
        <v>0</v>
      </c>
      <c r="N10" s="46">
        <f t="shared" si="1"/>
        <v>10320408</v>
      </c>
      <c r="O10" s="47">
        <f t="shared" si="2"/>
        <v>91.694576728978603</v>
      </c>
      <c r="P10" s="9"/>
    </row>
    <row r="11" spans="1:133">
      <c r="A11" s="12"/>
      <c r="B11" s="44">
        <v>519</v>
      </c>
      <c r="C11" s="20" t="s">
        <v>24</v>
      </c>
      <c r="D11" s="46">
        <v>612827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612827</v>
      </c>
      <c r="O11" s="47">
        <f t="shared" si="2"/>
        <v>5.4448343876608147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61442259</v>
      </c>
      <c r="E12" s="31">
        <f t="shared" si="3"/>
        <v>3462307</v>
      </c>
      <c r="F12" s="31">
        <f t="shared" si="3"/>
        <v>0</v>
      </c>
      <c r="G12" s="31">
        <f t="shared" si="3"/>
        <v>82346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64986912</v>
      </c>
      <c r="O12" s="43">
        <f t="shared" si="2"/>
        <v>577.39455540550148</v>
      </c>
      <c r="P12" s="10"/>
    </row>
    <row r="13" spans="1:133">
      <c r="A13" s="12"/>
      <c r="B13" s="44">
        <v>521</v>
      </c>
      <c r="C13" s="20" t="s">
        <v>26</v>
      </c>
      <c r="D13" s="46">
        <v>32265563</v>
      </c>
      <c r="E13" s="46">
        <v>1240964</v>
      </c>
      <c r="F13" s="46">
        <v>0</v>
      </c>
      <c r="G13" s="46">
        <v>7693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33514220</v>
      </c>
      <c r="O13" s="47">
        <f t="shared" si="2"/>
        <v>297.76654346435424</v>
      </c>
      <c r="P13" s="9"/>
    </row>
    <row r="14" spans="1:133">
      <c r="A14" s="12"/>
      <c r="B14" s="44">
        <v>522</v>
      </c>
      <c r="C14" s="20" t="s">
        <v>27</v>
      </c>
      <c r="D14" s="46">
        <v>23669076</v>
      </c>
      <c r="E14" s="46">
        <v>816380</v>
      </c>
      <c r="F14" s="46">
        <v>0</v>
      </c>
      <c r="G14" s="46">
        <v>74653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24560109</v>
      </c>
      <c r="O14" s="47">
        <f t="shared" si="2"/>
        <v>218.21121792593647</v>
      </c>
      <c r="P14" s="9"/>
    </row>
    <row r="15" spans="1:133">
      <c r="A15" s="12"/>
      <c r="B15" s="44">
        <v>524</v>
      </c>
      <c r="C15" s="20" t="s">
        <v>28</v>
      </c>
      <c r="D15" s="46">
        <v>5507620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5507620</v>
      </c>
      <c r="O15" s="47">
        <f t="shared" si="2"/>
        <v>48.934003838225884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1404963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1404963</v>
      </c>
      <c r="O16" s="47">
        <f t="shared" si="2"/>
        <v>12.48279017698486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2835428</v>
      </c>
      <c r="E17" s="31">
        <f t="shared" si="4"/>
        <v>0</v>
      </c>
      <c r="F17" s="31">
        <f t="shared" si="4"/>
        <v>0</v>
      </c>
      <c r="G17" s="31">
        <f t="shared" si="4"/>
        <v>3563</v>
      </c>
      <c r="H17" s="31">
        <f t="shared" si="4"/>
        <v>0</v>
      </c>
      <c r="I17" s="31">
        <f t="shared" si="4"/>
        <v>21735165</v>
      </c>
      <c r="J17" s="31">
        <f t="shared" si="4"/>
        <v>1151128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25725284</v>
      </c>
      <c r="O17" s="43">
        <f t="shared" si="2"/>
        <v>228.56354396190204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7178485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7178485</v>
      </c>
      <c r="O18" s="47">
        <f t="shared" si="2"/>
        <v>63.779275357168245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6259802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6259802</v>
      </c>
      <c r="O19" s="47">
        <f t="shared" si="2"/>
        <v>55.61697704172294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6437959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6437959</v>
      </c>
      <c r="O20" s="47">
        <f t="shared" si="2"/>
        <v>57.199863174354967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1858919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1858919</v>
      </c>
      <c r="O21" s="47">
        <f t="shared" si="2"/>
        <v>16.516090340464853</v>
      </c>
      <c r="P21" s="9"/>
    </row>
    <row r="22" spans="1:16">
      <c r="A22" s="12"/>
      <c r="B22" s="44">
        <v>539</v>
      </c>
      <c r="C22" s="20" t="s">
        <v>35</v>
      </c>
      <c r="D22" s="46">
        <v>2835428</v>
      </c>
      <c r="E22" s="46">
        <v>0</v>
      </c>
      <c r="F22" s="46">
        <v>0</v>
      </c>
      <c r="G22" s="46">
        <v>3563</v>
      </c>
      <c r="H22" s="46">
        <v>0</v>
      </c>
      <c r="I22" s="46">
        <v>0</v>
      </c>
      <c r="J22" s="46">
        <v>1151128</v>
      </c>
      <c r="K22" s="46">
        <v>0</v>
      </c>
      <c r="L22" s="46">
        <v>0</v>
      </c>
      <c r="M22" s="46">
        <v>0</v>
      </c>
      <c r="N22" s="46">
        <f t="shared" si="1"/>
        <v>3990119</v>
      </c>
      <c r="O22" s="47">
        <f t="shared" si="2"/>
        <v>35.451338048191062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SUM(D24:D26)</f>
        <v>6410397</v>
      </c>
      <c r="E23" s="31">
        <f t="shared" si="5"/>
        <v>0</v>
      </c>
      <c r="F23" s="31">
        <f t="shared" si="5"/>
        <v>0</v>
      </c>
      <c r="G23" s="31">
        <f t="shared" si="5"/>
        <v>215475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1" si="6">SUM(D23:M23)</f>
        <v>6625872</v>
      </c>
      <c r="O23" s="43">
        <f t="shared" si="2"/>
        <v>58.869429241594993</v>
      </c>
      <c r="P23" s="10"/>
    </row>
    <row r="24" spans="1:16">
      <c r="A24" s="12"/>
      <c r="B24" s="44">
        <v>541</v>
      </c>
      <c r="C24" s="20" t="s">
        <v>37</v>
      </c>
      <c r="D24" s="46">
        <v>5183466</v>
      </c>
      <c r="E24" s="46">
        <v>0</v>
      </c>
      <c r="F24" s="46">
        <v>0</v>
      </c>
      <c r="G24" s="46">
        <v>178659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5362125</v>
      </c>
      <c r="O24" s="47">
        <f t="shared" si="2"/>
        <v>47.641312460018483</v>
      </c>
      <c r="P24" s="9"/>
    </row>
    <row r="25" spans="1:16">
      <c r="A25" s="12"/>
      <c r="B25" s="44">
        <v>544</v>
      </c>
      <c r="C25" s="20" t="s">
        <v>38</v>
      </c>
      <c r="D25" s="46">
        <v>1226931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1226931</v>
      </c>
      <c r="O25" s="47">
        <f t="shared" si="2"/>
        <v>10.901014642120975</v>
      </c>
      <c r="P25" s="9"/>
    </row>
    <row r="26" spans="1:16">
      <c r="A26" s="12"/>
      <c r="B26" s="44">
        <v>545</v>
      </c>
      <c r="C26" s="20" t="s">
        <v>39</v>
      </c>
      <c r="D26" s="46">
        <v>0</v>
      </c>
      <c r="E26" s="46">
        <v>0</v>
      </c>
      <c r="F26" s="46">
        <v>0</v>
      </c>
      <c r="G26" s="46">
        <v>36816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36816</v>
      </c>
      <c r="O26" s="47">
        <f t="shared" si="2"/>
        <v>0.32710213945554056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SUM(D28:D30)</f>
        <v>868172</v>
      </c>
      <c r="E27" s="31">
        <f t="shared" si="7"/>
        <v>2410339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3278511</v>
      </c>
      <c r="O27" s="43">
        <f t="shared" si="2"/>
        <v>29.128855995450991</v>
      </c>
      <c r="P27" s="10"/>
    </row>
    <row r="28" spans="1:16">
      <c r="A28" s="13"/>
      <c r="B28" s="45">
        <v>552</v>
      </c>
      <c r="C28" s="21" t="s">
        <v>41</v>
      </c>
      <c r="D28" s="46">
        <v>215433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215433</v>
      </c>
      <c r="O28" s="47">
        <f t="shared" si="2"/>
        <v>1.9140752718743337</v>
      </c>
      <c r="P28" s="9"/>
    </row>
    <row r="29" spans="1:16">
      <c r="A29" s="13"/>
      <c r="B29" s="45">
        <v>554</v>
      </c>
      <c r="C29" s="21" t="s">
        <v>42</v>
      </c>
      <c r="D29" s="46">
        <v>204532</v>
      </c>
      <c r="E29" s="46">
        <v>1021311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1225843</v>
      </c>
      <c r="O29" s="47">
        <f t="shared" si="2"/>
        <v>10.891347999147062</v>
      </c>
      <c r="P29" s="9"/>
    </row>
    <row r="30" spans="1:16">
      <c r="A30" s="13"/>
      <c r="B30" s="45">
        <v>559</v>
      </c>
      <c r="C30" s="21" t="s">
        <v>43</v>
      </c>
      <c r="D30" s="46">
        <v>448207</v>
      </c>
      <c r="E30" s="46">
        <v>1389028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1837235</v>
      </c>
      <c r="O30" s="47">
        <f t="shared" si="2"/>
        <v>16.323432724429598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SUM(D32:D32)</f>
        <v>1159091</v>
      </c>
      <c r="E31" s="31">
        <f t="shared" si="8"/>
        <v>12793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2245053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6"/>
        <v>3416937</v>
      </c>
      <c r="O31" s="43">
        <f t="shared" si="2"/>
        <v>30.35874084867439</v>
      </c>
      <c r="P31" s="10"/>
    </row>
    <row r="32" spans="1:16">
      <c r="A32" s="12"/>
      <c r="B32" s="44">
        <v>569</v>
      </c>
      <c r="C32" s="20" t="s">
        <v>45</v>
      </c>
      <c r="D32" s="46">
        <v>1159091</v>
      </c>
      <c r="E32" s="46">
        <v>12793</v>
      </c>
      <c r="F32" s="46">
        <v>0</v>
      </c>
      <c r="G32" s="46">
        <v>0</v>
      </c>
      <c r="H32" s="46">
        <v>0</v>
      </c>
      <c r="I32" s="46">
        <v>2245053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9">SUM(D32:M32)</f>
        <v>3416937</v>
      </c>
      <c r="O32" s="47">
        <f t="shared" si="2"/>
        <v>30.35874084867439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SUM(D34:D36)</f>
        <v>6417843</v>
      </c>
      <c r="E33" s="31">
        <f t="shared" si="10"/>
        <v>953856</v>
      </c>
      <c r="F33" s="31">
        <f t="shared" si="10"/>
        <v>0</v>
      </c>
      <c r="G33" s="31">
        <f t="shared" si="10"/>
        <v>5831532</v>
      </c>
      <c r="H33" s="31">
        <f t="shared" si="10"/>
        <v>0</v>
      </c>
      <c r="I33" s="31">
        <f t="shared" si="10"/>
        <v>2154917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9"/>
        <v>15358148</v>
      </c>
      <c r="O33" s="43">
        <f t="shared" si="2"/>
        <v>136.45379913284526</v>
      </c>
      <c r="P33" s="9"/>
    </row>
    <row r="34" spans="1:119">
      <c r="A34" s="12"/>
      <c r="B34" s="44">
        <v>572</v>
      </c>
      <c r="C34" s="20" t="s">
        <v>47</v>
      </c>
      <c r="D34" s="46">
        <v>6142231</v>
      </c>
      <c r="E34" s="46">
        <v>953856</v>
      </c>
      <c r="F34" s="46">
        <v>0</v>
      </c>
      <c r="G34" s="46">
        <v>5831532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12927619</v>
      </c>
      <c r="O34" s="47">
        <f t="shared" si="2"/>
        <v>114.8590784703959</v>
      </c>
      <c r="P34" s="9"/>
    </row>
    <row r="35" spans="1:119">
      <c r="A35" s="12"/>
      <c r="B35" s="44">
        <v>573</v>
      </c>
      <c r="C35" s="20" t="s">
        <v>48</v>
      </c>
      <c r="D35" s="46">
        <v>1794</v>
      </c>
      <c r="E35" s="46">
        <v>0</v>
      </c>
      <c r="F35" s="46">
        <v>0</v>
      </c>
      <c r="G35" s="46">
        <v>0</v>
      </c>
      <c r="H35" s="46">
        <v>0</v>
      </c>
      <c r="I35" s="46">
        <v>2154917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2156711</v>
      </c>
      <c r="O35" s="47">
        <f t="shared" si="2"/>
        <v>19.161907385030919</v>
      </c>
      <c r="P35" s="9"/>
    </row>
    <row r="36" spans="1:119">
      <c r="A36" s="12"/>
      <c r="B36" s="44">
        <v>574</v>
      </c>
      <c r="C36" s="20" t="s">
        <v>49</v>
      </c>
      <c r="D36" s="46">
        <v>273818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273818</v>
      </c>
      <c r="O36" s="47">
        <f t="shared" si="2"/>
        <v>2.4328132774184379</v>
      </c>
      <c r="P36" s="9"/>
    </row>
    <row r="37" spans="1:119" ht="15.75">
      <c r="A37" s="28" t="s">
        <v>53</v>
      </c>
      <c r="B37" s="29"/>
      <c r="C37" s="30"/>
      <c r="D37" s="31">
        <f t="shared" ref="D37:M37" si="11">SUM(D38:D40)</f>
        <v>16102349</v>
      </c>
      <c r="E37" s="31">
        <f t="shared" si="11"/>
        <v>7419295</v>
      </c>
      <c r="F37" s="31">
        <f t="shared" si="11"/>
        <v>5908693</v>
      </c>
      <c r="G37" s="31">
        <f t="shared" si="11"/>
        <v>3806115</v>
      </c>
      <c r="H37" s="31">
        <f t="shared" si="11"/>
        <v>0</v>
      </c>
      <c r="I37" s="31">
        <f t="shared" si="11"/>
        <v>16530149</v>
      </c>
      <c r="J37" s="31">
        <f t="shared" si="11"/>
        <v>13496175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9"/>
        <v>63262776</v>
      </c>
      <c r="O37" s="43">
        <f t="shared" si="2"/>
        <v>562.07598265690524</v>
      </c>
      <c r="P37" s="9"/>
    </row>
    <row r="38" spans="1:119">
      <c r="A38" s="12"/>
      <c r="B38" s="44">
        <v>581</v>
      </c>
      <c r="C38" s="20" t="s">
        <v>50</v>
      </c>
      <c r="D38" s="46">
        <v>9485008</v>
      </c>
      <c r="E38" s="46">
        <v>6997061</v>
      </c>
      <c r="F38" s="46">
        <v>0</v>
      </c>
      <c r="G38" s="46">
        <v>1620899</v>
      </c>
      <c r="H38" s="46">
        <v>0</v>
      </c>
      <c r="I38" s="46">
        <v>2800155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20903123</v>
      </c>
      <c r="O38" s="47">
        <f t="shared" si="2"/>
        <v>185.71969400810292</v>
      </c>
      <c r="P38" s="9"/>
    </row>
    <row r="39" spans="1:119">
      <c r="A39" s="12"/>
      <c r="B39" s="44">
        <v>590</v>
      </c>
      <c r="C39" s="20" t="s">
        <v>51</v>
      </c>
      <c r="D39" s="46">
        <v>6617341</v>
      </c>
      <c r="E39" s="46">
        <v>422234</v>
      </c>
      <c r="F39" s="46">
        <v>5908693</v>
      </c>
      <c r="G39" s="46">
        <v>2185216</v>
      </c>
      <c r="H39" s="46">
        <v>0</v>
      </c>
      <c r="I39" s="46">
        <v>11867335</v>
      </c>
      <c r="J39" s="46">
        <v>13496175</v>
      </c>
      <c r="K39" s="46">
        <v>0</v>
      </c>
      <c r="L39" s="46">
        <v>0</v>
      </c>
      <c r="M39" s="46">
        <v>0</v>
      </c>
      <c r="N39" s="46">
        <f t="shared" si="9"/>
        <v>40496994</v>
      </c>
      <c r="O39" s="47">
        <f t="shared" si="2"/>
        <v>359.80696922311466</v>
      </c>
      <c r="P39" s="9"/>
    </row>
    <row r="40" spans="1:119" ht="15.75" thickBot="1">
      <c r="A40" s="12"/>
      <c r="B40" s="44">
        <v>591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1862659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1862659</v>
      </c>
      <c r="O40" s="47">
        <f t="shared" si="2"/>
        <v>16.549319425687681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2">SUM(D5,D12,D17,D23,D27,D31,D33,D37)</f>
        <v>105528445</v>
      </c>
      <c r="E41" s="15">
        <f t="shared" si="12"/>
        <v>14258590</v>
      </c>
      <c r="F41" s="15">
        <f t="shared" si="12"/>
        <v>5908693</v>
      </c>
      <c r="G41" s="15">
        <f t="shared" si="12"/>
        <v>9939031</v>
      </c>
      <c r="H41" s="15">
        <f t="shared" si="12"/>
        <v>0</v>
      </c>
      <c r="I41" s="15">
        <f t="shared" si="12"/>
        <v>43919700</v>
      </c>
      <c r="J41" s="15">
        <f t="shared" si="12"/>
        <v>14647303</v>
      </c>
      <c r="K41" s="15">
        <f t="shared" si="12"/>
        <v>10320408</v>
      </c>
      <c r="L41" s="15">
        <f t="shared" si="12"/>
        <v>0</v>
      </c>
      <c r="M41" s="15">
        <f t="shared" si="12"/>
        <v>0</v>
      </c>
      <c r="N41" s="15">
        <f t="shared" si="9"/>
        <v>204522170</v>
      </c>
      <c r="O41" s="37">
        <f t="shared" si="2"/>
        <v>1817.1349243016562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54</v>
      </c>
      <c r="M43" s="163"/>
      <c r="N43" s="163"/>
      <c r="O43" s="41">
        <v>112552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thickBot="1">
      <c r="A45" s="165" t="s">
        <v>62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9126967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905938</v>
      </c>
      <c r="J5" s="26">
        <f t="shared" si="0"/>
        <v>0</v>
      </c>
      <c r="K5" s="26">
        <f t="shared" si="0"/>
        <v>8920379</v>
      </c>
      <c r="L5" s="26">
        <f t="shared" si="0"/>
        <v>0</v>
      </c>
      <c r="M5" s="26">
        <f t="shared" si="0"/>
        <v>0</v>
      </c>
      <c r="N5" s="27">
        <f t="shared" ref="N5:N22" si="1">SUM(D5:M5)</f>
        <v>18953284</v>
      </c>
      <c r="O5" s="32">
        <f t="shared" ref="O5:O39" si="2">(N5/O$41)</f>
        <v>168.2254096178084</v>
      </c>
      <c r="P5" s="6"/>
    </row>
    <row r="6" spans="1:133">
      <c r="A6" s="12"/>
      <c r="B6" s="44">
        <v>511</v>
      </c>
      <c r="C6" s="20" t="s">
        <v>19</v>
      </c>
      <c r="D6" s="46">
        <v>537470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537470</v>
      </c>
      <c r="O6" s="47">
        <f t="shared" si="2"/>
        <v>4.7704720146273054</v>
      </c>
      <c r="P6" s="9"/>
    </row>
    <row r="7" spans="1:133">
      <c r="A7" s="12"/>
      <c r="B7" s="44">
        <v>512</v>
      </c>
      <c r="C7" s="20" t="s">
        <v>20</v>
      </c>
      <c r="D7" s="46">
        <v>1023904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1023904</v>
      </c>
      <c r="O7" s="47">
        <f t="shared" si="2"/>
        <v>9.0879591003497069</v>
      </c>
      <c r="P7" s="9"/>
    </row>
    <row r="8" spans="1:133">
      <c r="A8" s="12"/>
      <c r="B8" s="44">
        <v>513</v>
      </c>
      <c r="C8" s="20" t="s">
        <v>21</v>
      </c>
      <c r="D8" s="46">
        <v>5996757</v>
      </c>
      <c r="E8" s="46">
        <v>0</v>
      </c>
      <c r="F8" s="46">
        <v>0</v>
      </c>
      <c r="G8" s="46">
        <v>0</v>
      </c>
      <c r="H8" s="46">
        <v>0</v>
      </c>
      <c r="I8" s="46">
        <v>882381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6879138</v>
      </c>
      <c r="O8" s="47">
        <f t="shared" si="2"/>
        <v>61.057799158574902</v>
      </c>
      <c r="P8" s="9"/>
    </row>
    <row r="9" spans="1:133">
      <c r="A9" s="12"/>
      <c r="B9" s="44">
        <v>514</v>
      </c>
      <c r="C9" s="20" t="s">
        <v>22</v>
      </c>
      <c r="D9" s="46">
        <v>905876</v>
      </c>
      <c r="E9" s="46">
        <v>0</v>
      </c>
      <c r="F9" s="46">
        <v>0</v>
      </c>
      <c r="G9" s="46">
        <v>0</v>
      </c>
      <c r="H9" s="46">
        <v>0</v>
      </c>
      <c r="I9" s="46">
        <v>23557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929433</v>
      </c>
      <c r="O9" s="47">
        <f t="shared" si="2"/>
        <v>8.2494541387818856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8920379</v>
      </c>
      <c r="L10" s="46">
        <v>0</v>
      </c>
      <c r="M10" s="46">
        <v>0</v>
      </c>
      <c r="N10" s="46">
        <f t="shared" si="1"/>
        <v>8920379</v>
      </c>
      <c r="O10" s="47">
        <f t="shared" si="2"/>
        <v>79.175430032130365</v>
      </c>
      <c r="P10" s="9"/>
    </row>
    <row r="11" spans="1:133">
      <c r="A11" s="12"/>
      <c r="B11" s="44">
        <v>519</v>
      </c>
      <c r="C11" s="20" t="s">
        <v>24</v>
      </c>
      <c r="D11" s="46">
        <v>662960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662960</v>
      </c>
      <c r="O11" s="47">
        <f t="shared" si="2"/>
        <v>5.8842951733442206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60074086</v>
      </c>
      <c r="E12" s="31">
        <f t="shared" si="3"/>
        <v>6267008</v>
      </c>
      <c r="F12" s="31">
        <f t="shared" si="3"/>
        <v>0</v>
      </c>
      <c r="G12" s="31">
        <f t="shared" si="3"/>
        <v>1975327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68316421</v>
      </c>
      <c r="O12" s="43">
        <f t="shared" si="2"/>
        <v>606.36235421511367</v>
      </c>
      <c r="P12" s="10"/>
    </row>
    <row r="13" spans="1:133">
      <c r="A13" s="12"/>
      <c r="B13" s="44">
        <v>521</v>
      </c>
      <c r="C13" s="20" t="s">
        <v>26</v>
      </c>
      <c r="D13" s="46">
        <v>30106909</v>
      </c>
      <c r="E13" s="46">
        <v>1505790</v>
      </c>
      <c r="F13" s="46">
        <v>0</v>
      </c>
      <c r="G13" s="46">
        <v>29144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31641843</v>
      </c>
      <c r="O13" s="47">
        <f t="shared" si="2"/>
        <v>280.84642216817849</v>
      </c>
      <c r="P13" s="9"/>
    </row>
    <row r="14" spans="1:133">
      <c r="A14" s="12"/>
      <c r="B14" s="44">
        <v>522</v>
      </c>
      <c r="C14" s="20" t="s">
        <v>27</v>
      </c>
      <c r="D14" s="46">
        <v>23662767</v>
      </c>
      <c r="E14" s="46">
        <v>924222</v>
      </c>
      <c r="F14" s="46">
        <v>0</v>
      </c>
      <c r="G14" s="46">
        <v>1946183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26533172</v>
      </c>
      <c r="O14" s="47">
        <f t="shared" si="2"/>
        <v>235.50292013562211</v>
      </c>
      <c r="P14" s="9"/>
    </row>
    <row r="15" spans="1:133">
      <c r="A15" s="12"/>
      <c r="B15" s="44">
        <v>524</v>
      </c>
      <c r="C15" s="20" t="s">
        <v>28</v>
      </c>
      <c r="D15" s="46">
        <v>6304410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6304410</v>
      </c>
      <c r="O15" s="47">
        <f t="shared" si="2"/>
        <v>55.956632879484495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3836996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3836996</v>
      </c>
      <c r="O16" s="47">
        <f t="shared" si="2"/>
        <v>34.056379031828591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2809674</v>
      </c>
      <c r="E17" s="31">
        <f t="shared" si="4"/>
        <v>0</v>
      </c>
      <c r="F17" s="31">
        <f t="shared" si="4"/>
        <v>0</v>
      </c>
      <c r="G17" s="31">
        <f t="shared" si="4"/>
        <v>123817</v>
      </c>
      <c r="H17" s="31">
        <f t="shared" si="4"/>
        <v>0</v>
      </c>
      <c r="I17" s="31">
        <f t="shared" si="4"/>
        <v>20590639</v>
      </c>
      <c r="J17" s="31">
        <f t="shared" si="4"/>
        <v>1481151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25005281</v>
      </c>
      <c r="O17" s="43">
        <f t="shared" si="2"/>
        <v>221.94167716968738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7077580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7077580</v>
      </c>
      <c r="O18" s="47">
        <f t="shared" si="2"/>
        <v>62.819129107272822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6980449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6980449</v>
      </c>
      <c r="O19" s="47">
        <f t="shared" si="2"/>
        <v>61.957014538547568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5286246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5286246</v>
      </c>
      <c r="O20" s="47">
        <f t="shared" si="2"/>
        <v>46.919620826158734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1246364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1246364</v>
      </c>
      <c r="O21" s="47">
        <f t="shared" si="2"/>
        <v>11.062467825253403</v>
      </c>
      <c r="P21" s="9"/>
    </row>
    <row r="22" spans="1:16">
      <c r="A22" s="12"/>
      <c r="B22" s="44">
        <v>539</v>
      </c>
      <c r="C22" s="20" t="s">
        <v>35</v>
      </c>
      <c r="D22" s="46">
        <v>2809674</v>
      </c>
      <c r="E22" s="46">
        <v>0</v>
      </c>
      <c r="F22" s="46">
        <v>0</v>
      </c>
      <c r="G22" s="46">
        <v>123817</v>
      </c>
      <c r="H22" s="46">
        <v>0</v>
      </c>
      <c r="I22" s="46">
        <v>0</v>
      </c>
      <c r="J22" s="46">
        <v>1481151</v>
      </c>
      <c r="K22" s="46">
        <v>0</v>
      </c>
      <c r="L22" s="46">
        <v>0</v>
      </c>
      <c r="M22" s="46">
        <v>0</v>
      </c>
      <c r="N22" s="46">
        <f t="shared" si="1"/>
        <v>4414642</v>
      </c>
      <c r="O22" s="47">
        <f t="shared" si="2"/>
        <v>39.183444872454864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4265513</v>
      </c>
      <c r="E23" s="31">
        <f t="shared" si="5"/>
        <v>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0" si="6">SUM(D23:M23)</f>
        <v>4265513</v>
      </c>
      <c r="O23" s="43">
        <f t="shared" si="2"/>
        <v>37.859806862762504</v>
      </c>
      <c r="P23" s="10"/>
    </row>
    <row r="24" spans="1:16">
      <c r="A24" s="12"/>
      <c r="B24" s="44">
        <v>541</v>
      </c>
      <c r="C24" s="20" t="s">
        <v>37</v>
      </c>
      <c r="D24" s="46">
        <v>2893464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2893464</v>
      </c>
      <c r="O24" s="47">
        <f t="shared" si="2"/>
        <v>25.681785099320113</v>
      </c>
      <c r="P24" s="9"/>
    </row>
    <row r="25" spans="1:16">
      <c r="A25" s="12"/>
      <c r="B25" s="44">
        <v>544</v>
      </c>
      <c r="C25" s="20" t="s">
        <v>38</v>
      </c>
      <c r="D25" s="46">
        <v>1372049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1372049</v>
      </c>
      <c r="O25" s="47">
        <f t="shared" si="2"/>
        <v>12.178021763442388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SUM(D27:D29)</f>
        <v>884266</v>
      </c>
      <c r="E26" s="31">
        <f t="shared" si="7"/>
        <v>2967144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3851410</v>
      </c>
      <c r="O26" s="43">
        <f t="shared" si="2"/>
        <v>34.184314700086986</v>
      </c>
      <c r="P26" s="10"/>
    </row>
    <row r="27" spans="1:16">
      <c r="A27" s="13"/>
      <c r="B27" s="45">
        <v>552</v>
      </c>
      <c r="C27" s="21" t="s">
        <v>41</v>
      </c>
      <c r="D27" s="46">
        <v>225100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225100</v>
      </c>
      <c r="O27" s="47">
        <f t="shared" si="2"/>
        <v>1.9979408162178474</v>
      </c>
      <c r="P27" s="9"/>
    </row>
    <row r="28" spans="1:16">
      <c r="A28" s="13"/>
      <c r="B28" s="45">
        <v>554</v>
      </c>
      <c r="C28" s="21" t="s">
        <v>42</v>
      </c>
      <c r="D28" s="46">
        <v>292388</v>
      </c>
      <c r="E28" s="46">
        <v>1394791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1687179</v>
      </c>
      <c r="O28" s="47">
        <f t="shared" si="2"/>
        <v>14.97505014822573</v>
      </c>
      <c r="P28" s="9"/>
    </row>
    <row r="29" spans="1:16">
      <c r="A29" s="13"/>
      <c r="B29" s="45">
        <v>559</v>
      </c>
      <c r="C29" s="21" t="s">
        <v>43</v>
      </c>
      <c r="D29" s="46">
        <v>366778</v>
      </c>
      <c r="E29" s="46">
        <v>1572353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1939131</v>
      </c>
      <c r="O29" s="47">
        <f t="shared" si="2"/>
        <v>17.211323735643408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SUM(D31:D31)</f>
        <v>884816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884816</v>
      </c>
      <c r="O30" s="43">
        <f t="shared" si="2"/>
        <v>7.8534429197805906</v>
      </c>
      <c r="P30" s="10"/>
    </row>
    <row r="31" spans="1:16">
      <c r="A31" s="12"/>
      <c r="B31" s="44">
        <v>569</v>
      </c>
      <c r="C31" s="20" t="s">
        <v>45</v>
      </c>
      <c r="D31" s="46">
        <v>884816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9">SUM(D31:M31)</f>
        <v>884816</v>
      </c>
      <c r="O31" s="47">
        <f t="shared" si="2"/>
        <v>7.8534429197805906</v>
      </c>
      <c r="P31" s="9"/>
    </row>
    <row r="32" spans="1:16" ht="15.75">
      <c r="A32" s="28" t="s">
        <v>46</v>
      </c>
      <c r="B32" s="29"/>
      <c r="C32" s="30"/>
      <c r="D32" s="31">
        <f t="shared" ref="D32:M32" si="10">SUM(D33:D35)</f>
        <v>10369191</v>
      </c>
      <c r="E32" s="31">
        <f t="shared" si="10"/>
        <v>5226544</v>
      </c>
      <c r="F32" s="31">
        <f t="shared" si="10"/>
        <v>0</v>
      </c>
      <c r="G32" s="31">
        <f t="shared" si="10"/>
        <v>4989216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9"/>
        <v>20584951</v>
      </c>
      <c r="O32" s="43">
        <f t="shared" si="2"/>
        <v>182.70774679140112</v>
      </c>
      <c r="P32" s="9"/>
    </row>
    <row r="33" spans="1:119">
      <c r="A33" s="12"/>
      <c r="B33" s="44">
        <v>572</v>
      </c>
      <c r="C33" s="20" t="s">
        <v>47</v>
      </c>
      <c r="D33" s="46">
        <v>8873759</v>
      </c>
      <c r="E33" s="46">
        <v>5226544</v>
      </c>
      <c r="F33" s="46">
        <v>0</v>
      </c>
      <c r="G33" s="46">
        <v>4989216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19089519</v>
      </c>
      <c r="O33" s="47">
        <f t="shared" si="2"/>
        <v>169.43460316333233</v>
      </c>
      <c r="P33" s="9"/>
    </row>
    <row r="34" spans="1:119">
      <c r="A34" s="12"/>
      <c r="B34" s="44">
        <v>573</v>
      </c>
      <c r="C34" s="20" t="s">
        <v>48</v>
      </c>
      <c r="D34" s="46">
        <v>1062828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1062828</v>
      </c>
      <c r="O34" s="47">
        <f t="shared" si="2"/>
        <v>9.4334404345587846</v>
      </c>
      <c r="P34" s="9"/>
    </row>
    <row r="35" spans="1:119">
      <c r="A35" s="12"/>
      <c r="B35" s="44">
        <v>574</v>
      </c>
      <c r="C35" s="20" t="s">
        <v>49</v>
      </c>
      <c r="D35" s="46">
        <v>432604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432604</v>
      </c>
      <c r="O35" s="47">
        <f t="shared" si="2"/>
        <v>3.839703193510021</v>
      </c>
      <c r="P35" s="9"/>
    </row>
    <row r="36" spans="1:119" ht="15.75">
      <c r="A36" s="28" t="s">
        <v>53</v>
      </c>
      <c r="B36" s="29"/>
      <c r="C36" s="30"/>
      <c r="D36" s="31">
        <f t="shared" ref="D36:M36" si="11">SUM(D37:D38)</f>
        <v>11869277</v>
      </c>
      <c r="E36" s="31">
        <f t="shared" si="11"/>
        <v>6688023</v>
      </c>
      <c r="F36" s="31">
        <f t="shared" si="11"/>
        <v>10696302</v>
      </c>
      <c r="G36" s="31">
        <f t="shared" si="11"/>
        <v>24158681</v>
      </c>
      <c r="H36" s="31">
        <f t="shared" si="11"/>
        <v>0</v>
      </c>
      <c r="I36" s="31">
        <f t="shared" si="11"/>
        <v>69884692</v>
      </c>
      <c r="J36" s="31">
        <f t="shared" si="11"/>
        <v>6526042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9"/>
        <v>129823017</v>
      </c>
      <c r="O36" s="43">
        <f t="shared" si="2"/>
        <v>1152.2821170539471</v>
      </c>
      <c r="P36" s="9"/>
    </row>
    <row r="37" spans="1:119">
      <c r="A37" s="12"/>
      <c r="B37" s="44">
        <v>581</v>
      </c>
      <c r="C37" s="20" t="s">
        <v>50</v>
      </c>
      <c r="D37" s="46">
        <v>7449775</v>
      </c>
      <c r="E37" s="46">
        <v>6688023</v>
      </c>
      <c r="F37" s="46">
        <v>5214262</v>
      </c>
      <c r="G37" s="46">
        <v>100000</v>
      </c>
      <c r="H37" s="46">
        <v>0</v>
      </c>
      <c r="I37" s="46">
        <v>57529652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76981712</v>
      </c>
      <c r="O37" s="47">
        <f t="shared" si="2"/>
        <v>683.27367617559867</v>
      </c>
      <c r="P37" s="9"/>
    </row>
    <row r="38" spans="1:119" ht="15.75" thickBot="1">
      <c r="A38" s="12"/>
      <c r="B38" s="44">
        <v>590</v>
      </c>
      <c r="C38" s="20" t="s">
        <v>51</v>
      </c>
      <c r="D38" s="46">
        <v>4419502</v>
      </c>
      <c r="E38" s="46">
        <v>0</v>
      </c>
      <c r="F38" s="46">
        <v>5482040</v>
      </c>
      <c r="G38" s="46">
        <v>24058681</v>
      </c>
      <c r="H38" s="46">
        <v>0</v>
      </c>
      <c r="I38" s="46">
        <v>12355040</v>
      </c>
      <c r="J38" s="46">
        <v>6526042</v>
      </c>
      <c r="K38" s="46">
        <v>0</v>
      </c>
      <c r="L38" s="46">
        <v>0</v>
      </c>
      <c r="M38" s="46">
        <v>0</v>
      </c>
      <c r="N38" s="46">
        <f t="shared" si="9"/>
        <v>52841305</v>
      </c>
      <c r="O38" s="47">
        <f t="shared" si="2"/>
        <v>469.00844087834838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2">SUM(D5,D12,D17,D23,D26,D30,D32,D36)</f>
        <v>100283790</v>
      </c>
      <c r="E39" s="15">
        <f t="shared" si="12"/>
        <v>21148719</v>
      </c>
      <c r="F39" s="15">
        <f t="shared" si="12"/>
        <v>10696302</v>
      </c>
      <c r="G39" s="15">
        <f t="shared" si="12"/>
        <v>31247041</v>
      </c>
      <c r="H39" s="15">
        <f t="shared" si="12"/>
        <v>0</v>
      </c>
      <c r="I39" s="15">
        <f t="shared" si="12"/>
        <v>91381269</v>
      </c>
      <c r="J39" s="15">
        <f t="shared" si="12"/>
        <v>8007193</v>
      </c>
      <c r="K39" s="15">
        <f t="shared" si="12"/>
        <v>8920379</v>
      </c>
      <c r="L39" s="15">
        <f t="shared" si="12"/>
        <v>0</v>
      </c>
      <c r="M39" s="15">
        <f t="shared" si="12"/>
        <v>0</v>
      </c>
      <c r="N39" s="15">
        <f t="shared" si="9"/>
        <v>271684693</v>
      </c>
      <c r="O39" s="37">
        <f t="shared" si="2"/>
        <v>2411.4168693305878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75</v>
      </c>
      <c r="M41" s="163"/>
      <c r="N41" s="163"/>
      <c r="O41" s="41">
        <v>112666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62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9649278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9649278</v>
      </c>
      <c r="O5" s="32">
        <f t="shared" ref="O5:O35" si="2">(N5/O$37)</f>
        <v>86.381791325365924</v>
      </c>
      <c r="P5" s="6"/>
    </row>
    <row r="6" spans="1:133">
      <c r="A6" s="12"/>
      <c r="B6" s="44">
        <v>511</v>
      </c>
      <c r="C6" s="20" t="s">
        <v>19</v>
      </c>
      <c r="D6" s="46">
        <v>593341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593341</v>
      </c>
      <c r="O6" s="47">
        <f t="shared" si="2"/>
        <v>5.3116780806588784</v>
      </c>
      <c r="P6" s="9"/>
    </row>
    <row r="7" spans="1:133">
      <c r="A7" s="12"/>
      <c r="B7" s="44">
        <v>512</v>
      </c>
      <c r="C7" s="20" t="s">
        <v>20</v>
      </c>
      <c r="D7" s="46">
        <v>1853874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1853874</v>
      </c>
      <c r="O7" s="47">
        <f t="shared" si="2"/>
        <v>16.596159527326439</v>
      </c>
      <c r="P7" s="9"/>
    </row>
    <row r="8" spans="1:133">
      <c r="A8" s="12"/>
      <c r="B8" s="44">
        <v>513</v>
      </c>
      <c r="C8" s="20" t="s">
        <v>21</v>
      </c>
      <c r="D8" s="46">
        <v>5656256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5656256</v>
      </c>
      <c r="O8" s="47">
        <f t="shared" si="2"/>
        <v>50.635656416454054</v>
      </c>
      <c r="P8" s="9"/>
    </row>
    <row r="9" spans="1:133">
      <c r="A9" s="12"/>
      <c r="B9" s="44">
        <v>514</v>
      </c>
      <c r="C9" s="20" t="s">
        <v>22</v>
      </c>
      <c r="D9" s="46">
        <v>915345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915345</v>
      </c>
      <c r="O9" s="47">
        <f t="shared" si="2"/>
        <v>8.1943064321203174</v>
      </c>
      <c r="P9" s="9"/>
    </row>
    <row r="10" spans="1:133">
      <c r="A10" s="12"/>
      <c r="B10" s="44">
        <v>519</v>
      </c>
      <c r="C10" s="20" t="s">
        <v>24</v>
      </c>
      <c r="D10" s="46">
        <v>630462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630462</v>
      </c>
      <c r="O10" s="47">
        <f t="shared" si="2"/>
        <v>5.643990868806231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58463168</v>
      </c>
      <c r="E11" s="31">
        <f t="shared" si="3"/>
        <v>2731756</v>
      </c>
      <c r="F11" s="31">
        <f t="shared" si="3"/>
        <v>0</v>
      </c>
      <c r="G11" s="31">
        <f t="shared" si="3"/>
        <v>2268513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63463437</v>
      </c>
      <c r="O11" s="43">
        <f t="shared" si="2"/>
        <v>568.13425540486105</v>
      </c>
      <c r="P11" s="10"/>
    </row>
    <row r="12" spans="1:133">
      <c r="A12" s="12"/>
      <c r="B12" s="44">
        <v>521</v>
      </c>
      <c r="C12" s="20" t="s">
        <v>26</v>
      </c>
      <c r="D12" s="46">
        <v>28948665</v>
      </c>
      <c r="E12" s="46">
        <v>2066402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31015067</v>
      </c>
      <c r="O12" s="47">
        <f t="shared" si="2"/>
        <v>277.65155543619352</v>
      </c>
      <c r="P12" s="9"/>
    </row>
    <row r="13" spans="1:133">
      <c r="A13" s="12"/>
      <c r="B13" s="44">
        <v>522</v>
      </c>
      <c r="C13" s="20" t="s">
        <v>27</v>
      </c>
      <c r="D13" s="46">
        <v>23278194</v>
      </c>
      <c r="E13" s="46">
        <v>665354</v>
      </c>
      <c r="F13" s="46">
        <v>0</v>
      </c>
      <c r="G13" s="46">
        <v>2268513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26212061</v>
      </c>
      <c r="O13" s="47">
        <f t="shared" si="2"/>
        <v>234.65432165077661</v>
      </c>
      <c r="P13" s="9"/>
    </row>
    <row r="14" spans="1:133">
      <c r="A14" s="12"/>
      <c r="B14" s="44">
        <v>524</v>
      </c>
      <c r="C14" s="20" t="s">
        <v>28</v>
      </c>
      <c r="D14" s="46">
        <v>6236309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6236309</v>
      </c>
      <c r="O14" s="47">
        <f t="shared" si="2"/>
        <v>55.828378317890873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SUM(D16:D17)</f>
        <v>2479431</v>
      </c>
      <c r="E15" s="31">
        <f t="shared" si="4"/>
        <v>2934790</v>
      </c>
      <c r="F15" s="31">
        <f t="shared" si="4"/>
        <v>0</v>
      </c>
      <c r="G15" s="31">
        <f t="shared" si="4"/>
        <v>977441</v>
      </c>
      <c r="H15" s="31">
        <f t="shared" si="4"/>
        <v>0</v>
      </c>
      <c r="I15" s="31">
        <f t="shared" si="4"/>
        <v>19807757</v>
      </c>
      <c r="J15" s="31">
        <f t="shared" si="4"/>
        <v>1855668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28055087</v>
      </c>
      <c r="O15" s="43">
        <f t="shared" si="2"/>
        <v>251.15336824672127</v>
      </c>
      <c r="P15" s="10"/>
    </row>
    <row r="16" spans="1:133">
      <c r="A16" s="12"/>
      <c r="B16" s="44">
        <v>536</v>
      </c>
      <c r="C16" s="20" t="s">
        <v>33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19807757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19807757</v>
      </c>
      <c r="O16" s="47">
        <f t="shared" si="2"/>
        <v>177.32202676693075</v>
      </c>
      <c r="P16" s="9"/>
    </row>
    <row r="17" spans="1:16">
      <c r="A17" s="12"/>
      <c r="B17" s="44">
        <v>539</v>
      </c>
      <c r="C17" s="20" t="s">
        <v>35</v>
      </c>
      <c r="D17" s="46">
        <v>2479431</v>
      </c>
      <c r="E17" s="46">
        <v>2934790</v>
      </c>
      <c r="F17" s="46">
        <v>0</v>
      </c>
      <c r="G17" s="46">
        <v>977441</v>
      </c>
      <c r="H17" s="46">
        <v>0</v>
      </c>
      <c r="I17" s="46">
        <v>0</v>
      </c>
      <c r="J17" s="46">
        <v>1855668</v>
      </c>
      <c r="K17" s="46">
        <v>0</v>
      </c>
      <c r="L17" s="46">
        <v>0</v>
      </c>
      <c r="M17" s="46">
        <v>0</v>
      </c>
      <c r="N17" s="46">
        <f t="shared" si="1"/>
        <v>8247330</v>
      </c>
      <c r="O17" s="47">
        <f t="shared" si="2"/>
        <v>73.831341479790524</v>
      </c>
      <c r="P17" s="9"/>
    </row>
    <row r="18" spans="1:16" ht="15.75">
      <c r="A18" s="28" t="s">
        <v>36</v>
      </c>
      <c r="B18" s="29"/>
      <c r="C18" s="30"/>
      <c r="D18" s="31">
        <f t="shared" ref="D18:M18" si="5">SUM(D19:D20)</f>
        <v>4061900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5" si="6">SUM(D18:M18)</f>
        <v>4061900</v>
      </c>
      <c r="O18" s="43">
        <f t="shared" si="2"/>
        <v>36.362741148560943</v>
      </c>
      <c r="P18" s="10"/>
    </row>
    <row r="19" spans="1:16">
      <c r="A19" s="12"/>
      <c r="B19" s="44">
        <v>541</v>
      </c>
      <c r="C19" s="20" t="s">
        <v>37</v>
      </c>
      <c r="D19" s="46">
        <v>2918169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2918169</v>
      </c>
      <c r="O19" s="47">
        <f t="shared" si="2"/>
        <v>26.123888814287632</v>
      </c>
      <c r="P19" s="9"/>
    </row>
    <row r="20" spans="1:16">
      <c r="A20" s="12"/>
      <c r="B20" s="44">
        <v>544</v>
      </c>
      <c r="C20" s="20" t="s">
        <v>38</v>
      </c>
      <c r="D20" s="46">
        <v>1143731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1143731</v>
      </c>
      <c r="O20" s="47">
        <f t="shared" si="2"/>
        <v>10.238852334273309</v>
      </c>
      <c r="P20" s="9"/>
    </row>
    <row r="21" spans="1:16" ht="15.75">
      <c r="A21" s="28" t="s">
        <v>40</v>
      </c>
      <c r="B21" s="29"/>
      <c r="C21" s="30"/>
      <c r="D21" s="31">
        <f t="shared" ref="D21:M21" si="7">SUM(D22:D24)</f>
        <v>1503006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1503006</v>
      </c>
      <c r="O21" s="43">
        <f t="shared" si="2"/>
        <v>13.455136296495233</v>
      </c>
      <c r="P21" s="10"/>
    </row>
    <row r="22" spans="1:16">
      <c r="A22" s="13"/>
      <c r="B22" s="45">
        <v>552</v>
      </c>
      <c r="C22" s="21" t="s">
        <v>41</v>
      </c>
      <c r="D22" s="46">
        <v>178810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178810</v>
      </c>
      <c r="O22" s="47">
        <f t="shared" si="2"/>
        <v>1.6007340763618458</v>
      </c>
      <c r="P22" s="9"/>
    </row>
    <row r="23" spans="1:16">
      <c r="A23" s="13"/>
      <c r="B23" s="45">
        <v>554</v>
      </c>
      <c r="C23" s="21" t="s">
        <v>42</v>
      </c>
      <c r="D23" s="46">
        <v>283135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283135</v>
      </c>
      <c r="O23" s="47">
        <f t="shared" si="2"/>
        <v>2.5346672037957121</v>
      </c>
      <c r="P23" s="9"/>
    </row>
    <row r="24" spans="1:16">
      <c r="A24" s="13"/>
      <c r="B24" s="45">
        <v>559</v>
      </c>
      <c r="C24" s="21" t="s">
        <v>43</v>
      </c>
      <c r="D24" s="46">
        <v>1041061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1041061</v>
      </c>
      <c r="O24" s="47">
        <f t="shared" si="2"/>
        <v>9.3197350163376758</v>
      </c>
      <c r="P24" s="9"/>
    </row>
    <row r="25" spans="1:16" ht="15.75">
      <c r="A25" s="28" t="s">
        <v>44</v>
      </c>
      <c r="B25" s="29"/>
      <c r="C25" s="30"/>
      <c r="D25" s="31">
        <f t="shared" ref="D25:M25" si="8">SUM(D26:D26)</f>
        <v>946290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946290</v>
      </c>
      <c r="O25" s="43">
        <f t="shared" si="2"/>
        <v>8.4713307372096143</v>
      </c>
      <c r="P25" s="10"/>
    </row>
    <row r="26" spans="1:16">
      <c r="A26" s="12"/>
      <c r="B26" s="44">
        <v>569</v>
      </c>
      <c r="C26" s="20" t="s">
        <v>45</v>
      </c>
      <c r="D26" s="46">
        <v>946290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9">SUM(D26:M26)</f>
        <v>946290</v>
      </c>
      <c r="O26" s="47">
        <f t="shared" si="2"/>
        <v>8.4713307372096143</v>
      </c>
      <c r="P26" s="9"/>
    </row>
    <row r="27" spans="1:16" ht="15.75">
      <c r="A27" s="28" t="s">
        <v>46</v>
      </c>
      <c r="B27" s="29"/>
      <c r="C27" s="30"/>
      <c r="D27" s="31">
        <f t="shared" ref="D27:M27" si="10">SUM(D28:D30)</f>
        <v>10112479</v>
      </c>
      <c r="E27" s="31">
        <f t="shared" si="10"/>
        <v>21720298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31832777</v>
      </c>
      <c r="O27" s="43">
        <f t="shared" si="2"/>
        <v>284.97181862942574</v>
      </c>
      <c r="P27" s="9"/>
    </row>
    <row r="28" spans="1:16">
      <c r="A28" s="12"/>
      <c r="B28" s="44">
        <v>572</v>
      </c>
      <c r="C28" s="20" t="s">
        <v>47</v>
      </c>
      <c r="D28" s="46">
        <v>8867519</v>
      </c>
      <c r="E28" s="46">
        <v>21720298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30587817</v>
      </c>
      <c r="O28" s="47">
        <f t="shared" si="2"/>
        <v>273.82674902645363</v>
      </c>
      <c r="P28" s="9"/>
    </row>
    <row r="29" spans="1:16">
      <c r="A29" s="12"/>
      <c r="B29" s="44">
        <v>573</v>
      </c>
      <c r="C29" s="20" t="s">
        <v>48</v>
      </c>
      <c r="D29" s="46">
        <v>557982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557982</v>
      </c>
      <c r="O29" s="47">
        <f t="shared" si="2"/>
        <v>4.9951389821404595</v>
      </c>
      <c r="P29" s="9"/>
    </row>
    <row r="30" spans="1:16">
      <c r="A30" s="12"/>
      <c r="B30" s="44">
        <v>574</v>
      </c>
      <c r="C30" s="20" t="s">
        <v>49</v>
      </c>
      <c r="D30" s="46">
        <v>686978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686978</v>
      </c>
      <c r="O30" s="47">
        <f t="shared" si="2"/>
        <v>6.1499306208316549</v>
      </c>
      <c r="P30" s="9"/>
    </row>
    <row r="31" spans="1:16" ht="15.75">
      <c r="A31" s="28" t="s">
        <v>53</v>
      </c>
      <c r="B31" s="29"/>
      <c r="C31" s="30"/>
      <c r="D31" s="31">
        <f t="shared" ref="D31:M31" si="11">SUM(D32:D34)</f>
        <v>12613677</v>
      </c>
      <c r="E31" s="31">
        <f t="shared" si="11"/>
        <v>3533110</v>
      </c>
      <c r="F31" s="31">
        <f t="shared" si="11"/>
        <v>8690346</v>
      </c>
      <c r="G31" s="31">
        <f t="shared" si="11"/>
        <v>28281686</v>
      </c>
      <c r="H31" s="31">
        <f t="shared" si="11"/>
        <v>0</v>
      </c>
      <c r="I31" s="31">
        <f t="shared" si="11"/>
        <v>10196373</v>
      </c>
      <c r="J31" s="31">
        <f t="shared" si="11"/>
        <v>6312650</v>
      </c>
      <c r="K31" s="31">
        <f t="shared" si="11"/>
        <v>7006471</v>
      </c>
      <c r="L31" s="31">
        <f t="shared" si="11"/>
        <v>0</v>
      </c>
      <c r="M31" s="31">
        <f t="shared" si="11"/>
        <v>0</v>
      </c>
      <c r="N31" s="31">
        <f t="shared" si="9"/>
        <v>76634313</v>
      </c>
      <c r="O31" s="43">
        <f t="shared" si="2"/>
        <v>686.04192292198195</v>
      </c>
      <c r="P31" s="9"/>
    </row>
    <row r="32" spans="1:16">
      <c r="A32" s="12"/>
      <c r="B32" s="44">
        <v>581</v>
      </c>
      <c r="C32" s="20" t="s">
        <v>50</v>
      </c>
      <c r="D32" s="46">
        <v>7075809</v>
      </c>
      <c r="E32" s="46">
        <v>3533110</v>
      </c>
      <c r="F32" s="46">
        <v>0</v>
      </c>
      <c r="G32" s="46">
        <v>287652</v>
      </c>
      <c r="H32" s="46">
        <v>0</v>
      </c>
      <c r="I32" s="46">
        <v>3330916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14227487</v>
      </c>
      <c r="O32" s="47">
        <f t="shared" si="2"/>
        <v>127.36660847768677</v>
      </c>
      <c r="P32" s="9"/>
    </row>
    <row r="33" spans="1:119">
      <c r="A33" s="12"/>
      <c r="B33" s="44">
        <v>584</v>
      </c>
      <c r="C33" s="20" t="s">
        <v>93</v>
      </c>
      <c r="D33" s="46">
        <v>1640875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1640875</v>
      </c>
      <c r="O33" s="47">
        <f t="shared" si="2"/>
        <v>14.689360368828611</v>
      </c>
      <c r="P33" s="9"/>
    </row>
    <row r="34" spans="1:119" ht="15.75" thickBot="1">
      <c r="A34" s="12"/>
      <c r="B34" s="44">
        <v>590</v>
      </c>
      <c r="C34" s="20" t="s">
        <v>51</v>
      </c>
      <c r="D34" s="46">
        <v>3896993</v>
      </c>
      <c r="E34" s="46">
        <v>0</v>
      </c>
      <c r="F34" s="46">
        <v>8690346</v>
      </c>
      <c r="G34" s="46">
        <v>27994034</v>
      </c>
      <c r="H34" s="46">
        <v>0</v>
      </c>
      <c r="I34" s="46">
        <v>6865457</v>
      </c>
      <c r="J34" s="46">
        <v>6312650</v>
      </c>
      <c r="K34" s="46">
        <v>7006471</v>
      </c>
      <c r="L34" s="46">
        <v>0</v>
      </c>
      <c r="M34" s="46">
        <v>0</v>
      </c>
      <c r="N34" s="46">
        <f t="shared" si="9"/>
        <v>60765951</v>
      </c>
      <c r="O34" s="47">
        <f t="shared" si="2"/>
        <v>543.98595407546668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SUM(D5,D11,D15,D18,D21,D25,D27,D31)</f>
        <v>99829229</v>
      </c>
      <c r="E35" s="15">
        <f t="shared" si="12"/>
        <v>30919954</v>
      </c>
      <c r="F35" s="15">
        <f t="shared" si="12"/>
        <v>8690346</v>
      </c>
      <c r="G35" s="15">
        <f t="shared" si="12"/>
        <v>31527640</v>
      </c>
      <c r="H35" s="15">
        <f t="shared" si="12"/>
        <v>0</v>
      </c>
      <c r="I35" s="15">
        <f t="shared" si="12"/>
        <v>30004130</v>
      </c>
      <c r="J35" s="15">
        <f t="shared" si="12"/>
        <v>8168318</v>
      </c>
      <c r="K35" s="15">
        <f t="shared" si="12"/>
        <v>7006471</v>
      </c>
      <c r="L35" s="15">
        <f t="shared" si="12"/>
        <v>0</v>
      </c>
      <c r="M35" s="15">
        <f t="shared" si="12"/>
        <v>0</v>
      </c>
      <c r="N35" s="15">
        <f t="shared" si="9"/>
        <v>216146088</v>
      </c>
      <c r="O35" s="37">
        <f t="shared" si="2"/>
        <v>1934.9723647106218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94</v>
      </c>
      <c r="M37" s="163"/>
      <c r="N37" s="163"/>
      <c r="O37" s="41">
        <v>111705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62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111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112</v>
      </c>
      <c r="N4" s="34" t="s">
        <v>5</v>
      </c>
      <c r="O4" s="34" t="s">
        <v>113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37790938</v>
      </c>
      <c r="E5" s="26">
        <f t="shared" ref="E5:N5" si="0">SUM(E6:E14)</f>
        <v>3000</v>
      </c>
      <c r="F5" s="26">
        <f t="shared" si="0"/>
        <v>11992541</v>
      </c>
      <c r="G5" s="26">
        <f t="shared" si="0"/>
        <v>156778</v>
      </c>
      <c r="H5" s="26">
        <f t="shared" si="0"/>
        <v>0</v>
      </c>
      <c r="I5" s="26">
        <f t="shared" si="0"/>
        <v>1582324</v>
      </c>
      <c r="J5" s="26">
        <f t="shared" si="0"/>
        <v>34997941</v>
      </c>
      <c r="K5" s="26">
        <f t="shared" si="0"/>
        <v>33236380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119759902</v>
      </c>
      <c r="P5" s="32">
        <f t="shared" ref="P5:P49" si="1">(O5/P$51)</f>
        <v>866.33753626019086</v>
      </c>
      <c r="Q5" s="6"/>
    </row>
    <row r="6" spans="1:134">
      <c r="A6" s="12"/>
      <c r="B6" s="44">
        <v>511</v>
      </c>
      <c r="C6" s="20" t="s">
        <v>19</v>
      </c>
      <c r="D6" s="46">
        <v>1913586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1913586</v>
      </c>
      <c r="P6" s="47">
        <f t="shared" si="1"/>
        <v>13.842791727251026</v>
      </c>
      <c r="Q6" s="9"/>
    </row>
    <row r="7" spans="1:134">
      <c r="A7" s="12"/>
      <c r="B7" s="44">
        <v>512</v>
      </c>
      <c r="C7" s="20" t="s">
        <v>20</v>
      </c>
      <c r="D7" s="46">
        <v>4932814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4932814</v>
      </c>
      <c r="P7" s="47">
        <f t="shared" si="1"/>
        <v>35.683746030368134</v>
      </c>
      <c r="Q7" s="9"/>
    </row>
    <row r="8" spans="1:134">
      <c r="A8" s="12"/>
      <c r="B8" s="44">
        <v>513</v>
      </c>
      <c r="C8" s="20" t="s">
        <v>21</v>
      </c>
      <c r="D8" s="46">
        <v>13947702</v>
      </c>
      <c r="E8" s="46">
        <v>0</v>
      </c>
      <c r="F8" s="46">
        <v>0</v>
      </c>
      <c r="G8" s="46">
        <v>113524</v>
      </c>
      <c r="H8" s="46">
        <v>0</v>
      </c>
      <c r="I8" s="46">
        <v>1582324</v>
      </c>
      <c r="J8" s="46">
        <v>2651872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18295422</v>
      </c>
      <c r="P8" s="47">
        <f t="shared" si="1"/>
        <v>132.34822804314331</v>
      </c>
      <c r="Q8" s="9"/>
    </row>
    <row r="9" spans="1:134">
      <c r="A9" s="12"/>
      <c r="B9" s="44">
        <v>514</v>
      </c>
      <c r="C9" s="20" t="s">
        <v>22</v>
      </c>
      <c r="D9" s="46">
        <v>837715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837715</v>
      </c>
      <c r="P9" s="47">
        <f t="shared" si="1"/>
        <v>6.0599911745769948</v>
      </c>
      <c r="Q9" s="9"/>
    </row>
    <row r="10" spans="1:134">
      <c r="A10" s="12"/>
      <c r="B10" s="44">
        <v>515</v>
      </c>
      <c r="C10" s="20" t="s">
        <v>71</v>
      </c>
      <c r="D10" s="46">
        <v>869549</v>
      </c>
      <c r="E10" s="46">
        <v>3000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872549</v>
      </c>
      <c r="P10" s="47">
        <f t="shared" si="1"/>
        <v>6.3119787032415342</v>
      </c>
      <c r="Q10" s="9"/>
    </row>
    <row r="11" spans="1:134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7186075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7186075</v>
      </c>
      <c r="P11" s="47">
        <f t="shared" si="1"/>
        <v>51.98373083906624</v>
      </c>
      <c r="Q11" s="9"/>
    </row>
    <row r="12" spans="1:134">
      <c r="A12" s="12"/>
      <c r="B12" s="44">
        <v>517</v>
      </c>
      <c r="C12" s="20" t="s">
        <v>57</v>
      </c>
      <c r="D12" s="46">
        <v>546447</v>
      </c>
      <c r="E12" s="46">
        <v>0</v>
      </c>
      <c r="F12" s="46">
        <v>11975364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12521811</v>
      </c>
      <c r="P12" s="47">
        <f t="shared" si="1"/>
        <v>90.582195794179555</v>
      </c>
      <c r="Q12" s="9"/>
    </row>
    <row r="13" spans="1:134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33236380</v>
      </c>
      <c r="L13" s="46">
        <v>0</v>
      </c>
      <c r="M13" s="46">
        <v>0</v>
      </c>
      <c r="N13" s="46">
        <v>0</v>
      </c>
      <c r="O13" s="46">
        <f t="shared" si="2"/>
        <v>33236380</v>
      </c>
      <c r="P13" s="47">
        <f t="shared" si="1"/>
        <v>240.43042022034621</v>
      </c>
      <c r="Q13" s="9"/>
    </row>
    <row r="14" spans="1:134">
      <c r="A14" s="12"/>
      <c r="B14" s="44">
        <v>519</v>
      </c>
      <c r="C14" s="20" t="s">
        <v>24</v>
      </c>
      <c r="D14" s="46">
        <v>14743125</v>
      </c>
      <c r="E14" s="46">
        <v>0</v>
      </c>
      <c r="F14" s="46">
        <v>17177</v>
      </c>
      <c r="G14" s="46">
        <v>43254</v>
      </c>
      <c r="H14" s="46">
        <v>0</v>
      </c>
      <c r="I14" s="46">
        <v>0</v>
      </c>
      <c r="J14" s="46">
        <v>25159994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39963550</v>
      </c>
      <c r="P14" s="47">
        <f t="shared" si="1"/>
        <v>289.09445372801781</v>
      </c>
      <c r="Q14" s="9"/>
    </row>
    <row r="15" spans="1:134" ht="15.75">
      <c r="A15" s="28" t="s">
        <v>25</v>
      </c>
      <c r="B15" s="29"/>
      <c r="C15" s="30"/>
      <c r="D15" s="31">
        <f t="shared" ref="D15:N15" si="3">SUM(D16:D21)</f>
        <v>105996720</v>
      </c>
      <c r="E15" s="31">
        <f t="shared" si="3"/>
        <v>1859296</v>
      </c>
      <c r="F15" s="31">
        <f t="shared" si="3"/>
        <v>0</v>
      </c>
      <c r="G15" s="31">
        <f t="shared" si="3"/>
        <v>650094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108506110</v>
      </c>
      <c r="P15" s="43">
        <f t="shared" si="1"/>
        <v>784.92813067413215</v>
      </c>
      <c r="Q15" s="10"/>
    </row>
    <row r="16" spans="1:134">
      <c r="A16" s="12"/>
      <c r="B16" s="44">
        <v>521</v>
      </c>
      <c r="C16" s="20" t="s">
        <v>26</v>
      </c>
      <c r="D16" s="46">
        <v>51285729</v>
      </c>
      <c r="E16" s="46">
        <v>1395560</v>
      </c>
      <c r="F16" s="46">
        <v>0</v>
      </c>
      <c r="G16" s="46">
        <v>313464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52994753</v>
      </c>
      <c r="P16" s="47">
        <f t="shared" si="1"/>
        <v>383.36156745299741</v>
      </c>
      <c r="Q16" s="9"/>
    </row>
    <row r="17" spans="1:17">
      <c r="A17" s="12"/>
      <c r="B17" s="44">
        <v>522</v>
      </c>
      <c r="C17" s="20" t="s">
        <v>27</v>
      </c>
      <c r="D17" s="46">
        <v>24651733</v>
      </c>
      <c r="E17" s="46">
        <v>0</v>
      </c>
      <c r="F17" s="46">
        <v>0</v>
      </c>
      <c r="G17" s="46">
        <v>2410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4">SUM(D17:N17)</f>
        <v>24654143</v>
      </c>
      <c r="P17" s="47">
        <f t="shared" si="1"/>
        <v>178.34691869759905</v>
      </c>
      <c r="Q17" s="9"/>
    </row>
    <row r="18" spans="1:17">
      <c r="A18" s="12"/>
      <c r="B18" s="44">
        <v>524</v>
      </c>
      <c r="C18" s="20" t="s">
        <v>28</v>
      </c>
      <c r="D18" s="46">
        <v>6586025</v>
      </c>
      <c r="E18" s="46">
        <v>0</v>
      </c>
      <c r="F18" s="46">
        <v>0</v>
      </c>
      <c r="G18" s="46">
        <v>334220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6920245</v>
      </c>
      <c r="P18" s="47">
        <f t="shared" si="1"/>
        <v>50.060729037811875</v>
      </c>
      <c r="Q18" s="9"/>
    </row>
    <row r="19" spans="1:17">
      <c r="A19" s="12"/>
      <c r="B19" s="44">
        <v>525</v>
      </c>
      <c r="C19" s="20" t="s">
        <v>72</v>
      </c>
      <c r="D19" s="46">
        <v>709129</v>
      </c>
      <c r="E19" s="46">
        <v>55099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764228</v>
      </c>
      <c r="P19" s="47">
        <f t="shared" si="1"/>
        <v>5.5283896496596423</v>
      </c>
      <c r="Q19" s="9"/>
    </row>
    <row r="20" spans="1:17">
      <c r="A20" s="12"/>
      <c r="B20" s="44">
        <v>526</v>
      </c>
      <c r="C20" s="20" t="s">
        <v>58</v>
      </c>
      <c r="D20" s="46">
        <v>15271985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15271985</v>
      </c>
      <c r="P20" s="47">
        <f t="shared" si="1"/>
        <v>110.47682603065749</v>
      </c>
      <c r="Q20" s="9"/>
    </row>
    <row r="21" spans="1:17">
      <c r="A21" s="12"/>
      <c r="B21" s="44">
        <v>529</v>
      </c>
      <c r="C21" s="20" t="s">
        <v>29</v>
      </c>
      <c r="D21" s="46">
        <v>7492119</v>
      </c>
      <c r="E21" s="46">
        <v>408637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7900756</v>
      </c>
      <c r="P21" s="47">
        <f t="shared" si="1"/>
        <v>57.15369980540666</v>
      </c>
      <c r="Q21" s="9"/>
    </row>
    <row r="22" spans="1:17" ht="15.75">
      <c r="A22" s="28" t="s">
        <v>30</v>
      </c>
      <c r="B22" s="29"/>
      <c r="C22" s="30"/>
      <c r="D22" s="31">
        <f t="shared" ref="D22:N22" si="5">SUM(D23:D28)</f>
        <v>1526913</v>
      </c>
      <c r="E22" s="31">
        <f t="shared" si="5"/>
        <v>0</v>
      </c>
      <c r="F22" s="31">
        <f t="shared" si="5"/>
        <v>0</v>
      </c>
      <c r="G22" s="31">
        <f t="shared" si="5"/>
        <v>433014</v>
      </c>
      <c r="H22" s="31">
        <f t="shared" si="5"/>
        <v>0</v>
      </c>
      <c r="I22" s="31">
        <f t="shared" si="5"/>
        <v>57787179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59747106</v>
      </c>
      <c r="P22" s="43">
        <f t="shared" si="1"/>
        <v>432.20777360619803</v>
      </c>
      <c r="Q22" s="10"/>
    </row>
    <row r="23" spans="1:17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12101255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3" si="6">SUM(D23:N23)</f>
        <v>12101255</v>
      </c>
      <c r="P23" s="47">
        <f t="shared" si="1"/>
        <v>87.539913337239668</v>
      </c>
      <c r="Q23" s="9"/>
    </row>
    <row r="24" spans="1:17">
      <c r="A24" s="12"/>
      <c r="B24" s="44">
        <v>534</v>
      </c>
      <c r="C24" s="20" t="s">
        <v>65</v>
      </c>
      <c r="D24" s="46">
        <v>840873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840873</v>
      </c>
      <c r="P24" s="47">
        <f t="shared" si="1"/>
        <v>6.082835999045118</v>
      </c>
      <c r="Q24" s="9"/>
    </row>
    <row r="25" spans="1:17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218685</v>
      </c>
      <c r="H25" s="46">
        <v>0</v>
      </c>
      <c r="I25" s="46">
        <v>9749368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9968053</v>
      </c>
      <c r="P25" s="47">
        <f t="shared" si="1"/>
        <v>72.108429725760828</v>
      </c>
      <c r="Q25" s="9"/>
    </row>
    <row r="26" spans="1:17">
      <c r="A26" s="12"/>
      <c r="B26" s="44">
        <v>536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29079896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29079896</v>
      </c>
      <c r="P26" s="47">
        <f t="shared" si="1"/>
        <v>210.36260914227017</v>
      </c>
      <c r="Q26" s="9"/>
    </row>
    <row r="27" spans="1:17">
      <c r="A27" s="12"/>
      <c r="B27" s="44">
        <v>538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3327422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3327422</v>
      </c>
      <c r="P27" s="47">
        <f t="shared" si="1"/>
        <v>24.070415301257984</v>
      </c>
      <c r="Q27" s="9"/>
    </row>
    <row r="28" spans="1:17">
      <c r="A28" s="12"/>
      <c r="B28" s="44">
        <v>539</v>
      </c>
      <c r="C28" s="20" t="s">
        <v>35</v>
      </c>
      <c r="D28" s="46">
        <v>686040</v>
      </c>
      <c r="E28" s="46">
        <v>0</v>
      </c>
      <c r="F28" s="46">
        <v>0</v>
      </c>
      <c r="G28" s="46">
        <v>214329</v>
      </c>
      <c r="H28" s="46">
        <v>0</v>
      </c>
      <c r="I28" s="46">
        <v>3529238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4429607</v>
      </c>
      <c r="P28" s="47">
        <f t="shared" si="1"/>
        <v>32.043570100624294</v>
      </c>
      <c r="Q28" s="9"/>
    </row>
    <row r="29" spans="1:17" ht="15.75">
      <c r="A29" s="28" t="s">
        <v>36</v>
      </c>
      <c r="B29" s="29"/>
      <c r="C29" s="30"/>
      <c r="D29" s="31">
        <f t="shared" ref="D29:N29" si="7">SUM(D30:D31)</f>
        <v>4398743</v>
      </c>
      <c r="E29" s="31">
        <f t="shared" si="7"/>
        <v>0</v>
      </c>
      <c r="F29" s="31">
        <f t="shared" si="7"/>
        <v>0</v>
      </c>
      <c r="G29" s="31">
        <f t="shared" si="7"/>
        <v>2757600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7156343</v>
      </c>
      <c r="P29" s="43">
        <f t="shared" si="1"/>
        <v>51.768650940052233</v>
      </c>
      <c r="Q29" s="10"/>
    </row>
    <row r="30" spans="1:17">
      <c r="A30" s="12"/>
      <c r="B30" s="44">
        <v>541</v>
      </c>
      <c r="C30" s="20" t="s">
        <v>37</v>
      </c>
      <c r="D30" s="46">
        <v>2247588</v>
      </c>
      <c r="E30" s="46">
        <v>0</v>
      </c>
      <c r="F30" s="46">
        <v>0</v>
      </c>
      <c r="G30" s="46">
        <v>2696248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4943836</v>
      </c>
      <c r="P30" s="47">
        <f t="shared" si="1"/>
        <v>35.763478663454791</v>
      </c>
      <c r="Q30" s="9"/>
    </row>
    <row r="31" spans="1:17">
      <c r="A31" s="12"/>
      <c r="B31" s="44">
        <v>544</v>
      </c>
      <c r="C31" s="20" t="s">
        <v>38</v>
      </c>
      <c r="D31" s="46">
        <v>2151155</v>
      </c>
      <c r="E31" s="46">
        <v>0</v>
      </c>
      <c r="F31" s="46">
        <v>0</v>
      </c>
      <c r="G31" s="46">
        <v>61352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2212507</v>
      </c>
      <c r="P31" s="47">
        <f t="shared" si="1"/>
        <v>16.005172276597438</v>
      </c>
      <c r="Q31" s="9"/>
    </row>
    <row r="32" spans="1:17" ht="15.75">
      <c r="A32" s="28" t="s">
        <v>40</v>
      </c>
      <c r="B32" s="29"/>
      <c r="C32" s="30"/>
      <c r="D32" s="31">
        <f t="shared" ref="D32:N32" si="8">SUM(D33:D35)</f>
        <v>2986395</v>
      </c>
      <c r="E32" s="31">
        <f t="shared" si="8"/>
        <v>2700932</v>
      </c>
      <c r="F32" s="31">
        <f t="shared" si="8"/>
        <v>0</v>
      </c>
      <c r="G32" s="31">
        <f t="shared" si="8"/>
        <v>137481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5824808</v>
      </c>
      <c r="P32" s="43">
        <f t="shared" si="1"/>
        <v>42.136388955200125</v>
      </c>
      <c r="Q32" s="10"/>
    </row>
    <row r="33" spans="1:17">
      <c r="A33" s="13"/>
      <c r="B33" s="45">
        <v>552</v>
      </c>
      <c r="C33" s="21" t="s">
        <v>41</v>
      </c>
      <c r="D33" s="46">
        <v>1938641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1938641</v>
      </c>
      <c r="P33" s="47">
        <f t="shared" si="1"/>
        <v>14.024038426759841</v>
      </c>
      <c r="Q33" s="9"/>
    </row>
    <row r="34" spans="1:17">
      <c r="A34" s="13"/>
      <c r="B34" s="45">
        <v>554</v>
      </c>
      <c r="C34" s="21" t="s">
        <v>42</v>
      </c>
      <c r="D34" s="46">
        <v>0</v>
      </c>
      <c r="E34" s="46">
        <v>2700932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2700932</v>
      </c>
      <c r="P34" s="47">
        <f t="shared" si="1"/>
        <v>19.538415908910061</v>
      </c>
      <c r="Q34" s="9"/>
    </row>
    <row r="35" spans="1:17">
      <c r="A35" s="13"/>
      <c r="B35" s="45">
        <v>559</v>
      </c>
      <c r="C35" s="21" t="s">
        <v>43</v>
      </c>
      <c r="D35" s="46">
        <v>1047754</v>
      </c>
      <c r="E35" s="46">
        <v>0</v>
      </c>
      <c r="F35" s="46">
        <v>0</v>
      </c>
      <c r="G35" s="46">
        <v>137481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1185235</v>
      </c>
      <c r="P35" s="47">
        <f t="shared" si="1"/>
        <v>8.5739346195302275</v>
      </c>
      <c r="Q35" s="9"/>
    </row>
    <row r="36" spans="1:17" ht="15.75">
      <c r="A36" s="28" t="s">
        <v>44</v>
      </c>
      <c r="B36" s="29"/>
      <c r="C36" s="30"/>
      <c r="D36" s="31">
        <f t="shared" ref="D36:N36" si="9">SUM(D37:D37)</f>
        <v>6585650</v>
      </c>
      <c r="E36" s="31">
        <f t="shared" si="9"/>
        <v>73218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6658868</v>
      </c>
      <c r="P36" s="43">
        <f t="shared" si="1"/>
        <v>48.169940030527286</v>
      </c>
      <c r="Q36" s="10"/>
    </row>
    <row r="37" spans="1:17">
      <c r="A37" s="12"/>
      <c r="B37" s="44">
        <v>569</v>
      </c>
      <c r="C37" s="20" t="s">
        <v>45</v>
      </c>
      <c r="D37" s="46">
        <v>6585650</v>
      </c>
      <c r="E37" s="46">
        <v>73218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6658868</v>
      </c>
      <c r="P37" s="47">
        <f t="shared" si="1"/>
        <v>48.169940030527286</v>
      </c>
      <c r="Q37" s="9"/>
    </row>
    <row r="38" spans="1:17" ht="15.75">
      <c r="A38" s="28" t="s">
        <v>46</v>
      </c>
      <c r="B38" s="29"/>
      <c r="C38" s="30"/>
      <c r="D38" s="31">
        <f t="shared" ref="D38:N38" si="10">SUM(D39:D43)</f>
        <v>18921919</v>
      </c>
      <c r="E38" s="31">
        <f t="shared" si="10"/>
        <v>774046</v>
      </c>
      <c r="F38" s="31">
        <f t="shared" si="10"/>
        <v>0</v>
      </c>
      <c r="G38" s="31">
        <f t="shared" si="10"/>
        <v>4153828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23849793</v>
      </c>
      <c r="P38" s="43">
        <f t="shared" si="1"/>
        <v>172.52828837431369</v>
      </c>
      <c r="Q38" s="9"/>
    </row>
    <row r="39" spans="1:17">
      <c r="A39" s="12"/>
      <c r="B39" s="44">
        <v>572</v>
      </c>
      <c r="C39" s="20" t="s">
        <v>47</v>
      </c>
      <c r="D39" s="46">
        <v>13894665</v>
      </c>
      <c r="E39" s="46">
        <v>32133</v>
      </c>
      <c r="F39" s="46">
        <v>0</v>
      </c>
      <c r="G39" s="46">
        <v>4136608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18063406</v>
      </c>
      <c r="P39" s="47">
        <f t="shared" si="1"/>
        <v>130.66983513820469</v>
      </c>
      <c r="Q39" s="9"/>
    </row>
    <row r="40" spans="1:17">
      <c r="A40" s="12"/>
      <c r="B40" s="44">
        <v>573</v>
      </c>
      <c r="C40" s="20" t="s">
        <v>48</v>
      </c>
      <c r="D40" s="46">
        <v>2703403</v>
      </c>
      <c r="E40" s="46">
        <v>741913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3445316</v>
      </c>
      <c r="P40" s="47">
        <f t="shared" si="1"/>
        <v>24.923254989619277</v>
      </c>
      <c r="Q40" s="9"/>
    </row>
    <row r="41" spans="1:17">
      <c r="A41" s="12"/>
      <c r="B41" s="44">
        <v>574</v>
      </c>
      <c r="C41" s="20" t="s">
        <v>49</v>
      </c>
      <c r="D41" s="46">
        <v>1740844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1740844</v>
      </c>
      <c r="P41" s="47">
        <f t="shared" si="1"/>
        <v>12.593184169216634</v>
      </c>
      <c r="Q41" s="9"/>
    </row>
    <row r="42" spans="1:17">
      <c r="A42" s="12"/>
      <c r="B42" s="44">
        <v>575</v>
      </c>
      <c r="C42" s="20" t="s">
        <v>60</v>
      </c>
      <c r="D42" s="46">
        <v>0</v>
      </c>
      <c r="E42" s="46">
        <v>0</v>
      </c>
      <c r="F42" s="46">
        <v>0</v>
      </c>
      <c r="G42" s="46">
        <v>17220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17220</v>
      </c>
      <c r="P42" s="47">
        <f t="shared" si="1"/>
        <v>0.12456867553549339</v>
      </c>
      <c r="Q42" s="9"/>
    </row>
    <row r="43" spans="1:17">
      <c r="A43" s="12"/>
      <c r="B43" s="44">
        <v>579</v>
      </c>
      <c r="C43" s="20" t="s">
        <v>97</v>
      </c>
      <c r="D43" s="46">
        <v>583007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583007</v>
      </c>
      <c r="P43" s="47">
        <f t="shared" si="1"/>
        <v>4.2174454017375957</v>
      </c>
      <c r="Q43" s="9"/>
    </row>
    <row r="44" spans="1:17" ht="15.75">
      <c r="A44" s="28" t="s">
        <v>53</v>
      </c>
      <c r="B44" s="29"/>
      <c r="C44" s="30"/>
      <c r="D44" s="31">
        <f t="shared" ref="D44:N44" si="11">SUM(D45:D48)</f>
        <v>16147101</v>
      </c>
      <c r="E44" s="31">
        <f t="shared" si="11"/>
        <v>6901235</v>
      </c>
      <c r="F44" s="31">
        <f t="shared" si="11"/>
        <v>5393670</v>
      </c>
      <c r="G44" s="31">
        <f t="shared" si="11"/>
        <v>5731100</v>
      </c>
      <c r="H44" s="31">
        <f t="shared" si="11"/>
        <v>0</v>
      </c>
      <c r="I44" s="31">
        <f t="shared" si="11"/>
        <v>2445500</v>
      </c>
      <c r="J44" s="31">
        <f t="shared" si="11"/>
        <v>3725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36622331</v>
      </c>
      <c r="P44" s="43">
        <f t="shared" si="1"/>
        <v>264.92423157331251</v>
      </c>
      <c r="Q44" s="9"/>
    </row>
    <row r="45" spans="1:17">
      <c r="A45" s="12"/>
      <c r="B45" s="44">
        <v>581</v>
      </c>
      <c r="C45" s="20" t="s">
        <v>114</v>
      </c>
      <c r="D45" s="46">
        <v>16147101</v>
      </c>
      <c r="E45" s="46">
        <v>6901235</v>
      </c>
      <c r="F45" s="46">
        <v>0</v>
      </c>
      <c r="G45" s="46">
        <v>5731100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28779436</v>
      </c>
      <c r="P45" s="47">
        <f t="shared" si="1"/>
        <v>208.18909553882102</v>
      </c>
      <c r="Q45" s="9"/>
    </row>
    <row r="46" spans="1:17">
      <c r="A46" s="12"/>
      <c r="B46" s="44">
        <v>585</v>
      </c>
      <c r="C46" s="20" t="s">
        <v>115</v>
      </c>
      <c r="D46" s="46">
        <v>0</v>
      </c>
      <c r="E46" s="46">
        <v>0</v>
      </c>
      <c r="F46" s="46">
        <v>5391387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12">SUM(D46:N46)</f>
        <v>5391387</v>
      </c>
      <c r="P46" s="47">
        <f t="shared" si="1"/>
        <v>39.001041689272768</v>
      </c>
      <c r="Q46" s="9"/>
    </row>
    <row r="47" spans="1:17">
      <c r="A47" s="12"/>
      <c r="B47" s="44">
        <v>589</v>
      </c>
      <c r="C47" s="20" t="s">
        <v>118</v>
      </c>
      <c r="D47" s="46">
        <v>0</v>
      </c>
      <c r="E47" s="46">
        <v>0</v>
      </c>
      <c r="F47" s="46">
        <v>2283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2283</v>
      </c>
      <c r="P47" s="47">
        <f t="shared" si="1"/>
        <v>1.6515115345385099E-2</v>
      </c>
      <c r="Q47" s="9"/>
    </row>
    <row r="48" spans="1:17" ht="15.75" thickBot="1">
      <c r="A48" s="12"/>
      <c r="B48" s="44">
        <v>591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2445500</v>
      </c>
      <c r="J48" s="46">
        <v>3725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2449225</v>
      </c>
      <c r="P48" s="47">
        <f t="shared" si="1"/>
        <v>17.717579229873333</v>
      </c>
      <c r="Q48" s="9"/>
    </row>
    <row r="49" spans="1:120" ht="16.5" thickBot="1">
      <c r="A49" s="14" t="s">
        <v>10</v>
      </c>
      <c r="B49" s="23"/>
      <c r="C49" s="22"/>
      <c r="D49" s="15">
        <f>SUM(D5,D15,D22,D29,D32,D36,D38,D44)</f>
        <v>194354379</v>
      </c>
      <c r="E49" s="15">
        <f t="shared" ref="E49:N49" si="13">SUM(E5,E15,E22,E29,E32,E36,E38,E44)</f>
        <v>12311727</v>
      </c>
      <c r="F49" s="15">
        <f t="shared" si="13"/>
        <v>17386211</v>
      </c>
      <c r="G49" s="15">
        <f t="shared" si="13"/>
        <v>14019895</v>
      </c>
      <c r="H49" s="15">
        <f t="shared" si="13"/>
        <v>0</v>
      </c>
      <c r="I49" s="15">
        <f t="shared" si="13"/>
        <v>61815003</v>
      </c>
      <c r="J49" s="15">
        <f t="shared" si="13"/>
        <v>35001666</v>
      </c>
      <c r="K49" s="15">
        <f t="shared" si="13"/>
        <v>33236380</v>
      </c>
      <c r="L49" s="15">
        <f t="shared" si="13"/>
        <v>0</v>
      </c>
      <c r="M49" s="15">
        <f t="shared" si="13"/>
        <v>0</v>
      </c>
      <c r="N49" s="15">
        <f t="shared" si="13"/>
        <v>0</v>
      </c>
      <c r="O49" s="15">
        <f>SUM(D49:N49)</f>
        <v>368125261</v>
      </c>
      <c r="P49" s="37">
        <f t="shared" si="1"/>
        <v>2663.0009404139269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163" t="s">
        <v>119</v>
      </c>
      <c r="N51" s="163"/>
      <c r="O51" s="163"/>
      <c r="P51" s="41">
        <v>138237</v>
      </c>
    </row>
    <row r="52" spans="1:120">
      <c r="A52" s="164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2"/>
    </row>
    <row r="53" spans="1:120" ht="15.75" customHeight="1" thickBot="1">
      <c r="A53" s="165" t="s">
        <v>62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5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111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112</v>
      </c>
      <c r="N4" s="34" t="s">
        <v>5</v>
      </c>
      <c r="O4" s="34" t="s">
        <v>113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33703571</v>
      </c>
      <c r="E5" s="26">
        <f t="shared" ref="E5:N5" si="0">SUM(E6:E14)</f>
        <v>0</v>
      </c>
      <c r="F5" s="26">
        <f t="shared" si="0"/>
        <v>13837211</v>
      </c>
      <c r="G5" s="26">
        <f t="shared" si="0"/>
        <v>233191</v>
      </c>
      <c r="H5" s="26">
        <f t="shared" si="0"/>
        <v>0</v>
      </c>
      <c r="I5" s="26">
        <f t="shared" si="0"/>
        <v>1784941</v>
      </c>
      <c r="J5" s="26">
        <f t="shared" si="0"/>
        <v>34529741</v>
      </c>
      <c r="K5" s="26">
        <f t="shared" si="0"/>
        <v>29205999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113294654</v>
      </c>
      <c r="P5" s="32">
        <f t="shared" ref="P5:P48" si="1">(O5/P$50)</f>
        <v>833.00605115913152</v>
      </c>
      <c r="Q5" s="6"/>
    </row>
    <row r="6" spans="1:134">
      <c r="A6" s="12"/>
      <c r="B6" s="44">
        <v>511</v>
      </c>
      <c r="C6" s="20" t="s">
        <v>19</v>
      </c>
      <c r="D6" s="46">
        <v>1795143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1795143</v>
      </c>
      <c r="P6" s="47">
        <f t="shared" si="1"/>
        <v>13.19890152712728</v>
      </c>
      <c r="Q6" s="9"/>
    </row>
    <row r="7" spans="1:134">
      <c r="A7" s="12"/>
      <c r="B7" s="44">
        <v>512</v>
      </c>
      <c r="C7" s="20" t="s">
        <v>20</v>
      </c>
      <c r="D7" s="46">
        <v>5893019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5893019</v>
      </c>
      <c r="P7" s="47">
        <f t="shared" si="1"/>
        <v>43.328791900416888</v>
      </c>
      <c r="Q7" s="9"/>
    </row>
    <row r="8" spans="1:134">
      <c r="A8" s="12"/>
      <c r="B8" s="44">
        <v>513</v>
      </c>
      <c r="C8" s="20" t="s">
        <v>21</v>
      </c>
      <c r="D8" s="46">
        <v>10929231</v>
      </c>
      <c r="E8" s="46">
        <v>0</v>
      </c>
      <c r="F8" s="46">
        <v>0</v>
      </c>
      <c r="G8" s="46">
        <v>77793</v>
      </c>
      <c r="H8" s="46">
        <v>0</v>
      </c>
      <c r="I8" s="46">
        <v>1784941</v>
      </c>
      <c r="J8" s="46">
        <v>2276591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15068556</v>
      </c>
      <c r="P8" s="47">
        <f t="shared" si="1"/>
        <v>110.79250332703464</v>
      </c>
      <c r="Q8" s="9"/>
    </row>
    <row r="9" spans="1:134">
      <c r="A9" s="12"/>
      <c r="B9" s="44">
        <v>514</v>
      </c>
      <c r="C9" s="20" t="s">
        <v>22</v>
      </c>
      <c r="D9" s="46">
        <v>791356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791356</v>
      </c>
      <c r="P9" s="47">
        <f t="shared" si="1"/>
        <v>5.8184946363054841</v>
      </c>
      <c r="Q9" s="9"/>
    </row>
    <row r="10" spans="1:134">
      <c r="A10" s="12"/>
      <c r="B10" s="44">
        <v>515</v>
      </c>
      <c r="C10" s="20" t="s">
        <v>71</v>
      </c>
      <c r="D10" s="46">
        <v>1523339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1523339</v>
      </c>
      <c r="P10" s="47">
        <f t="shared" si="1"/>
        <v>11.200445565301786</v>
      </c>
      <c r="Q10" s="9"/>
    </row>
    <row r="11" spans="1:134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6695101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6695101</v>
      </c>
      <c r="P11" s="47">
        <f t="shared" si="1"/>
        <v>49.226150124625939</v>
      </c>
      <c r="Q11" s="9"/>
    </row>
    <row r="12" spans="1:134">
      <c r="A12" s="12"/>
      <c r="B12" s="44">
        <v>517</v>
      </c>
      <c r="C12" s="20" t="s">
        <v>57</v>
      </c>
      <c r="D12" s="46">
        <v>474954</v>
      </c>
      <c r="E12" s="46">
        <v>0</v>
      </c>
      <c r="F12" s="46">
        <v>13834763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14309717</v>
      </c>
      <c r="P12" s="47">
        <f t="shared" si="1"/>
        <v>105.21309197320726</v>
      </c>
      <c r="Q12" s="9"/>
    </row>
    <row r="13" spans="1:134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29205999</v>
      </c>
      <c r="L13" s="46">
        <v>0</v>
      </c>
      <c r="M13" s="46">
        <v>0</v>
      </c>
      <c r="N13" s="46">
        <v>0</v>
      </c>
      <c r="O13" s="46">
        <f t="shared" si="2"/>
        <v>29205999</v>
      </c>
      <c r="P13" s="47">
        <f t="shared" si="1"/>
        <v>214.73893990750477</v>
      </c>
      <c r="Q13" s="9"/>
    </row>
    <row r="14" spans="1:134">
      <c r="A14" s="12"/>
      <c r="B14" s="44">
        <v>519</v>
      </c>
      <c r="C14" s="20" t="s">
        <v>24</v>
      </c>
      <c r="D14" s="46">
        <v>12296529</v>
      </c>
      <c r="E14" s="46">
        <v>0</v>
      </c>
      <c r="F14" s="46">
        <v>2448</v>
      </c>
      <c r="G14" s="46">
        <v>155398</v>
      </c>
      <c r="H14" s="46">
        <v>0</v>
      </c>
      <c r="I14" s="46">
        <v>0</v>
      </c>
      <c r="J14" s="46">
        <v>25558049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38012424</v>
      </c>
      <c r="P14" s="47">
        <f t="shared" si="1"/>
        <v>279.48873219760748</v>
      </c>
      <c r="Q14" s="9"/>
    </row>
    <row r="15" spans="1:134" ht="15.75">
      <c r="A15" s="28" t="s">
        <v>25</v>
      </c>
      <c r="B15" s="29"/>
      <c r="C15" s="30"/>
      <c r="D15" s="31">
        <f t="shared" ref="D15:N15" si="3">SUM(D16:D21)</f>
        <v>101941320</v>
      </c>
      <c r="E15" s="31">
        <f t="shared" si="3"/>
        <v>1969734</v>
      </c>
      <c r="F15" s="31">
        <f t="shared" si="3"/>
        <v>0</v>
      </c>
      <c r="G15" s="31">
        <f t="shared" si="3"/>
        <v>2064752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2" si="4">SUM(D15:N15)</f>
        <v>105975806</v>
      </c>
      <c r="P15" s="43">
        <f t="shared" si="1"/>
        <v>779.19376208577501</v>
      </c>
      <c r="Q15" s="10"/>
    </row>
    <row r="16" spans="1:134">
      <c r="A16" s="12"/>
      <c r="B16" s="44">
        <v>521</v>
      </c>
      <c r="C16" s="20" t="s">
        <v>26</v>
      </c>
      <c r="D16" s="46">
        <v>47778690</v>
      </c>
      <c r="E16" s="46">
        <v>1786734</v>
      </c>
      <c r="F16" s="46">
        <v>0</v>
      </c>
      <c r="G16" s="46">
        <v>1979455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51544879</v>
      </c>
      <c r="P16" s="47">
        <f t="shared" si="1"/>
        <v>378.98695655370682</v>
      </c>
      <c r="Q16" s="9"/>
    </row>
    <row r="17" spans="1:17">
      <c r="A17" s="12"/>
      <c r="B17" s="44">
        <v>522</v>
      </c>
      <c r="C17" s="20" t="s">
        <v>27</v>
      </c>
      <c r="D17" s="46">
        <v>24626435</v>
      </c>
      <c r="E17" s="46">
        <v>0</v>
      </c>
      <c r="F17" s="46">
        <v>0</v>
      </c>
      <c r="G17" s="46">
        <v>865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24627300</v>
      </c>
      <c r="P17" s="47">
        <f t="shared" si="1"/>
        <v>181.07376826192768</v>
      </c>
      <c r="Q17" s="9"/>
    </row>
    <row r="18" spans="1:17">
      <c r="A18" s="12"/>
      <c r="B18" s="44">
        <v>524</v>
      </c>
      <c r="C18" s="20" t="s">
        <v>28</v>
      </c>
      <c r="D18" s="46">
        <v>5972876</v>
      </c>
      <c r="E18" s="46">
        <v>0</v>
      </c>
      <c r="F18" s="46">
        <v>0</v>
      </c>
      <c r="G18" s="46">
        <v>84432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6057308</v>
      </c>
      <c r="P18" s="47">
        <f t="shared" si="1"/>
        <v>44.536737079709134</v>
      </c>
      <c r="Q18" s="9"/>
    </row>
    <row r="19" spans="1:17">
      <c r="A19" s="12"/>
      <c r="B19" s="44">
        <v>525</v>
      </c>
      <c r="C19" s="20" t="s">
        <v>72</v>
      </c>
      <c r="D19" s="46">
        <v>429112</v>
      </c>
      <c r="E19" s="46">
        <v>4663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433775</v>
      </c>
      <c r="P19" s="47">
        <f t="shared" si="1"/>
        <v>3.1893579006962876</v>
      </c>
      <c r="Q19" s="9"/>
    </row>
    <row r="20" spans="1:17">
      <c r="A20" s="12"/>
      <c r="B20" s="44">
        <v>526</v>
      </c>
      <c r="C20" s="20" t="s">
        <v>58</v>
      </c>
      <c r="D20" s="46">
        <v>16706451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16706451</v>
      </c>
      <c r="P20" s="47">
        <f t="shared" si="1"/>
        <v>122.83522906909204</v>
      </c>
      <c r="Q20" s="9"/>
    </row>
    <row r="21" spans="1:17">
      <c r="A21" s="12"/>
      <c r="B21" s="44">
        <v>529</v>
      </c>
      <c r="C21" s="20" t="s">
        <v>29</v>
      </c>
      <c r="D21" s="46">
        <v>6427756</v>
      </c>
      <c r="E21" s="46">
        <v>178337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6606093</v>
      </c>
      <c r="P21" s="47">
        <f t="shared" si="1"/>
        <v>48.571713220643055</v>
      </c>
      <c r="Q21" s="9"/>
    </row>
    <row r="22" spans="1:17" ht="15.75">
      <c r="A22" s="28" t="s">
        <v>30</v>
      </c>
      <c r="B22" s="29"/>
      <c r="C22" s="30"/>
      <c r="D22" s="31">
        <f t="shared" ref="D22:N22" si="5">SUM(D23:D29)</f>
        <v>1330718</v>
      </c>
      <c r="E22" s="31">
        <f t="shared" si="5"/>
        <v>821</v>
      </c>
      <c r="F22" s="31">
        <f t="shared" si="5"/>
        <v>0</v>
      </c>
      <c r="G22" s="31">
        <f t="shared" si="5"/>
        <v>72051</v>
      </c>
      <c r="H22" s="31">
        <f t="shared" si="5"/>
        <v>0</v>
      </c>
      <c r="I22" s="31">
        <f t="shared" si="5"/>
        <v>50162009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si="4"/>
        <v>51565599</v>
      </c>
      <c r="P22" s="43">
        <f t="shared" si="1"/>
        <v>379.13930165359136</v>
      </c>
      <c r="Q22" s="10"/>
    </row>
    <row r="23" spans="1:17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8805564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8805564</v>
      </c>
      <c r="P23" s="47">
        <f t="shared" si="1"/>
        <v>64.743461733587239</v>
      </c>
      <c r="Q23" s="9"/>
    </row>
    <row r="24" spans="1:17">
      <c r="A24" s="12"/>
      <c r="B24" s="44">
        <v>534</v>
      </c>
      <c r="C24" s="20" t="s">
        <v>65</v>
      </c>
      <c r="D24" s="46">
        <v>706635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706635</v>
      </c>
      <c r="P24" s="47">
        <f t="shared" si="1"/>
        <v>5.1955781687707248</v>
      </c>
      <c r="Q24" s="9"/>
    </row>
    <row r="25" spans="1:17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8421995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8421995</v>
      </c>
      <c r="P25" s="47">
        <f t="shared" si="1"/>
        <v>61.923246597601597</v>
      </c>
      <c r="Q25" s="9"/>
    </row>
    <row r="26" spans="1:17">
      <c r="A26" s="12"/>
      <c r="B26" s="44">
        <v>536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25997075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25997075</v>
      </c>
      <c r="P26" s="47">
        <f t="shared" si="1"/>
        <v>191.14512488327807</v>
      </c>
      <c r="Q26" s="9"/>
    </row>
    <row r="27" spans="1:17">
      <c r="A27" s="12"/>
      <c r="B27" s="44">
        <v>537</v>
      </c>
      <c r="C27" s="20" t="s">
        <v>68</v>
      </c>
      <c r="D27" s="46">
        <v>0</v>
      </c>
      <c r="E27" s="46">
        <v>0</v>
      </c>
      <c r="F27" s="46">
        <v>0</v>
      </c>
      <c r="G27" s="46">
        <v>25195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25195</v>
      </c>
      <c r="P27" s="47">
        <f t="shared" si="1"/>
        <v>0.18524781812700816</v>
      </c>
      <c r="Q27" s="9"/>
    </row>
    <row r="28" spans="1:17">
      <c r="A28" s="12"/>
      <c r="B28" s="44">
        <v>538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3144893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3144893</v>
      </c>
      <c r="P28" s="47">
        <f t="shared" si="1"/>
        <v>23.123023079694427</v>
      </c>
      <c r="Q28" s="9"/>
    </row>
    <row r="29" spans="1:17">
      <c r="A29" s="12"/>
      <c r="B29" s="44">
        <v>539</v>
      </c>
      <c r="C29" s="20" t="s">
        <v>35</v>
      </c>
      <c r="D29" s="46">
        <v>624083</v>
      </c>
      <c r="E29" s="46">
        <v>821</v>
      </c>
      <c r="F29" s="46">
        <v>0</v>
      </c>
      <c r="G29" s="46">
        <v>46856</v>
      </c>
      <c r="H29" s="46">
        <v>0</v>
      </c>
      <c r="I29" s="46">
        <v>3792482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4464242</v>
      </c>
      <c r="P29" s="47">
        <f t="shared" si="1"/>
        <v>32.823619372532299</v>
      </c>
      <c r="Q29" s="9"/>
    </row>
    <row r="30" spans="1:17" ht="15.75">
      <c r="A30" s="28" t="s">
        <v>36</v>
      </c>
      <c r="B30" s="29"/>
      <c r="C30" s="30"/>
      <c r="D30" s="31">
        <f t="shared" ref="D30:N30" si="7">SUM(D31:D32)</f>
        <v>3864073</v>
      </c>
      <c r="E30" s="31">
        <f t="shared" si="7"/>
        <v>0</v>
      </c>
      <c r="F30" s="31">
        <f t="shared" si="7"/>
        <v>0</v>
      </c>
      <c r="G30" s="31">
        <f t="shared" si="7"/>
        <v>639293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7" si="8">SUM(D30:N30)</f>
        <v>4503366</v>
      </c>
      <c r="P30" s="43">
        <f t="shared" si="1"/>
        <v>33.111281037005448</v>
      </c>
      <c r="Q30" s="10"/>
    </row>
    <row r="31" spans="1:17">
      <c r="A31" s="12"/>
      <c r="B31" s="44">
        <v>541</v>
      </c>
      <c r="C31" s="20" t="s">
        <v>37</v>
      </c>
      <c r="D31" s="46">
        <v>1902116</v>
      </c>
      <c r="E31" s="46">
        <v>0</v>
      </c>
      <c r="F31" s="46">
        <v>0</v>
      </c>
      <c r="G31" s="46">
        <v>639293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2541409</v>
      </c>
      <c r="P31" s="47">
        <f t="shared" si="1"/>
        <v>18.68586910967818</v>
      </c>
      <c r="Q31" s="9"/>
    </row>
    <row r="32" spans="1:17">
      <c r="A32" s="12"/>
      <c r="B32" s="44">
        <v>544</v>
      </c>
      <c r="C32" s="20" t="s">
        <v>38</v>
      </c>
      <c r="D32" s="46">
        <v>1961957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1961957</v>
      </c>
      <c r="P32" s="47">
        <f t="shared" si="1"/>
        <v>14.42541192732727</v>
      </c>
      <c r="Q32" s="9"/>
    </row>
    <row r="33" spans="1:120" ht="15.75">
      <c r="A33" s="28" t="s">
        <v>40</v>
      </c>
      <c r="B33" s="29"/>
      <c r="C33" s="30"/>
      <c r="D33" s="31">
        <f t="shared" ref="D33:N33" si="9">SUM(D34:D36)</f>
        <v>3068521</v>
      </c>
      <c r="E33" s="31">
        <f t="shared" si="9"/>
        <v>1915904</v>
      </c>
      <c r="F33" s="31">
        <f t="shared" si="9"/>
        <v>0</v>
      </c>
      <c r="G33" s="31">
        <f t="shared" si="9"/>
        <v>366529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8"/>
        <v>5350954</v>
      </c>
      <c r="P33" s="43">
        <f t="shared" si="1"/>
        <v>39.343224981067152</v>
      </c>
      <c r="Q33" s="10"/>
    </row>
    <row r="34" spans="1:120">
      <c r="A34" s="13"/>
      <c r="B34" s="45">
        <v>552</v>
      </c>
      <c r="C34" s="21" t="s">
        <v>41</v>
      </c>
      <c r="D34" s="46">
        <v>2170764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2170764</v>
      </c>
      <c r="P34" s="47">
        <f t="shared" si="1"/>
        <v>15.960678494489255</v>
      </c>
      <c r="Q34" s="9"/>
    </row>
    <row r="35" spans="1:120">
      <c r="A35" s="13"/>
      <c r="B35" s="45">
        <v>554</v>
      </c>
      <c r="C35" s="21" t="s">
        <v>42</v>
      </c>
      <c r="D35" s="46">
        <v>0</v>
      </c>
      <c r="E35" s="46">
        <v>1501311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1501311</v>
      </c>
      <c r="P35" s="47">
        <f t="shared" si="1"/>
        <v>11.038483313358871</v>
      </c>
      <c r="Q35" s="9"/>
    </row>
    <row r="36" spans="1:120">
      <c r="A36" s="13"/>
      <c r="B36" s="45">
        <v>559</v>
      </c>
      <c r="C36" s="21" t="s">
        <v>43</v>
      </c>
      <c r="D36" s="46">
        <v>897757</v>
      </c>
      <c r="E36" s="46">
        <v>414593</v>
      </c>
      <c r="F36" s="46">
        <v>0</v>
      </c>
      <c r="G36" s="46">
        <v>366529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1678879</v>
      </c>
      <c r="P36" s="47">
        <f t="shared" si="1"/>
        <v>12.344063173219025</v>
      </c>
      <c r="Q36" s="9"/>
    </row>
    <row r="37" spans="1:120" ht="15.75">
      <c r="A37" s="28" t="s">
        <v>44</v>
      </c>
      <c r="B37" s="29"/>
      <c r="C37" s="30"/>
      <c r="D37" s="31">
        <f t="shared" ref="D37:N37" si="10">SUM(D38:D38)</f>
        <v>6040484</v>
      </c>
      <c r="E37" s="31">
        <f t="shared" si="10"/>
        <v>129573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 t="shared" si="8"/>
        <v>6170057</v>
      </c>
      <c r="P37" s="43">
        <f t="shared" si="1"/>
        <v>45.365731175601255</v>
      </c>
      <c r="Q37" s="10"/>
    </row>
    <row r="38" spans="1:120">
      <c r="A38" s="12"/>
      <c r="B38" s="44">
        <v>569</v>
      </c>
      <c r="C38" s="20" t="s">
        <v>45</v>
      </c>
      <c r="D38" s="46">
        <v>6040484</v>
      </c>
      <c r="E38" s="46">
        <v>129573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11">SUM(D38:N38)</f>
        <v>6170057</v>
      </c>
      <c r="P38" s="47">
        <f t="shared" si="1"/>
        <v>45.365731175601255</v>
      </c>
      <c r="Q38" s="9"/>
    </row>
    <row r="39" spans="1:120" ht="15.75">
      <c r="A39" s="28" t="s">
        <v>46</v>
      </c>
      <c r="B39" s="29"/>
      <c r="C39" s="30"/>
      <c r="D39" s="31">
        <f t="shared" ref="D39:N39" si="12">SUM(D40:D43)</f>
        <v>16632872</v>
      </c>
      <c r="E39" s="31">
        <f t="shared" si="12"/>
        <v>77932</v>
      </c>
      <c r="F39" s="31">
        <f t="shared" si="12"/>
        <v>0</v>
      </c>
      <c r="G39" s="31">
        <f t="shared" si="12"/>
        <v>1909065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18619869</v>
      </c>
      <c r="P39" s="43">
        <f t="shared" si="1"/>
        <v>136.90375495378913</v>
      </c>
      <c r="Q39" s="9"/>
    </row>
    <row r="40" spans="1:120">
      <c r="A40" s="12"/>
      <c r="B40" s="44">
        <v>572</v>
      </c>
      <c r="C40" s="20" t="s">
        <v>47</v>
      </c>
      <c r="D40" s="46">
        <v>12720549</v>
      </c>
      <c r="E40" s="46">
        <v>17438</v>
      </c>
      <c r="F40" s="46">
        <v>0</v>
      </c>
      <c r="G40" s="46">
        <v>1909065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14647052</v>
      </c>
      <c r="P40" s="47">
        <f t="shared" si="1"/>
        <v>107.69336872366864</v>
      </c>
      <c r="Q40" s="9"/>
    </row>
    <row r="41" spans="1:120">
      <c r="A41" s="12"/>
      <c r="B41" s="44">
        <v>573</v>
      </c>
      <c r="C41" s="20" t="s">
        <v>48</v>
      </c>
      <c r="D41" s="46">
        <v>2145177</v>
      </c>
      <c r="E41" s="46">
        <v>60494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2205671</v>
      </c>
      <c r="P41" s="47">
        <f t="shared" si="1"/>
        <v>16.217334401905784</v>
      </c>
      <c r="Q41" s="9"/>
    </row>
    <row r="42" spans="1:120">
      <c r="A42" s="12"/>
      <c r="B42" s="44">
        <v>574</v>
      </c>
      <c r="C42" s="20" t="s">
        <v>49</v>
      </c>
      <c r="D42" s="46">
        <v>1190791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1190791</v>
      </c>
      <c r="P42" s="47">
        <f t="shared" si="1"/>
        <v>8.7553655326564073</v>
      </c>
      <c r="Q42" s="9"/>
    </row>
    <row r="43" spans="1:120">
      <c r="A43" s="12"/>
      <c r="B43" s="44">
        <v>579</v>
      </c>
      <c r="C43" s="20" t="s">
        <v>97</v>
      </c>
      <c r="D43" s="46">
        <v>576355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576355</v>
      </c>
      <c r="P43" s="47">
        <f t="shared" si="1"/>
        <v>4.2376862955583166</v>
      </c>
      <c r="Q43" s="9"/>
    </row>
    <row r="44" spans="1:120" ht="15.75">
      <c r="A44" s="28" t="s">
        <v>53</v>
      </c>
      <c r="B44" s="29"/>
      <c r="C44" s="30"/>
      <c r="D44" s="31">
        <f t="shared" ref="D44:N44" si="13">SUM(D45:D47)</f>
        <v>10304420</v>
      </c>
      <c r="E44" s="31">
        <f t="shared" si="13"/>
        <v>16494186</v>
      </c>
      <c r="F44" s="31">
        <f t="shared" si="13"/>
        <v>50527487</v>
      </c>
      <c r="G44" s="31">
        <f t="shared" si="13"/>
        <v>3353806</v>
      </c>
      <c r="H44" s="31">
        <f t="shared" si="13"/>
        <v>0</v>
      </c>
      <c r="I44" s="31">
        <f t="shared" si="13"/>
        <v>1914817</v>
      </c>
      <c r="J44" s="31">
        <f t="shared" si="13"/>
        <v>4257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82598973</v>
      </c>
      <c r="P44" s="43">
        <f t="shared" si="1"/>
        <v>607.31413089032185</v>
      </c>
      <c r="Q44" s="9"/>
    </row>
    <row r="45" spans="1:120">
      <c r="A45" s="12"/>
      <c r="B45" s="44">
        <v>581</v>
      </c>
      <c r="C45" s="20" t="s">
        <v>114</v>
      </c>
      <c r="D45" s="46">
        <v>10304420</v>
      </c>
      <c r="E45" s="46">
        <v>16494186</v>
      </c>
      <c r="F45" s="46">
        <v>0</v>
      </c>
      <c r="G45" s="46">
        <v>3353806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30152412</v>
      </c>
      <c r="P45" s="47">
        <f t="shared" si="1"/>
        <v>221.69750086392611</v>
      </c>
      <c r="Q45" s="9"/>
    </row>
    <row r="46" spans="1:120">
      <c r="A46" s="12"/>
      <c r="B46" s="44">
        <v>585</v>
      </c>
      <c r="C46" s="20" t="s">
        <v>115</v>
      </c>
      <c r="D46" s="46">
        <v>0</v>
      </c>
      <c r="E46" s="46">
        <v>0</v>
      </c>
      <c r="F46" s="46">
        <v>50527487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50527487</v>
      </c>
      <c r="P46" s="47">
        <f t="shared" si="1"/>
        <v>371.50651804686521</v>
      </c>
      <c r="Q46" s="9"/>
    </row>
    <row r="47" spans="1:120" ht="15.75" thickBot="1">
      <c r="A47" s="12"/>
      <c r="B47" s="44">
        <v>591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1914817</v>
      </c>
      <c r="J47" s="46">
        <v>4257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1919074</v>
      </c>
      <c r="P47" s="47">
        <f t="shared" si="1"/>
        <v>14.110111979530465</v>
      </c>
      <c r="Q47" s="9"/>
    </row>
    <row r="48" spans="1:120" ht="16.5" thickBot="1">
      <c r="A48" s="14" t="s">
        <v>10</v>
      </c>
      <c r="B48" s="23"/>
      <c r="C48" s="22"/>
      <c r="D48" s="15">
        <f>SUM(D5,D15,D22,D30,D33,D37,D39,D44)</f>
        <v>176885979</v>
      </c>
      <c r="E48" s="15">
        <f t="shared" ref="E48:N48" si="14">SUM(E5,E15,E22,E30,E33,E37,E39,E44)</f>
        <v>20588150</v>
      </c>
      <c r="F48" s="15">
        <f t="shared" si="14"/>
        <v>64364698</v>
      </c>
      <c r="G48" s="15">
        <f t="shared" si="14"/>
        <v>8638687</v>
      </c>
      <c r="H48" s="15">
        <f t="shared" si="14"/>
        <v>0</v>
      </c>
      <c r="I48" s="15">
        <f t="shared" si="14"/>
        <v>53861767</v>
      </c>
      <c r="J48" s="15">
        <f t="shared" si="14"/>
        <v>34533998</v>
      </c>
      <c r="K48" s="15">
        <f t="shared" si="14"/>
        <v>29205999</v>
      </c>
      <c r="L48" s="15">
        <f t="shared" si="14"/>
        <v>0</v>
      </c>
      <c r="M48" s="15">
        <f t="shared" si="14"/>
        <v>0</v>
      </c>
      <c r="N48" s="15">
        <f t="shared" si="14"/>
        <v>0</v>
      </c>
      <c r="O48" s="15">
        <f>SUM(D48:N48)</f>
        <v>388079278</v>
      </c>
      <c r="P48" s="37">
        <f t="shared" si="1"/>
        <v>2853.3772379362827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163" t="s">
        <v>116</v>
      </c>
      <c r="N50" s="163"/>
      <c r="O50" s="163"/>
      <c r="P50" s="41">
        <v>136007</v>
      </c>
    </row>
    <row r="51" spans="1:16">
      <c r="A51" s="164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1:16" ht="15.75" customHeight="1" thickBot="1">
      <c r="A52" s="165" t="s">
        <v>62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32071535</v>
      </c>
      <c r="E5" s="26">
        <f t="shared" ref="E5:M5" si="0">SUM(E6:E14)</f>
        <v>0</v>
      </c>
      <c r="F5" s="26">
        <f t="shared" si="0"/>
        <v>13349290</v>
      </c>
      <c r="G5" s="26">
        <f t="shared" si="0"/>
        <v>311378</v>
      </c>
      <c r="H5" s="26">
        <f t="shared" si="0"/>
        <v>0</v>
      </c>
      <c r="I5" s="26">
        <f t="shared" si="0"/>
        <v>1646697</v>
      </c>
      <c r="J5" s="26">
        <f t="shared" si="0"/>
        <v>34490150</v>
      </c>
      <c r="K5" s="26">
        <f t="shared" si="0"/>
        <v>24273874</v>
      </c>
      <c r="L5" s="26">
        <f t="shared" si="0"/>
        <v>0</v>
      </c>
      <c r="M5" s="26">
        <f t="shared" si="0"/>
        <v>0</v>
      </c>
      <c r="N5" s="27">
        <f>SUM(D5:M5)</f>
        <v>106142924</v>
      </c>
      <c r="O5" s="32">
        <f t="shared" ref="O5:O47" si="1">(N5/O$49)</f>
        <v>764.31649060652535</v>
      </c>
      <c r="P5" s="6"/>
    </row>
    <row r="6" spans="1:133">
      <c r="A6" s="12"/>
      <c r="B6" s="44">
        <v>511</v>
      </c>
      <c r="C6" s="20" t="s">
        <v>19</v>
      </c>
      <c r="D6" s="46">
        <v>1607309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1607309</v>
      </c>
      <c r="O6" s="47">
        <f t="shared" si="1"/>
        <v>11.573948859749555</v>
      </c>
      <c r="P6" s="9"/>
    </row>
    <row r="7" spans="1:133">
      <c r="A7" s="12"/>
      <c r="B7" s="44">
        <v>512</v>
      </c>
      <c r="C7" s="20" t="s">
        <v>20</v>
      </c>
      <c r="D7" s="46">
        <v>5367218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5367218</v>
      </c>
      <c r="O7" s="47">
        <f t="shared" si="1"/>
        <v>38.648390975927647</v>
      </c>
      <c r="P7" s="9"/>
    </row>
    <row r="8" spans="1:133">
      <c r="A8" s="12"/>
      <c r="B8" s="44">
        <v>513</v>
      </c>
      <c r="C8" s="20" t="s">
        <v>21</v>
      </c>
      <c r="D8" s="46">
        <v>10246810</v>
      </c>
      <c r="E8" s="46">
        <v>0</v>
      </c>
      <c r="F8" s="46">
        <v>0</v>
      </c>
      <c r="G8" s="46">
        <v>59349</v>
      </c>
      <c r="H8" s="46">
        <v>0</v>
      </c>
      <c r="I8" s="46">
        <v>1646697</v>
      </c>
      <c r="J8" s="46">
        <v>1754356</v>
      </c>
      <c r="K8" s="46">
        <v>0</v>
      </c>
      <c r="L8" s="46">
        <v>0</v>
      </c>
      <c r="M8" s="46">
        <v>0</v>
      </c>
      <c r="N8" s="46">
        <f t="shared" si="2"/>
        <v>13707212</v>
      </c>
      <c r="O8" s="47">
        <f t="shared" si="1"/>
        <v>98.703218048144706</v>
      </c>
      <c r="P8" s="9"/>
    </row>
    <row r="9" spans="1:133">
      <c r="A9" s="12"/>
      <c r="B9" s="44">
        <v>514</v>
      </c>
      <c r="C9" s="20" t="s">
        <v>22</v>
      </c>
      <c r="D9" s="46">
        <v>788813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788813</v>
      </c>
      <c r="O9" s="47">
        <f t="shared" si="1"/>
        <v>5.6801034038293983</v>
      </c>
      <c r="P9" s="9"/>
    </row>
    <row r="10" spans="1:133">
      <c r="A10" s="12"/>
      <c r="B10" s="44">
        <v>515</v>
      </c>
      <c r="C10" s="20" t="s">
        <v>71</v>
      </c>
      <c r="D10" s="46">
        <v>1262009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1262009</v>
      </c>
      <c r="O10" s="47">
        <f t="shared" si="1"/>
        <v>9.087504410504561</v>
      </c>
      <c r="P10" s="9"/>
    </row>
    <row r="11" spans="1:133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6576323</v>
      </c>
      <c r="K11" s="46">
        <v>0</v>
      </c>
      <c r="L11" s="46">
        <v>0</v>
      </c>
      <c r="M11" s="46">
        <v>0</v>
      </c>
      <c r="N11" s="46">
        <f t="shared" si="2"/>
        <v>6576323</v>
      </c>
      <c r="O11" s="47">
        <f t="shared" si="1"/>
        <v>47.354943005479825</v>
      </c>
      <c r="P11" s="9"/>
    </row>
    <row r="12" spans="1:133">
      <c r="A12" s="12"/>
      <c r="B12" s="44">
        <v>517</v>
      </c>
      <c r="C12" s="20" t="s">
        <v>57</v>
      </c>
      <c r="D12" s="46">
        <v>474954</v>
      </c>
      <c r="E12" s="46">
        <v>0</v>
      </c>
      <c r="F12" s="46">
        <v>13347379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13822333</v>
      </c>
      <c r="O12" s="47">
        <f t="shared" si="1"/>
        <v>99.532184081858958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24273874</v>
      </c>
      <c r="L13" s="46">
        <v>0</v>
      </c>
      <c r="M13" s="46">
        <v>0</v>
      </c>
      <c r="N13" s="46">
        <f t="shared" si="2"/>
        <v>24273874</v>
      </c>
      <c r="O13" s="47">
        <f t="shared" si="1"/>
        <v>174.7918889921007</v>
      </c>
      <c r="P13" s="9"/>
    </row>
    <row r="14" spans="1:133">
      <c r="A14" s="12"/>
      <c r="B14" s="44">
        <v>519</v>
      </c>
      <c r="C14" s="20" t="s">
        <v>77</v>
      </c>
      <c r="D14" s="46">
        <v>12324422</v>
      </c>
      <c r="E14" s="46">
        <v>0</v>
      </c>
      <c r="F14" s="46">
        <v>1911</v>
      </c>
      <c r="G14" s="46">
        <v>252029</v>
      </c>
      <c r="H14" s="46">
        <v>0</v>
      </c>
      <c r="I14" s="46">
        <v>0</v>
      </c>
      <c r="J14" s="46">
        <v>26159471</v>
      </c>
      <c r="K14" s="46">
        <v>0</v>
      </c>
      <c r="L14" s="46">
        <v>0</v>
      </c>
      <c r="M14" s="46">
        <v>0</v>
      </c>
      <c r="N14" s="46">
        <f t="shared" si="2"/>
        <v>38737833</v>
      </c>
      <c r="O14" s="47">
        <f t="shared" si="1"/>
        <v>278.94430882893005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96877898</v>
      </c>
      <c r="E15" s="31">
        <f t="shared" si="3"/>
        <v>2293053</v>
      </c>
      <c r="F15" s="31">
        <f t="shared" si="3"/>
        <v>0</v>
      </c>
      <c r="G15" s="31">
        <f t="shared" si="3"/>
        <v>5568762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104739713</v>
      </c>
      <c r="O15" s="43">
        <f t="shared" si="1"/>
        <v>754.21221547745063</v>
      </c>
      <c r="P15" s="10"/>
    </row>
    <row r="16" spans="1:133">
      <c r="A16" s="12"/>
      <c r="B16" s="44">
        <v>521</v>
      </c>
      <c r="C16" s="20" t="s">
        <v>26</v>
      </c>
      <c r="D16" s="46">
        <v>48110649</v>
      </c>
      <c r="E16" s="46">
        <v>2134377</v>
      </c>
      <c r="F16" s="46">
        <v>0</v>
      </c>
      <c r="G16" s="46">
        <v>5543003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55788029</v>
      </c>
      <c r="O16" s="47">
        <f t="shared" si="1"/>
        <v>401.71976554117794</v>
      </c>
      <c r="P16" s="9"/>
    </row>
    <row r="17" spans="1:16">
      <c r="A17" s="12"/>
      <c r="B17" s="44">
        <v>522</v>
      </c>
      <c r="C17" s="20" t="s">
        <v>27</v>
      </c>
      <c r="D17" s="46">
        <v>22364168</v>
      </c>
      <c r="E17" s="46">
        <v>0</v>
      </c>
      <c r="F17" s="46">
        <v>0</v>
      </c>
      <c r="G17" s="46">
        <v>4650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22368818</v>
      </c>
      <c r="O17" s="47">
        <f t="shared" si="1"/>
        <v>161.07391645604258</v>
      </c>
      <c r="P17" s="9"/>
    </row>
    <row r="18" spans="1:16">
      <c r="A18" s="12"/>
      <c r="B18" s="44">
        <v>524</v>
      </c>
      <c r="C18" s="20" t="s">
        <v>28</v>
      </c>
      <c r="D18" s="46">
        <v>5392209</v>
      </c>
      <c r="E18" s="46">
        <v>0</v>
      </c>
      <c r="F18" s="46">
        <v>0</v>
      </c>
      <c r="G18" s="46">
        <v>21109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5413318</v>
      </c>
      <c r="O18" s="47">
        <f t="shared" si="1"/>
        <v>38.980348951920099</v>
      </c>
      <c r="P18" s="9"/>
    </row>
    <row r="19" spans="1:16">
      <c r="A19" s="12"/>
      <c r="B19" s="44">
        <v>525</v>
      </c>
      <c r="C19" s="20" t="s">
        <v>72</v>
      </c>
      <c r="D19" s="46">
        <v>617570</v>
      </c>
      <c r="E19" s="46">
        <v>8835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626405</v>
      </c>
      <c r="O19" s="47">
        <f t="shared" si="1"/>
        <v>4.5106320163026652</v>
      </c>
      <c r="P19" s="9"/>
    </row>
    <row r="20" spans="1:16">
      <c r="A20" s="12"/>
      <c r="B20" s="44">
        <v>526</v>
      </c>
      <c r="C20" s="20" t="s">
        <v>58</v>
      </c>
      <c r="D20" s="46">
        <v>13937960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13937960</v>
      </c>
      <c r="O20" s="47">
        <f t="shared" si="1"/>
        <v>100.36479373240299</v>
      </c>
      <c r="P20" s="9"/>
    </row>
    <row r="21" spans="1:16">
      <c r="A21" s="12"/>
      <c r="B21" s="44">
        <v>529</v>
      </c>
      <c r="C21" s="20" t="s">
        <v>29</v>
      </c>
      <c r="D21" s="46">
        <v>6455342</v>
      </c>
      <c r="E21" s="46">
        <v>149841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6605183</v>
      </c>
      <c r="O21" s="47">
        <f t="shared" si="1"/>
        <v>47.562758779604387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SUM(D23:D29)</f>
        <v>1248621</v>
      </c>
      <c r="E22" s="31">
        <f t="shared" si="5"/>
        <v>366787</v>
      </c>
      <c r="F22" s="31">
        <f t="shared" si="5"/>
        <v>0</v>
      </c>
      <c r="G22" s="31">
        <f t="shared" si="5"/>
        <v>183104</v>
      </c>
      <c r="H22" s="31">
        <f t="shared" si="5"/>
        <v>0</v>
      </c>
      <c r="I22" s="31">
        <f t="shared" si="5"/>
        <v>50226841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52025353</v>
      </c>
      <c r="O22" s="43">
        <f t="shared" si="1"/>
        <v>374.62539874561651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9989127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9989127</v>
      </c>
      <c r="O23" s="47">
        <f t="shared" si="1"/>
        <v>71.92994318550042</v>
      </c>
      <c r="P23" s="9"/>
    </row>
    <row r="24" spans="1:16">
      <c r="A24" s="12"/>
      <c r="B24" s="44">
        <v>534</v>
      </c>
      <c r="C24" s="20" t="s">
        <v>79</v>
      </c>
      <c r="D24" s="46">
        <v>632072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632072</v>
      </c>
      <c r="O24" s="47">
        <f t="shared" si="1"/>
        <v>4.5514390846312818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8918601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8918601</v>
      </c>
      <c r="O25" s="47">
        <f t="shared" si="1"/>
        <v>64.221274113758611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24185684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24185684</v>
      </c>
      <c r="O26" s="47">
        <f t="shared" si="1"/>
        <v>174.15684834345049</v>
      </c>
      <c r="P26" s="9"/>
    </row>
    <row r="27" spans="1:16">
      <c r="A27" s="12"/>
      <c r="B27" s="44">
        <v>537</v>
      </c>
      <c r="C27" s="20" t="s">
        <v>96</v>
      </c>
      <c r="D27" s="46">
        <v>0</v>
      </c>
      <c r="E27" s="46">
        <v>0</v>
      </c>
      <c r="F27" s="46">
        <v>0</v>
      </c>
      <c r="G27" s="46">
        <v>5350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5350</v>
      </c>
      <c r="O27" s="47">
        <f t="shared" si="1"/>
        <v>3.8524407192182787E-2</v>
      </c>
      <c r="P27" s="9"/>
    </row>
    <row r="28" spans="1:16">
      <c r="A28" s="12"/>
      <c r="B28" s="44">
        <v>538</v>
      </c>
      <c r="C28" s="20" t="s">
        <v>81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3223961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3223961</v>
      </c>
      <c r="O28" s="47">
        <f t="shared" si="1"/>
        <v>23.215175016021831</v>
      </c>
      <c r="P28" s="9"/>
    </row>
    <row r="29" spans="1:16">
      <c r="A29" s="12"/>
      <c r="B29" s="44">
        <v>539</v>
      </c>
      <c r="C29" s="20" t="s">
        <v>35</v>
      </c>
      <c r="D29" s="46">
        <v>616549</v>
      </c>
      <c r="E29" s="46">
        <v>366787</v>
      </c>
      <c r="F29" s="46">
        <v>0</v>
      </c>
      <c r="G29" s="46">
        <v>177754</v>
      </c>
      <c r="H29" s="46">
        <v>0</v>
      </c>
      <c r="I29" s="46">
        <v>3909468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5070558</v>
      </c>
      <c r="O29" s="47">
        <f t="shared" si="1"/>
        <v>36.512194595061672</v>
      </c>
      <c r="P29" s="9"/>
    </row>
    <row r="30" spans="1:16" ht="15.75">
      <c r="A30" s="28" t="s">
        <v>36</v>
      </c>
      <c r="B30" s="29"/>
      <c r="C30" s="30"/>
      <c r="D30" s="31">
        <f t="shared" ref="D30:M30" si="7">SUM(D31:D32)</f>
        <v>3981484</v>
      </c>
      <c r="E30" s="31">
        <f t="shared" si="7"/>
        <v>457116</v>
      </c>
      <c r="F30" s="31">
        <f t="shared" si="7"/>
        <v>0</v>
      </c>
      <c r="G30" s="31">
        <f t="shared" si="7"/>
        <v>2506633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7" si="8">SUM(D30:M30)</f>
        <v>6945233</v>
      </c>
      <c r="O30" s="43">
        <f t="shared" si="1"/>
        <v>50.011398904034621</v>
      </c>
      <c r="P30" s="10"/>
    </row>
    <row r="31" spans="1:16">
      <c r="A31" s="12"/>
      <c r="B31" s="44">
        <v>541</v>
      </c>
      <c r="C31" s="20" t="s">
        <v>82</v>
      </c>
      <c r="D31" s="46">
        <v>1906616</v>
      </c>
      <c r="E31" s="46">
        <v>457116</v>
      </c>
      <c r="F31" s="46">
        <v>0</v>
      </c>
      <c r="G31" s="46">
        <v>2506633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4870365</v>
      </c>
      <c r="O31" s="47">
        <f t="shared" si="1"/>
        <v>35.070640081225292</v>
      </c>
      <c r="P31" s="9"/>
    </row>
    <row r="32" spans="1:16">
      <c r="A32" s="12"/>
      <c r="B32" s="44">
        <v>544</v>
      </c>
      <c r="C32" s="20" t="s">
        <v>83</v>
      </c>
      <c r="D32" s="46">
        <v>2074868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2074868</v>
      </c>
      <c r="O32" s="47">
        <f t="shared" si="1"/>
        <v>14.940758822809329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SUM(D34:D36)</f>
        <v>4171461</v>
      </c>
      <c r="E33" s="31">
        <f t="shared" si="9"/>
        <v>1268373</v>
      </c>
      <c r="F33" s="31">
        <f t="shared" si="9"/>
        <v>0</v>
      </c>
      <c r="G33" s="31">
        <f t="shared" si="9"/>
        <v>173130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5612964</v>
      </c>
      <c r="O33" s="43">
        <f t="shared" si="1"/>
        <v>40.417964615151973</v>
      </c>
      <c r="P33" s="10"/>
    </row>
    <row r="34" spans="1:119">
      <c r="A34" s="13"/>
      <c r="B34" s="45">
        <v>552</v>
      </c>
      <c r="C34" s="21" t="s">
        <v>41</v>
      </c>
      <c r="D34" s="46">
        <v>2744024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2744024</v>
      </c>
      <c r="O34" s="47">
        <f t="shared" si="1"/>
        <v>19.759233256284517</v>
      </c>
      <c r="P34" s="9"/>
    </row>
    <row r="35" spans="1:119">
      <c r="A35" s="13"/>
      <c r="B35" s="45">
        <v>554</v>
      </c>
      <c r="C35" s="21" t="s">
        <v>42</v>
      </c>
      <c r="D35" s="46">
        <v>0</v>
      </c>
      <c r="E35" s="46">
        <v>1268373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1268373</v>
      </c>
      <c r="O35" s="47">
        <f t="shared" si="1"/>
        <v>9.1333304530038237</v>
      </c>
      <c r="P35" s="9"/>
    </row>
    <row r="36" spans="1:119">
      <c r="A36" s="13"/>
      <c r="B36" s="45">
        <v>559</v>
      </c>
      <c r="C36" s="21" t="s">
        <v>43</v>
      </c>
      <c r="D36" s="46">
        <v>1427437</v>
      </c>
      <c r="E36" s="46">
        <v>0</v>
      </c>
      <c r="F36" s="46">
        <v>0</v>
      </c>
      <c r="G36" s="46">
        <v>173130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1600567</v>
      </c>
      <c r="O36" s="47">
        <f t="shared" si="1"/>
        <v>11.525400905863631</v>
      </c>
      <c r="P36" s="9"/>
    </row>
    <row r="37" spans="1:119" ht="15.75">
      <c r="A37" s="28" t="s">
        <v>44</v>
      </c>
      <c r="B37" s="29"/>
      <c r="C37" s="30"/>
      <c r="D37" s="31">
        <f t="shared" ref="D37:M37" si="10">SUM(D38:D38)</f>
        <v>6486888</v>
      </c>
      <c r="E37" s="31">
        <f t="shared" si="10"/>
        <v>159233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6646121</v>
      </c>
      <c r="O37" s="43">
        <f t="shared" si="1"/>
        <v>47.857546103274217</v>
      </c>
      <c r="P37" s="10"/>
    </row>
    <row r="38" spans="1:119">
      <c r="A38" s="12"/>
      <c r="B38" s="44">
        <v>569</v>
      </c>
      <c r="C38" s="20" t="s">
        <v>45</v>
      </c>
      <c r="D38" s="46">
        <v>6486888</v>
      </c>
      <c r="E38" s="46">
        <v>159233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6646121</v>
      </c>
      <c r="O38" s="47">
        <f t="shared" si="1"/>
        <v>47.857546103274217</v>
      </c>
      <c r="P38" s="9"/>
    </row>
    <row r="39" spans="1:119" ht="15.75">
      <c r="A39" s="28" t="s">
        <v>46</v>
      </c>
      <c r="B39" s="29"/>
      <c r="C39" s="30"/>
      <c r="D39" s="31">
        <f t="shared" ref="D39:M39" si="12">SUM(D40:D43)</f>
        <v>16789210</v>
      </c>
      <c r="E39" s="31">
        <f t="shared" si="12"/>
        <v>0</v>
      </c>
      <c r="F39" s="31">
        <f t="shared" si="12"/>
        <v>0</v>
      </c>
      <c r="G39" s="31">
        <f t="shared" si="12"/>
        <v>1965719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18754929</v>
      </c>
      <c r="O39" s="43">
        <f t="shared" si="1"/>
        <v>135.05093862737897</v>
      </c>
      <c r="P39" s="9"/>
    </row>
    <row r="40" spans="1:119">
      <c r="A40" s="12"/>
      <c r="B40" s="44">
        <v>572</v>
      </c>
      <c r="C40" s="20" t="s">
        <v>84</v>
      </c>
      <c r="D40" s="46">
        <v>12517119</v>
      </c>
      <c r="E40" s="46">
        <v>0</v>
      </c>
      <c r="F40" s="46">
        <v>0</v>
      </c>
      <c r="G40" s="46">
        <v>1965719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14482838</v>
      </c>
      <c r="O40" s="47">
        <f t="shared" si="1"/>
        <v>104.28836418886321</v>
      </c>
      <c r="P40" s="9"/>
    </row>
    <row r="41" spans="1:119">
      <c r="A41" s="12"/>
      <c r="B41" s="44">
        <v>573</v>
      </c>
      <c r="C41" s="20" t="s">
        <v>48</v>
      </c>
      <c r="D41" s="46">
        <v>2716463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2716463</v>
      </c>
      <c r="O41" s="47">
        <f t="shared" si="1"/>
        <v>19.560771352242696</v>
      </c>
      <c r="P41" s="9"/>
    </row>
    <row r="42" spans="1:119">
      <c r="A42" s="12"/>
      <c r="B42" s="44">
        <v>574</v>
      </c>
      <c r="C42" s="20" t="s">
        <v>49</v>
      </c>
      <c r="D42" s="46">
        <v>919933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919933</v>
      </c>
      <c r="O42" s="47">
        <f t="shared" si="1"/>
        <v>6.6242754171077172</v>
      </c>
      <c r="P42" s="9"/>
    </row>
    <row r="43" spans="1:119">
      <c r="A43" s="12"/>
      <c r="B43" s="44">
        <v>579</v>
      </c>
      <c r="C43" s="20" t="s">
        <v>97</v>
      </c>
      <c r="D43" s="46">
        <v>635695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635695</v>
      </c>
      <c r="O43" s="47">
        <f t="shared" si="1"/>
        <v>4.5775276691653524</v>
      </c>
      <c r="P43" s="9"/>
    </row>
    <row r="44" spans="1:119" ht="15.75">
      <c r="A44" s="28" t="s">
        <v>85</v>
      </c>
      <c r="B44" s="29"/>
      <c r="C44" s="30"/>
      <c r="D44" s="31">
        <f t="shared" ref="D44:M44" si="13">SUM(D45:D46)</f>
        <v>9520720</v>
      </c>
      <c r="E44" s="31">
        <f t="shared" si="13"/>
        <v>1073684</v>
      </c>
      <c r="F44" s="31">
        <f t="shared" si="13"/>
        <v>0</v>
      </c>
      <c r="G44" s="31">
        <f t="shared" si="13"/>
        <v>6764167</v>
      </c>
      <c r="H44" s="31">
        <f t="shared" si="13"/>
        <v>0</v>
      </c>
      <c r="I44" s="31">
        <f t="shared" si="13"/>
        <v>1964923</v>
      </c>
      <c r="J44" s="31">
        <f t="shared" si="13"/>
        <v>6580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19330074</v>
      </c>
      <c r="O44" s="43">
        <f t="shared" si="1"/>
        <v>139.19245641701411</v>
      </c>
      <c r="P44" s="9"/>
    </row>
    <row r="45" spans="1:119">
      <c r="A45" s="12"/>
      <c r="B45" s="44">
        <v>581</v>
      </c>
      <c r="C45" s="20" t="s">
        <v>86</v>
      </c>
      <c r="D45" s="46">
        <v>9520720</v>
      </c>
      <c r="E45" s="46">
        <v>1073684</v>
      </c>
      <c r="F45" s="46">
        <v>0</v>
      </c>
      <c r="G45" s="46">
        <v>6764167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17358571</v>
      </c>
      <c r="O45" s="47">
        <f t="shared" si="1"/>
        <v>124.99601074362907</v>
      </c>
      <c r="P45" s="9"/>
    </row>
    <row r="46" spans="1:119" ht="15.75" thickBot="1">
      <c r="A46" s="12"/>
      <c r="B46" s="44">
        <v>591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1964923</v>
      </c>
      <c r="J46" s="46">
        <v>6580</v>
      </c>
      <c r="K46" s="46">
        <v>0</v>
      </c>
      <c r="L46" s="46">
        <v>0</v>
      </c>
      <c r="M46" s="46">
        <v>0</v>
      </c>
      <c r="N46" s="46">
        <f>SUM(D46:M46)</f>
        <v>1971503</v>
      </c>
      <c r="O46" s="47">
        <f t="shared" si="1"/>
        <v>14.196445673385035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SUM(D5,D15,D22,D30,D33,D37,D39,D44)</f>
        <v>171147817</v>
      </c>
      <c r="E47" s="15">
        <f t="shared" si="14"/>
        <v>5618246</v>
      </c>
      <c r="F47" s="15">
        <f t="shared" si="14"/>
        <v>13349290</v>
      </c>
      <c r="G47" s="15">
        <f t="shared" si="14"/>
        <v>17472893</v>
      </c>
      <c r="H47" s="15">
        <f t="shared" si="14"/>
        <v>0</v>
      </c>
      <c r="I47" s="15">
        <f t="shared" si="14"/>
        <v>53838461</v>
      </c>
      <c r="J47" s="15">
        <f t="shared" si="14"/>
        <v>34496730</v>
      </c>
      <c r="K47" s="15">
        <f t="shared" si="14"/>
        <v>24273874</v>
      </c>
      <c r="L47" s="15">
        <f t="shared" si="14"/>
        <v>0</v>
      </c>
      <c r="M47" s="15">
        <f t="shared" si="14"/>
        <v>0</v>
      </c>
      <c r="N47" s="15">
        <f>SUM(D47:M47)</f>
        <v>320197311</v>
      </c>
      <c r="O47" s="37">
        <f t="shared" si="1"/>
        <v>2305.6844094964463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109</v>
      </c>
      <c r="M49" s="163"/>
      <c r="N49" s="163"/>
      <c r="O49" s="41">
        <v>138873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62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29346425</v>
      </c>
      <c r="E5" s="26">
        <f t="shared" ref="E5:M5" si="0">SUM(E6:E14)</f>
        <v>10000</v>
      </c>
      <c r="F5" s="26">
        <f t="shared" si="0"/>
        <v>12875869</v>
      </c>
      <c r="G5" s="26">
        <f t="shared" si="0"/>
        <v>519472</v>
      </c>
      <c r="H5" s="26">
        <f t="shared" si="0"/>
        <v>0</v>
      </c>
      <c r="I5" s="26">
        <f t="shared" si="0"/>
        <v>1472811</v>
      </c>
      <c r="J5" s="26">
        <f t="shared" si="0"/>
        <v>31770547</v>
      </c>
      <c r="K5" s="26">
        <f t="shared" si="0"/>
        <v>22184770</v>
      </c>
      <c r="L5" s="26">
        <f t="shared" si="0"/>
        <v>0</v>
      </c>
      <c r="M5" s="26">
        <f t="shared" si="0"/>
        <v>0</v>
      </c>
      <c r="N5" s="27">
        <f>SUM(D5:M5)</f>
        <v>98179894</v>
      </c>
      <c r="O5" s="32">
        <f t="shared" ref="O5:O46" si="1">(N5/O$48)</f>
        <v>707.15943156363221</v>
      </c>
      <c r="P5" s="6"/>
    </row>
    <row r="6" spans="1:133">
      <c r="A6" s="12"/>
      <c r="B6" s="44">
        <v>511</v>
      </c>
      <c r="C6" s="20" t="s">
        <v>19</v>
      </c>
      <c r="D6" s="46">
        <v>1521925</v>
      </c>
      <c r="E6" s="46">
        <v>10000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1531925</v>
      </c>
      <c r="O6" s="47">
        <f t="shared" si="1"/>
        <v>11.033982295785705</v>
      </c>
      <c r="P6" s="9"/>
    </row>
    <row r="7" spans="1:133">
      <c r="A7" s="12"/>
      <c r="B7" s="44">
        <v>512</v>
      </c>
      <c r="C7" s="20" t="s">
        <v>20</v>
      </c>
      <c r="D7" s="46">
        <v>4335288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4335288</v>
      </c>
      <c r="O7" s="47">
        <f t="shared" si="1"/>
        <v>31.225739536290757</v>
      </c>
      <c r="P7" s="9"/>
    </row>
    <row r="8" spans="1:133">
      <c r="A8" s="12"/>
      <c r="B8" s="44">
        <v>513</v>
      </c>
      <c r="C8" s="20" t="s">
        <v>21</v>
      </c>
      <c r="D8" s="46">
        <v>10567027</v>
      </c>
      <c r="E8" s="46">
        <v>0</v>
      </c>
      <c r="F8" s="46">
        <v>0</v>
      </c>
      <c r="G8" s="46">
        <v>82522</v>
      </c>
      <c r="H8" s="46">
        <v>0</v>
      </c>
      <c r="I8" s="46">
        <v>1472811</v>
      </c>
      <c r="J8" s="46">
        <v>1027828</v>
      </c>
      <c r="K8" s="46">
        <v>0</v>
      </c>
      <c r="L8" s="46">
        <v>0</v>
      </c>
      <c r="M8" s="46">
        <v>0</v>
      </c>
      <c r="N8" s="46">
        <f t="shared" si="2"/>
        <v>13150188</v>
      </c>
      <c r="O8" s="47">
        <f t="shared" si="1"/>
        <v>94.716739773979555</v>
      </c>
      <c r="P8" s="9"/>
    </row>
    <row r="9" spans="1:133">
      <c r="A9" s="12"/>
      <c r="B9" s="44">
        <v>514</v>
      </c>
      <c r="C9" s="20" t="s">
        <v>22</v>
      </c>
      <c r="D9" s="46">
        <v>1056901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1056901</v>
      </c>
      <c r="O9" s="47">
        <f t="shared" si="1"/>
        <v>7.6125312416718884</v>
      </c>
      <c r="P9" s="9"/>
    </row>
    <row r="10" spans="1:133">
      <c r="A10" s="12"/>
      <c r="B10" s="44">
        <v>515</v>
      </c>
      <c r="C10" s="20" t="s">
        <v>71</v>
      </c>
      <c r="D10" s="46">
        <v>1626742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1626742</v>
      </c>
      <c r="O10" s="47">
        <f t="shared" si="1"/>
        <v>11.716919841252691</v>
      </c>
      <c r="P10" s="9"/>
    </row>
    <row r="11" spans="1:133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5654328</v>
      </c>
      <c r="K11" s="46">
        <v>0</v>
      </c>
      <c r="L11" s="46">
        <v>0</v>
      </c>
      <c r="M11" s="46">
        <v>0</v>
      </c>
      <c r="N11" s="46">
        <f t="shared" si="2"/>
        <v>5654328</v>
      </c>
      <c r="O11" s="47">
        <f t="shared" si="1"/>
        <v>40.726376974437649</v>
      </c>
      <c r="P11" s="9"/>
    </row>
    <row r="12" spans="1:133">
      <c r="A12" s="12"/>
      <c r="B12" s="44">
        <v>517</v>
      </c>
      <c r="C12" s="20" t="s">
        <v>57</v>
      </c>
      <c r="D12" s="46">
        <v>391770</v>
      </c>
      <c r="E12" s="46">
        <v>0</v>
      </c>
      <c r="F12" s="46">
        <v>12872896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13264666</v>
      </c>
      <c r="O12" s="47">
        <f t="shared" si="1"/>
        <v>95.54128942572946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22184770</v>
      </c>
      <c r="L13" s="46">
        <v>0</v>
      </c>
      <c r="M13" s="46">
        <v>0</v>
      </c>
      <c r="N13" s="46">
        <f t="shared" si="2"/>
        <v>22184770</v>
      </c>
      <c r="O13" s="47">
        <f t="shared" si="1"/>
        <v>159.79004155952663</v>
      </c>
      <c r="P13" s="9"/>
    </row>
    <row r="14" spans="1:133">
      <c r="A14" s="12"/>
      <c r="B14" s="44">
        <v>519</v>
      </c>
      <c r="C14" s="20" t="s">
        <v>77</v>
      </c>
      <c r="D14" s="46">
        <v>9846772</v>
      </c>
      <c r="E14" s="46">
        <v>0</v>
      </c>
      <c r="F14" s="46">
        <v>2973</v>
      </c>
      <c r="G14" s="46">
        <v>436950</v>
      </c>
      <c r="H14" s="46">
        <v>0</v>
      </c>
      <c r="I14" s="46">
        <v>0</v>
      </c>
      <c r="J14" s="46">
        <v>25088391</v>
      </c>
      <c r="K14" s="46">
        <v>0</v>
      </c>
      <c r="L14" s="46">
        <v>0</v>
      </c>
      <c r="M14" s="46">
        <v>0</v>
      </c>
      <c r="N14" s="46">
        <f t="shared" si="2"/>
        <v>35375086</v>
      </c>
      <c r="O14" s="47">
        <f t="shared" si="1"/>
        <v>254.79581091495783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91304750</v>
      </c>
      <c r="E15" s="31">
        <f t="shared" si="3"/>
        <v>2414562</v>
      </c>
      <c r="F15" s="31">
        <f t="shared" si="3"/>
        <v>0</v>
      </c>
      <c r="G15" s="31">
        <f t="shared" si="3"/>
        <v>1571220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95290532</v>
      </c>
      <c r="O15" s="43">
        <f t="shared" si="1"/>
        <v>686.34825010623968</v>
      </c>
      <c r="P15" s="10"/>
    </row>
    <row r="16" spans="1:133">
      <c r="A16" s="12"/>
      <c r="B16" s="44">
        <v>521</v>
      </c>
      <c r="C16" s="20" t="s">
        <v>26</v>
      </c>
      <c r="D16" s="46">
        <v>45540189</v>
      </c>
      <c r="E16" s="46">
        <v>2276685</v>
      </c>
      <c r="F16" s="46">
        <v>0</v>
      </c>
      <c r="G16" s="46">
        <v>1420026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49236900</v>
      </c>
      <c r="O16" s="47">
        <f t="shared" si="1"/>
        <v>354.63817282136608</v>
      </c>
      <c r="P16" s="9"/>
    </row>
    <row r="17" spans="1:16">
      <c r="A17" s="12"/>
      <c r="B17" s="44">
        <v>522</v>
      </c>
      <c r="C17" s="20" t="s">
        <v>27</v>
      </c>
      <c r="D17" s="46">
        <v>21744316</v>
      </c>
      <c r="E17" s="46">
        <v>0</v>
      </c>
      <c r="F17" s="46">
        <v>0</v>
      </c>
      <c r="G17" s="46">
        <v>96708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21841024</v>
      </c>
      <c r="O17" s="47">
        <f t="shared" si="1"/>
        <v>157.31414536470825</v>
      </c>
      <c r="P17" s="9"/>
    </row>
    <row r="18" spans="1:16">
      <c r="A18" s="12"/>
      <c r="B18" s="44">
        <v>524</v>
      </c>
      <c r="C18" s="20" t="s">
        <v>28</v>
      </c>
      <c r="D18" s="46">
        <v>5271614</v>
      </c>
      <c r="E18" s="46">
        <v>0</v>
      </c>
      <c r="F18" s="46">
        <v>0</v>
      </c>
      <c r="G18" s="46">
        <v>54486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5326100</v>
      </c>
      <c r="O18" s="47">
        <f t="shared" si="1"/>
        <v>38.362252137398535</v>
      </c>
      <c r="P18" s="9"/>
    </row>
    <row r="19" spans="1:16">
      <c r="A19" s="12"/>
      <c r="B19" s="44">
        <v>525</v>
      </c>
      <c r="C19" s="20" t="s">
        <v>72</v>
      </c>
      <c r="D19" s="46">
        <v>592073</v>
      </c>
      <c r="E19" s="46">
        <v>7971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600044</v>
      </c>
      <c r="O19" s="47">
        <f t="shared" si="1"/>
        <v>4.3219314735985366</v>
      </c>
      <c r="P19" s="9"/>
    </row>
    <row r="20" spans="1:16">
      <c r="A20" s="12"/>
      <c r="B20" s="44">
        <v>526</v>
      </c>
      <c r="C20" s="20" t="s">
        <v>58</v>
      </c>
      <c r="D20" s="46">
        <v>12448774</v>
      </c>
      <c r="E20" s="46">
        <v>3879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12452653</v>
      </c>
      <c r="O20" s="47">
        <f t="shared" si="1"/>
        <v>89.692610759379704</v>
      </c>
      <c r="P20" s="9"/>
    </row>
    <row r="21" spans="1:16">
      <c r="A21" s="12"/>
      <c r="B21" s="44">
        <v>529</v>
      </c>
      <c r="C21" s="20" t="s">
        <v>29</v>
      </c>
      <c r="D21" s="46">
        <v>5707784</v>
      </c>
      <c r="E21" s="46">
        <v>126027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5833811</v>
      </c>
      <c r="O21" s="47">
        <f t="shared" si="1"/>
        <v>42.019137549788603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SUM(D23:D29)</f>
        <v>1278420</v>
      </c>
      <c r="E22" s="31">
        <f t="shared" si="5"/>
        <v>3626248</v>
      </c>
      <c r="F22" s="31">
        <f t="shared" si="5"/>
        <v>0</v>
      </c>
      <c r="G22" s="31">
        <f t="shared" si="5"/>
        <v>1192702</v>
      </c>
      <c r="H22" s="31">
        <f t="shared" si="5"/>
        <v>0</v>
      </c>
      <c r="I22" s="31">
        <f t="shared" si="5"/>
        <v>43420222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49517592</v>
      </c>
      <c r="O22" s="43">
        <f t="shared" si="1"/>
        <v>356.6599105425787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8112868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8112868</v>
      </c>
      <c r="O23" s="47">
        <f t="shared" si="1"/>
        <v>58.434480721997737</v>
      </c>
      <c r="P23" s="9"/>
    </row>
    <row r="24" spans="1:16">
      <c r="A24" s="12"/>
      <c r="B24" s="44">
        <v>534</v>
      </c>
      <c r="C24" s="20" t="s">
        <v>79</v>
      </c>
      <c r="D24" s="46">
        <v>657443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657443</v>
      </c>
      <c r="O24" s="47">
        <f t="shared" si="1"/>
        <v>4.7353587300215363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7215583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7215583</v>
      </c>
      <c r="O25" s="47">
        <f t="shared" si="1"/>
        <v>51.971614195063275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22173625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22173625</v>
      </c>
      <c r="O26" s="47">
        <f t="shared" si="1"/>
        <v>159.70976756916383</v>
      </c>
      <c r="P26" s="9"/>
    </row>
    <row r="27" spans="1:16">
      <c r="A27" s="12"/>
      <c r="B27" s="44">
        <v>537</v>
      </c>
      <c r="C27" s="20" t="s">
        <v>96</v>
      </c>
      <c r="D27" s="46">
        <v>0</v>
      </c>
      <c r="E27" s="46">
        <v>0</v>
      </c>
      <c r="F27" s="46">
        <v>0</v>
      </c>
      <c r="G27" s="46">
        <v>58714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58714</v>
      </c>
      <c r="O27" s="47">
        <f t="shared" si="1"/>
        <v>0.4228987949898082</v>
      </c>
      <c r="P27" s="9"/>
    </row>
    <row r="28" spans="1:16">
      <c r="A28" s="12"/>
      <c r="B28" s="44">
        <v>538</v>
      </c>
      <c r="C28" s="20" t="s">
        <v>81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2911692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2911692</v>
      </c>
      <c r="O28" s="47">
        <f t="shared" si="1"/>
        <v>20.972017545755094</v>
      </c>
      <c r="P28" s="9"/>
    </row>
    <row r="29" spans="1:16">
      <c r="A29" s="12"/>
      <c r="B29" s="44">
        <v>539</v>
      </c>
      <c r="C29" s="20" t="s">
        <v>35</v>
      </c>
      <c r="D29" s="46">
        <v>620977</v>
      </c>
      <c r="E29" s="46">
        <v>3626248</v>
      </c>
      <c r="F29" s="46">
        <v>0</v>
      </c>
      <c r="G29" s="46">
        <v>1133988</v>
      </c>
      <c r="H29" s="46">
        <v>0</v>
      </c>
      <c r="I29" s="46">
        <v>3006454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8387667</v>
      </c>
      <c r="O29" s="47">
        <f t="shared" si="1"/>
        <v>60.413772985587414</v>
      </c>
      <c r="P29" s="9"/>
    </row>
    <row r="30" spans="1:16" ht="15.75">
      <c r="A30" s="28" t="s">
        <v>36</v>
      </c>
      <c r="B30" s="29"/>
      <c r="C30" s="30"/>
      <c r="D30" s="31">
        <f t="shared" ref="D30:M30" si="7">SUM(D31:D32)</f>
        <v>3850359</v>
      </c>
      <c r="E30" s="31">
        <f t="shared" si="7"/>
        <v>1845362</v>
      </c>
      <c r="F30" s="31">
        <f t="shared" si="7"/>
        <v>0</v>
      </c>
      <c r="G30" s="31">
        <f t="shared" si="7"/>
        <v>4823186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10518907</v>
      </c>
      <c r="O30" s="43">
        <f t="shared" si="1"/>
        <v>75.764435993287094</v>
      </c>
      <c r="P30" s="10"/>
    </row>
    <row r="31" spans="1:16">
      <c r="A31" s="12"/>
      <c r="B31" s="44">
        <v>541</v>
      </c>
      <c r="C31" s="20" t="s">
        <v>82</v>
      </c>
      <c r="D31" s="46">
        <v>1764228</v>
      </c>
      <c r="E31" s="46">
        <v>1845362</v>
      </c>
      <c r="F31" s="46">
        <v>0</v>
      </c>
      <c r="G31" s="46">
        <v>4823186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8432776</v>
      </c>
      <c r="O31" s="47">
        <f t="shared" si="1"/>
        <v>60.738679170538113</v>
      </c>
      <c r="P31" s="9"/>
    </row>
    <row r="32" spans="1:16">
      <c r="A32" s="12"/>
      <c r="B32" s="44">
        <v>544</v>
      </c>
      <c r="C32" s="20" t="s">
        <v>83</v>
      </c>
      <c r="D32" s="46">
        <v>2086131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2086131</v>
      </c>
      <c r="O32" s="47">
        <f t="shared" si="1"/>
        <v>15.02575682274898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SUM(D34:D35)</f>
        <v>1323043</v>
      </c>
      <c r="E33" s="31">
        <f t="shared" si="9"/>
        <v>1805605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3128648</v>
      </c>
      <c r="O33" s="43">
        <f t="shared" si="1"/>
        <v>22.534684558150925</v>
      </c>
      <c r="P33" s="10"/>
    </row>
    <row r="34" spans="1:119">
      <c r="A34" s="13"/>
      <c r="B34" s="45">
        <v>554</v>
      </c>
      <c r="C34" s="21" t="s">
        <v>42</v>
      </c>
      <c r="D34" s="46">
        <v>0</v>
      </c>
      <c r="E34" s="46">
        <v>1805605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1805605</v>
      </c>
      <c r="O34" s="47">
        <f t="shared" si="1"/>
        <v>13.005214748229939</v>
      </c>
      <c r="P34" s="9"/>
    </row>
    <row r="35" spans="1:119">
      <c r="A35" s="13"/>
      <c r="B35" s="45">
        <v>559</v>
      </c>
      <c r="C35" s="21" t="s">
        <v>43</v>
      </c>
      <c r="D35" s="46">
        <v>1323043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1323043</v>
      </c>
      <c r="O35" s="47">
        <f t="shared" si="1"/>
        <v>9.529469809920986</v>
      </c>
      <c r="P35" s="9"/>
    </row>
    <row r="36" spans="1:119" ht="15.75">
      <c r="A36" s="28" t="s">
        <v>44</v>
      </c>
      <c r="B36" s="29"/>
      <c r="C36" s="30"/>
      <c r="D36" s="31">
        <f t="shared" ref="D36:M36" si="10">SUM(D37:D37)</f>
        <v>6482784</v>
      </c>
      <c r="E36" s="31">
        <f t="shared" si="10"/>
        <v>99364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6582148</v>
      </c>
      <c r="O36" s="43">
        <f t="shared" si="1"/>
        <v>47.409177668777055</v>
      </c>
      <c r="P36" s="10"/>
    </row>
    <row r="37" spans="1:119">
      <c r="A37" s="12"/>
      <c r="B37" s="44">
        <v>569</v>
      </c>
      <c r="C37" s="20" t="s">
        <v>45</v>
      </c>
      <c r="D37" s="46">
        <v>6482784</v>
      </c>
      <c r="E37" s="46">
        <v>99364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6582148</v>
      </c>
      <c r="O37" s="47">
        <f t="shared" si="1"/>
        <v>47.409177668777055</v>
      </c>
      <c r="P37" s="9"/>
    </row>
    <row r="38" spans="1:119" ht="15.75">
      <c r="A38" s="28" t="s">
        <v>46</v>
      </c>
      <c r="B38" s="29"/>
      <c r="C38" s="30"/>
      <c r="D38" s="31">
        <f t="shared" ref="D38:M38" si="12">SUM(D39:D42)</f>
        <v>17802689</v>
      </c>
      <c r="E38" s="31">
        <f t="shared" si="12"/>
        <v>0</v>
      </c>
      <c r="F38" s="31">
        <f t="shared" si="12"/>
        <v>0</v>
      </c>
      <c r="G38" s="31">
        <f t="shared" si="12"/>
        <v>926238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18728927</v>
      </c>
      <c r="O38" s="43">
        <f t="shared" si="1"/>
        <v>134.89867254406246</v>
      </c>
      <c r="P38" s="9"/>
    </row>
    <row r="39" spans="1:119">
      <c r="A39" s="12"/>
      <c r="B39" s="44">
        <v>572</v>
      </c>
      <c r="C39" s="20" t="s">
        <v>84</v>
      </c>
      <c r="D39" s="46">
        <v>12965011</v>
      </c>
      <c r="E39" s="46">
        <v>0</v>
      </c>
      <c r="F39" s="46">
        <v>0</v>
      </c>
      <c r="G39" s="46">
        <v>926238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13891249</v>
      </c>
      <c r="O39" s="47">
        <f t="shared" si="1"/>
        <v>100.05437311379531</v>
      </c>
      <c r="P39" s="9"/>
    </row>
    <row r="40" spans="1:119">
      <c r="A40" s="12"/>
      <c r="B40" s="44">
        <v>573</v>
      </c>
      <c r="C40" s="20" t="s">
        <v>48</v>
      </c>
      <c r="D40" s="46">
        <v>3254537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3254537</v>
      </c>
      <c r="O40" s="47">
        <f t="shared" si="1"/>
        <v>23.441424116049756</v>
      </c>
      <c r="P40" s="9"/>
    </row>
    <row r="41" spans="1:119">
      <c r="A41" s="12"/>
      <c r="B41" s="44">
        <v>574</v>
      </c>
      <c r="C41" s="20" t="s">
        <v>49</v>
      </c>
      <c r="D41" s="46">
        <v>1015838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1015838</v>
      </c>
      <c r="O41" s="47">
        <f t="shared" si="1"/>
        <v>7.316767144205075</v>
      </c>
      <c r="P41" s="9"/>
    </row>
    <row r="42" spans="1:119">
      <c r="A42" s="12"/>
      <c r="B42" s="44">
        <v>579</v>
      </c>
      <c r="C42" s="20" t="s">
        <v>97</v>
      </c>
      <c r="D42" s="46">
        <v>567303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567303</v>
      </c>
      <c r="O42" s="47">
        <f t="shared" si="1"/>
        <v>4.0861081700123165</v>
      </c>
      <c r="P42" s="9"/>
    </row>
    <row r="43" spans="1:119" ht="15.75">
      <c r="A43" s="28" t="s">
        <v>85</v>
      </c>
      <c r="B43" s="29"/>
      <c r="C43" s="30"/>
      <c r="D43" s="31">
        <f t="shared" ref="D43:M43" si="13">SUM(D44:D45)</f>
        <v>8080469</v>
      </c>
      <c r="E43" s="31">
        <f t="shared" si="13"/>
        <v>1302056</v>
      </c>
      <c r="F43" s="31">
        <f t="shared" si="13"/>
        <v>0</v>
      </c>
      <c r="G43" s="31">
        <f t="shared" si="13"/>
        <v>6943077</v>
      </c>
      <c r="H43" s="31">
        <f t="shared" si="13"/>
        <v>0</v>
      </c>
      <c r="I43" s="31">
        <f t="shared" si="13"/>
        <v>1577468</v>
      </c>
      <c r="J43" s="31">
        <f t="shared" si="13"/>
        <v>10539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17913609</v>
      </c>
      <c r="O43" s="43">
        <f t="shared" si="1"/>
        <v>129.02618898420451</v>
      </c>
      <c r="P43" s="9"/>
    </row>
    <row r="44" spans="1:119">
      <c r="A44" s="12"/>
      <c r="B44" s="44">
        <v>581</v>
      </c>
      <c r="C44" s="20" t="s">
        <v>86</v>
      </c>
      <c r="D44" s="46">
        <v>8080469</v>
      </c>
      <c r="E44" s="46">
        <v>1302056</v>
      </c>
      <c r="F44" s="46">
        <v>0</v>
      </c>
      <c r="G44" s="46">
        <v>6943077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16325602</v>
      </c>
      <c r="O44" s="47">
        <f t="shared" si="1"/>
        <v>117.58826537594446</v>
      </c>
      <c r="P44" s="9"/>
    </row>
    <row r="45" spans="1:119" ht="15.75" thickBot="1">
      <c r="A45" s="12"/>
      <c r="B45" s="44">
        <v>591</v>
      </c>
      <c r="C45" s="20" t="s">
        <v>102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1577468</v>
      </c>
      <c r="J45" s="46">
        <v>10539</v>
      </c>
      <c r="K45" s="46">
        <v>0</v>
      </c>
      <c r="L45" s="46">
        <v>0</v>
      </c>
      <c r="M45" s="46">
        <v>0</v>
      </c>
      <c r="N45" s="46">
        <f>SUM(D45:M45)</f>
        <v>1588007</v>
      </c>
      <c r="O45" s="47">
        <f t="shared" si="1"/>
        <v>11.437923608260046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SUM(D5,D15,D22,D30,D33,D36,D38,D43)</f>
        <v>159468939</v>
      </c>
      <c r="E46" s="15">
        <f t="shared" si="14"/>
        <v>11103197</v>
      </c>
      <c r="F46" s="15">
        <f t="shared" si="14"/>
        <v>12875869</v>
      </c>
      <c r="G46" s="15">
        <f t="shared" si="14"/>
        <v>15975895</v>
      </c>
      <c r="H46" s="15">
        <f t="shared" si="14"/>
        <v>0</v>
      </c>
      <c r="I46" s="15">
        <f t="shared" si="14"/>
        <v>46470501</v>
      </c>
      <c r="J46" s="15">
        <f t="shared" si="14"/>
        <v>31781086</v>
      </c>
      <c r="K46" s="15">
        <f t="shared" si="14"/>
        <v>22184770</v>
      </c>
      <c r="L46" s="15">
        <f t="shared" si="14"/>
        <v>0</v>
      </c>
      <c r="M46" s="15">
        <f t="shared" si="14"/>
        <v>0</v>
      </c>
      <c r="N46" s="15">
        <f>SUM(D46:M46)</f>
        <v>299860257</v>
      </c>
      <c r="O46" s="37">
        <f t="shared" si="1"/>
        <v>2159.8007519609328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107</v>
      </c>
      <c r="M48" s="163"/>
      <c r="N48" s="163"/>
      <c r="O48" s="41">
        <v>138837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62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28668863</v>
      </c>
      <c r="E5" s="26">
        <f t="shared" ref="E5:M5" si="0">SUM(E6:E14)</f>
        <v>3359</v>
      </c>
      <c r="F5" s="26">
        <f t="shared" si="0"/>
        <v>12820073</v>
      </c>
      <c r="G5" s="26">
        <f t="shared" si="0"/>
        <v>174305</v>
      </c>
      <c r="H5" s="26">
        <f t="shared" si="0"/>
        <v>0</v>
      </c>
      <c r="I5" s="26">
        <f t="shared" si="0"/>
        <v>1405626</v>
      </c>
      <c r="J5" s="26">
        <f t="shared" si="0"/>
        <v>28631720</v>
      </c>
      <c r="K5" s="26">
        <f t="shared" si="0"/>
        <v>21584324</v>
      </c>
      <c r="L5" s="26">
        <f t="shared" si="0"/>
        <v>0</v>
      </c>
      <c r="M5" s="26">
        <f t="shared" si="0"/>
        <v>0</v>
      </c>
      <c r="N5" s="27">
        <f>SUM(D5:M5)</f>
        <v>93288270</v>
      </c>
      <c r="O5" s="32">
        <f t="shared" ref="O5:O46" si="1">(N5/O$48)</f>
        <v>680.40486627232747</v>
      </c>
      <c r="P5" s="6"/>
    </row>
    <row r="6" spans="1:133">
      <c r="A6" s="12"/>
      <c r="B6" s="44">
        <v>511</v>
      </c>
      <c r="C6" s="20" t="s">
        <v>19</v>
      </c>
      <c r="D6" s="46">
        <v>1320772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1320772</v>
      </c>
      <c r="O6" s="47">
        <f t="shared" si="1"/>
        <v>9.6331478334439531</v>
      </c>
      <c r="P6" s="9"/>
    </row>
    <row r="7" spans="1:133">
      <c r="A7" s="12"/>
      <c r="B7" s="44">
        <v>512</v>
      </c>
      <c r="C7" s="20" t="s">
        <v>20</v>
      </c>
      <c r="D7" s="46">
        <v>5016853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5016853</v>
      </c>
      <c r="O7" s="47">
        <f t="shared" si="1"/>
        <v>36.590786757787711</v>
      </c>
      <c r="P7" s="9"/>
    </row>
    <row r="8" spans="1:133">
      <c r="A8" s="12"/>
      <c r="B8" s="44">
        <v>513</v>
      </c>
      <c r="C8" s="20" t="s">
        <v>21</v>
      </c>
      <c r="D8" s="46">
        <v>8951662</v>
      </c>
      <c r="E8" s="46">
        <v>0</v>
      </c>
      <c r="F8" s="46">
        <v>0</v>
      </c>
      <c r="G8" s="46">
        <v>11016</v>
      </c>
      <c r="H8" s="46">
        <v>0</v>
      </c>
      <c r="I8" s="46">
        <v>1405626</v>
      </c>
      <c r="J8" s="46">
        <v>710471</v>
      </c>
      <c r="K8" s="46">
        <v>0</v>
      </c>
      <c r="L8" s="46">
        <v>0</v>
      </c>
      <c r="M8" s="46">
        <v>0</v>
      </c>
      <c r="N8" s="46">
        <f t="shared" si="2"/>
        <v>11078775</v>
      </c>
      <c r="O8" s="47">
        <f t="shared" si="1"/>
        <v>80.803861217880922</v>
      </c>
      <c r="P8" s="9"/>
    </row>
    <row r="9" spans="1:133">
      <c r="A9" s="12"/>
      <c r="B9" s="44">
        <v>514</v>
      </c>
      <c r="C9" s="20" t="s">
        <v>22</v>
      </c>
      <c r="D9" s="46">
        <v>1177941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1177941</v>
      </c>
      <c r="O9" s="47">
        <f t="shared" si="1"/>
        <v>8.5913994179728235</v>
      </c>
      <c r="P9" s="9"/>
    </row>
    <row r="10" spans="1:133">
      <c r="A10" s="12"/>
      <c r="B10" s="44">
        <v>515</v>
      </c>
      <c r="C10" s="20" t="s">
        <v>71</v>
      </c>
      <c r="D10" s="46">
        <v>1434986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1434986</v>
      </c>
      <c r="O10" s="47">
        <f t="shared" si="1"/>
        <v>10.466176052280336</v>
      </c>
      <c r="P10" s="9"/>
    </row>
    <row r="11" spans="1:133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4914095</v>
      </c>
      <c r="K11" s="46">
        <v>0</v>
      </c>
      <c r="L11" s="46">
        <v>0</v>
      </c>
      <c r="M11" s="46">
        <v>0</v>
      </c>
      <c r="N11" s="46">
        <f t="shared" si="2"/>
        <v>4914095</v>
      </c>
      <c r="O11" s="47">
        <f t="shared" si="1"/>
        <v>35.841313718482645</v>
      </c>
      <c r="P11" s="9"/>
    </row>
    <row r="12" spans="1:133">
      <c r="A12" s="12"/>
      <c r="B12" s="44">
        <v>517</v>
      </c>
      <c r="C12" s="20" t="s">
        <v>57</v>
      </c>
      <c r="D12" s="46">
        <v>308586</v>
      </c>
      <c r="E12" s="46">
        <v>0</v>
      </c>
      <c r="F12" s="46">
        <v>12818279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13126865</v>
      </c>
      <c r="O12" s="47">
        <f t="shared" si="1"/>
        <v>95.74175643840212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21584324</v>
      </c>
      <c r="L13" s="46">
        <v>0</v>
      </c>
      <c r="M13" s="46">
        <v>0</v>
      </c>
      <c r="N13" s="46">
        <f t="shared" si="2"/>
        <v>21584324</v>
      </c>
      <c r="O13" s="47">
        <f t="shared" si="1"/>
        <v>157.42685639682875</v>
      </c>
      <c r="P13" s="9"/>
    </row>
    <row r="14" spans="1:133">
      <c r="A14" s="12"/>
      <c r="B14" s="44">
        <v>519</v>
      </c>
      <c r="C14" s="20" t="s">
        <v>77</v>
      </c>
      <c r="D14" s="46">
        <v>10458063</v>
      </c>
      <c r="E14" s="46">
        <v>3359</v>
      </c>
      <c r="F14" s="46">
        <v>1794</v>
      </c>
      <c r="G14" s="46">
        <v>163289</v>
      </c>
      <c r="H14" s="46">
        <v>0</v>
      </c>
      <c r="I14" s="46">
        <v>0</v>
      </c>
      <c r="J14" s="46">
        <v>23007154</v>
      </c>
      <c r="K14" s="46">
        <v>0</v>
      </c>
      <c r="L14" s="46">
        <v>0</v>
      </c>
      <c r="M14" s="46">
        <v>0</v>
      </c>
      <c r="N14" s="46">
        <f t="shared" si="2"/>
        <v>33633659</v>
      </c>
      <c r="O14" s="47">
        <f t="shared" si="1"/>
        <v>245.30956843924818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87643742</v>
      </c>
      <c r="E15" s="31">
        <f t="shared" si="3"/>
        <v>1781852</v>
      </c>
      <c r="F15" s="31">
        <f t="shared" si="3"/>
        <v>0</v>
      </c>
      <c r="G15" s="31">
        <f t="shared" si="3"/>
        <v>2989125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92414719</v>
      </c>
      <c r="O15" s="43">
        <f t="shared" si="1"/>
        <v>674.03355773228213</v>
      </c>
      <c r="P15" s="10"/>
    </row>
    <row r="16" spans="1:133">
      <c r="A16" s="12"/>
      <c r="B16" s="44">
        <v>521</v>
      </c>
      <c r="C16" s="20" t="s">
        <v>26</v>
      </c>
      <c r="D16" s="46">
        <v>44694564</v>
      </c>
      <c r="E16" s="46">
        <v>1578330</v>
      </c>
      <c r="F16" s="46">
        <v>0</v>
      </c>
      <c r="G16" s="46">
        <v>380002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46652896</v>
      </c>
      <c r="O16" s="47">
        <f t="shared" si="1"/>
        <v>340.26633213475606</v>
      </c>
      <c r="P16" s="9"/>
    </row>
    <row r="17" spans="1:16">
      <c r="A17" s="12"/>
      <c r="B17" s="44">
        <v>522</v>
      </c>
      <c r="C17" s="20" t="s">
        <v>27</v>
      </c>
      <c r="D17" s="46">
        <v>19459457</v>
      </c>
      <c r="E17" s="46">
        <v>0</v>
      </c>
      <c r="F17" s="46">
        <v>0</v>
      </c>
      <c r="G17" s="46">
        <v>2566735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22026192</v>
      </c>
      <c r="O17" s="47">
        <f t="shared" si="1"/>
        <v>160.64965319057379</v>
      </c>
      <c r="P17" s="9"/>
    </row>
    <row r="18" spans="1:16">
      <c r="A18" s="12"/>
      <c r="B18" s="44">
        <v>524</v>
      </c>
      <c r="C18" s="20" t="s">
        <v>28</v>
      </c>
      <c r="D18" s="46">
        <v>4649584</v>
      </c>
      <c r="E18" s="46">
        <v>0</v>
      </c>
      <c r="F18" s="46">
        <v>0</v>
      </c>
      <c r="G18" s="46">
        <v>42388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4691972</v>
      </c>
      <c r="O18" s="47">
        <f t="shared" si="1"/>
        <v>34.221243262561359</v>
      </c>
      <c r="P18" s="9"/>
    </row>
    <row r="19" spans="1:16">
      <c r="A19" s="12"/>
      <c r="B19" s="44">
        <v>525</v>
      </c>
      <c r="C19" s="20" t="s">
        <v>72</v>
      </c>
      <c r="D19" s="46">
        <v>653404</v>
      </c>
      <c r="E19" s="46">
        <v>48006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701410</v>
      </c>
      <c r="O19" s="47">
        <f t="shared" si="1"/>
        <v>5.1157854814123276</v>
      </c>
      <c r="P19" s="9"/>
    </row>
    <row r="20" spans="1:16">
      <c r="A20" s="12"/>
      <c r="B20" s="44">
        <v>526</v>
      </c>
      <c r="C20" s="20" t="s">
        <v>58</v>
      </c>
      <c r="D20" s="46">
        <v>12184854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12184854</v>
      </c>
      <c r="O20" s="47">
        <f t="shared" si="1"/>
        <v>88.871129847491375</v>
      </c>
      <c r="P20" s="9"/>
    </row>
    <row r="21" spans="1:16">
      <c r="A21" s="12"/>
      <c r="B21" s="44">
        <v>529</v>
      </c>
      <c r="C21" s="20" t="s">
        <v>29</v>
      </c>
      <c r="D21" s="46">
        <v>6001879</v>
      </c>
      <c r="E21" s="46">
        <v>155516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6157395</v>
      </c>
      <c r="O21" s="47">
        <f t="shared" si="1"/>
        <v>44.909413815487177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SUM(D23:D29)</f>
        <v>3664318</v>
      </c>
      <c r="E22" s="31">
        <f t="shared" si="5"/>
        <v>2546965</v>
      </c>
      <c r="F22" s="31">
        <f t="shared" si="5"/>
        <v>0</v>
      </c>
      <c r="G22" s="31">
        <f t="shared" si="5"/>
        <v>463179</v>
      </c>
      <c r="H22" s="31">
        <f t="shared" si="5"/>
        <v>0</v>
      </c>
      <c r="I22" s="31">
        <f t="shared" si="5"/>
        <v>39768256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46442718</v>
      </c>
      <c r="O22" s="43">
        <f t="shared" si="1"/>
        <v>338.73338341587225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7970653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7970653</v>
      </c>
      <c r="O23" s="47">
        <f t="shared" si="1"/>
        <v>58.13454455279453</v>
      </c>
      <c r="P23" s="9"/>
    </row>
    <row r="24" spans="1:16">
      <c r="A24" s="12"/>
      <c r="B24" s="44">
        <v>534</v>
      </c>
      <c r="C24" s="20" t="s">
        <v>79</v>
      </c>
      <c r="D24" s="46">
        <v>659887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659887</v>
      </c>
      <c r="O24" s="47">
        <f t="shared" si="1"/>
        <v>4.8129344234794722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7217686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7217686</v>
      </c>
      <c r="O25" s="47">
        <f t="shared" si="1"/>
        <v>52.642724295623125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21019579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21019579</v>
      </c>
      <c r="O26" s="47">
        <f t="shared" si="1"/>
        <v>153.30784715587097</v>
      </c>
      <c r="P26" s="9"/>
    </row>
    <row r="27" spans="1:16">
      <c r="A27" s="12"/>
      <c r="B27" s="44">
        <v>537</v>
      </c>
      <c r="C27" s="20" t="s">
        <v>96</v>
      </c>
      <c r="D27" s="46">
        <v>0</v>
      </c>
      <c r="E27" s="46">
        <v>0</v>
      </c>
      <c r="F27" s="46">
        <v>0</v>
      </c>
      <c r="G27" s="46">
        <v>312424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312424</v>
      </c>
      <c r="O27" s="47">
        <f t="shared" si="1"/>
        <v>2.2786874484891362</v>
      </c>
      <c r="P27" s="9"/>
    </row>
    <row r="28" spans="1:16">
      <c r="A28" s="12"/>
      <c r="B28" s="44">
        <v>538</v>
      </c>
      <c r="C28" s="20" t="s">
        <v>81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2609715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2609715</v>
      </c>
      <c r="O28" s="47">
        <f t="shared" si="1"/>
        <v>19.034148511746299</v>
      </c>
      <c r="P28" s="9"/>
    </row>
    <row r="29" spans="1:16">
      <c r="A29" s="12"/>
      <c r="B29" s="44">
        <v>539</v>
      </c>
      <c r="C29" s="20" t="s">
        <v>35</v>
      </c>
      <c r="D29" s="46">
        <v>3004431</v>
      </c>
      <c r="E29" s="46">
        <v>2546965</v>
      </c>
      <c r="F29" s="46">
        <v>0</v>
      </c>
      <c r="G29" s="46">
        <v>150755</v>
      </c>
      <c r="H29" s="46">
        <v>0</v>
      </c>
      <c r="I29" s="46">
        <v>950623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6652774</v>
      </c>
      <c r="O29" s="47">
        <f t="shared" si="1"/>
        <v>48.522497027868745</v>
      </c>
      <c r="P29" s="9"/>
    </row>
    <row r="30" spans="1:16" ht="15.75">
      <c r="A30" s="28" t="s">
        <v>36</v>
      </c>
      <c r="B30" s="29"/>
      <c r="C30" s="30"/>
      <c r="D30" s="31">
        <f t="shared" ref="D30:M30" si="7">SUM(D31:D32)</f>
        <v>3693531</v>
      </c>
      <c r="E30" s="31">
        <f t="shared" si="7"/>
        <v>1010852</v>
      </c>
      <c r="F30" s="31">
        <f t="shared" si="7"/>
        <v>0</v>
      </c>
      <c r="G30" s="31">
        <f t="shared" si="7"/>
        <v>2268329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6972712</v>
      </c>
      <c r="O30" s="43">
        <f t="shared" si="1"/>
        <v>50.855988388630777</v>
      </c>
      <c r="P30" s="10"/>
    </row>
    <row r="31" spans="1:16">
      <c r="A31" s="12"/>
      <c r="B31" s="44">
        <v>541</v>
      </c>
      <c r="C31" s="20" t="s">
        <v>82</v>
      </c>
      <c r="D31" s="46">
        <v>1936644</v>
      </c>
      <c r="E31" s="46">
        <v>1010852</v>
      </c>
      <c r="F31" s="46">
        <v>0</v>
      </c>
      <c r="G31" s="46">
        <v>2268329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5215825</v>
      </c>
      <c r="O31" s="47">
        <f t="shared" si="1"/>
        <v>38.042003690548256</v>
      </c>
      <c r="P31" s="9"/>
    </row>
    <row r="32" spans="1:16">
      <c r="A32" s="12"/>
      <c r="B32" s="44">
        <v>544</v>
      </c>
      <c r="C32" s="20" t="s">
        <v>83</v>
      </c>
      <c r="D32" s="46">
        <v>1756887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1756887</v>
      </c>
      <c r="O32" s="47">
        <f t="shared" si="1"/>
        <v>12.813984698082519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SUM(D34:D35)</f>
        <v>1189238</v>
      </c>
      <c r="E33" s="31">
        <f t="shared" si="9"/>
        <v>1486251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2675489</v>
      </c>
      <c r="O33" s="43">
        <f t="shared" si="1"/>
        <v>19.513876023835397</v>
      </c>
      <c r="P33" s="10"/>
    </row>
    <row r="34" spans="1:119">
      <c r="A34" s="13"/>
      <c r="B34" s="45">
        <v>554</v>
      </c>
      <c r="C34" s="21" t="s">
        <v>42</v>
      </c>
      <c r="D34" s="46">
        <v>0</v>
      </c>
      <c r="E34" s="46">
        <v>1486251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1486251</v>
      </c>
      <c r="O34" s="47">
        <f t="shared" si="1"/>
        <v>10.840081104538791</v>
      </c>
      <c r="P34" s="9"/>
    </row>
    <row r="35" spans="1:119">
      <c r="A35" s="13"/>
      <c r="B35" s="45">
        <v>559</v>
      </c>
      <c r="C35" s="21" t="s">
        <v>43</v>
      </c>
      <c r="D35" s="46">
        <v>1189238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1189238</v>
      </c>
      <c r="O35" s="47">
        <f t="shared" si="1"/>
        <v>8.6737949192966077</v>
      </c>
      <c r="P35" s="9"/>
    </row>
    <row r="36" spans="1:119" ht="15.75">
      <c r="A36" s="28" t="s">
        <v>44</v>
      </c>
      <c r="B36" s="29"/>
      <c r="C36" s="30"/>
      <c r="D36" s="31">
        <f t="shared" ref="D36:M36" si="10">SUM(D37:D37)</f>
        <v>6139810</v>
      </c>
      <c r="E36" s="31">
        <f t="shared" si="10"/>
        <v>126938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6266748</v>
      </c>
      <c r="O36" s="43">
        <f t="shared" si="1"/>
        <v>45.706987972897082</v>
      </c>
      <c r="P36" s="10"/>
    </row>
    <row r="37" spans="1:119">
      <c r="A37" s="12"/>
      <c r="B37" s="44">
        <v>569</v>
      </c>
      <c r="C37" s="20" t="s">
        <v>45</v>
      </c>
      <c r="D37" s="46">
        <v>6139810</v>
      </c>
      <c r="E37" s="46">
        <v>126938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6266748</v>
      </c>
      <c r="O37" s="47">
        <f t="shared" si="1"/>
        <v>45.706987972897082</v>
      </c>
      <c r="P37" s="9"/>
    </row>
    <row r="38" spans="1:119" ht="15.75">
      <c r="A38" s="28" t="s">
        <v>46</v>
      </c>
      <c r="B38" s="29"/>
      <c r="C38" s="30"/>
      <c r="D38" s="31">
        <f t="shared" ref="D38:M38" si="12">SUM(D39:D42)</f>
        <v>17331949</v>
      </c>
      <c r="E38" s="31">
        <f t="shared" si="12"/>
        <v>159047</v>
      </c>
      <c r="F38" s="31">
        <f t="shared" si="12"/>
        <v>0</v>
      </c>
      <c r="G38" s="31">
        <f t="shared" si="12"/>
        <v>1720434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19211430</v>
      </c>
      <c r="O38" s="43">
        <f t="shared" si="1"/>
        <v>140.1199792862509</v>
      </c>
      <c r="P38" s="9"/>
    </row>
    <row r="39" spans="1:119">
      <c r="A39" s="12"/>
      <c r="B39" s="44">
        <v>572</v>
      </c>
      <c r="C39" s="20" t="s">
        <v>84</v>
      </c>
      <c r="D39" s="46">
        <v>13096487</v>
      </c>
      <c r="E39" s="46">
        <v>159047</v>
      </c>
      <c r="F39" s="46">
        <v>0</v>
      </c>
      <c r="G39" s="46">
        <v>1720434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14975968</v>
      </c>
      <c r="O39" s="47">
        <f t="shared" si="1"/>
        <v>109.22832532255829</v>
      </c>
      <c r="P39" s="9"/>
    </row>
    <row r="40" spans="1:119">
      <c r="A40" s="12"/>
      <c r="B40" s="44">
        <v>573</v>
      </c>
      <c r="C40" s="20" t="s">
        <v>48</v>
      </c>
      <c r="D40" s="46">
        <v>2698350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2698350</v>
      </c>
      <c r="O40" s="47">
        <f t="shared" si="1"/>
        <v>19.680614410642782</v>
      </c>
      <c r="P40" s="9"/>
    </row>
    <row r="41" spans="1:119">
      <c r="A41" s="12"/>
      <c r="B41" s="44">
        <v>574</v>
      </c>
      <c r="C41" s="20" t="s">
        <v>49</v>
      </c>
      <c r="D41" s="46">
        <v>855930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855930</v>
      </c>
      <c r="O41" s="47">
        <f t="shared" si="1"/>
        <v>6.2427884790710904</v>
      </c>
      <c r="P41" s="9"/>
    </row>
    <row r="42" spans="1:119">
      <c r="A42" s="12"/>
      <c r="B42" s="44">
        <v>579</v>
      </c>
      <c r="C42" s="20" t="s">
        <v>97</v>
      </c>
      <c r="D42" s="46">
        <v>681182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681182</v>
      </c>
      <c r="O42" s="47">
        <f t="shared" si="1"/>
        <v>4.9682510739787178</v>
      </c>
      <c r="P42" s="9"/>
    </row>
    <row r="43" spans="1:119" ht="15.75">
      <c r="A43" s="28" t="s">
        <v>85</v>
      </c>
      <c r="B43" s="29"/>
      <c r="C43" s="30"/>
      <c r="D43" s="31">
        <f t="shared" ref="D43:M43" si="13">SUM(D44:D45)</f>
        <v>7446900</v>
      </c>
      <c r="E43" s="31">
        <f t="shared" si="13"/>
        <v>1984172</v>
      </c>
      <c r="F43" s="31">
        <f t="shared" si="13"/>
        <v>0</v>
      </c>
      <c r="G43" s="31">
        <f t="shared" si="13"/>
        <v>5193763</v>
      </c>
      <c r="H43" s="31">
        <f t="shared" si="13"/>
        <v>0</v>
      </c>
      <c r="I43" s="31">
        <f t="shared" si="13"/>
        <v>2689209</v>
      </c>
      <c r="J43" s="31">
        <f t="shared" si="13"/>
        <v>9132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17323176</v>
      </c>
      <c r="O43" s="43">
        <f t="shared" si="1"/>
        <v>126.34785970081761</v>
      </c>
      <c r="P43" s="9"/>
    </row>
    <row r="44" spans="1:119">
      <c r="A44" s="12"/>
      <c r="B44" s="44">
        <v>581</v>
      </c>
      <c r="C44" s="20" t="s">
        <v>86</v>
      </c>
      <c r="D44" s="46">
        <v>7446900</v>
      </c>
      <c r="E44" s="46">
        <v>1984172</v>
      </c>
      <c r="F44" s="46">
        <v>0</v>
      </c>
      <c r="G44" s="46">
        <v>5193763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14624835</v>
      </c>
      <c r="O44" s="47">
        <f t="shared" si="1"/>
        <v>106.66731093233751</v>
      </c>
      <c r="P44" s="9"/>
    </row>
    <row r="45" spans="1:119" ht="15.75" thickBot="1">
      <c r="A45" s="12"/>
      <c r="B45" s="44">
        <v>591</v>
      </c>
      <c r="C45" s="20" t="s">
        <v>102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2689209</v>
      </c>
      <c r="J45" s="46">
        <v>9132</v>
      </c>
      <c r="K45" s="46">
        <v>0</v>
      </c>
      <c r="L45" s="46">
        <v>0</v>
      </c>
      <c r="M45" s="46">
        <v>0</v>
      </c>
      <c r="N45" s="46">
        <f>SUM(D45:M45)</f>
        <v>2698341</v>
      </c>
      <c r="O45" s="47">
        <f t="shared" si="1"/>
        <v>19.680548768480094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SUM(D5,D15,D22,D30,D33,D36,D38,D43)</f>
        <v>155778351</v>
      </c>
      <c r="E46" s="15">
        <f t="shared" si="14"/>
        <v>9099436</v>
      </c>
      <c r="F46" s="15">
        <f t="shared" si="14"/>
        <v>12820073</v>
      </c>
      <c r="G46" s="15">
        <f t="shared" si="14"/>
        <v>12809135</v>
      </c>
      <c r="H46" s="15">
        <f t="shared" si="14"/>
        <v>0</v>
      </c>
      <c r="I46" s="15">
        <f t="shared" si="14"/>
        <v>43863091</v>
      </c>
      <c r="J46" s="15">
        <f t="shared" si="14"/>
        <v>28640852</v>
      </c>
      <c r="K46" s="15">
        <f t="shared" si="14"/>
        <v>21584324</v>
      </c>
      <c r="L46" s="15">
        <f t="shared" si="14"/>
        <v>0</v>
      </c>
      <c r="M46" s="15">
        <f t="shared" si="14"/>
        <v>0</v>
      </c>
      <c r="N46" s="15">
        <f>SUM(D46:M46)</f>
        <v>284595262</v>
      </c>
      <c r="O46" s="37">
        <f t="shared" si="1"/>
        <v>2075.7164987929136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105</v>
      </c>
      <c r="M48" s="163"/>
      <c r="N48" s="163"/>
      <c r="O48" s="41">
        <v>137107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62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27725048</v>
      </c>
      <c r="E5" s="26">
        <f t="shared" ref="E5:M5" si="0">SUM(E6:E14)</f>
        <v>7024</v>
      </c>
      <c r="F5" s="26">
        <f t="shared" si="0"/>
        <v>10425329</v>
      </c>
      <c r="G5" s="26">
        <f t="shared" si="0"/>
        <v>237417</v>
      </c>
      <c r="H5" s="26">
        <f t="shared" si="0"/>
        <v>0</v>
      </c>
      <c r="I5" s="26">
        <f t="shared" si="0"/>
        <v>1400735</v>
      </c>
      <c r="J5" s="26">
        <f t="shared" si="0"/>
        <v>27955273</v>
      </c>
      <c r="K5" s="26">
        <f t="shared" si="0"/>
        <v>21211583</v>
      </c>
      <c r="L5" s="26">
        <f t="shared" si="0"/>
        <v>0</v>
      </c>
      <c r="M5" s="26">
        <f t="shared" si="0"/>
        <v>0</v>
      </c>
      <c r="N5" s="27">
        <f>SUM(D5:M5)</f>
        <v>88962409</v>
      </c>
      <c r="O5" s="32">
        <f t="shared" ref="O5:O47" si="1">(N5/O$49)</f>
        <v>652.95428122660485</v>
      </c>
      <c r="P5" s="6"/>
    </row>
    <row r="6" spans="1:133">
      <c r="A6" s="12"/>
      <c r="B6" s="44">
        <v>511</v>
      </c>
      <c r="C6" s="20" t="s">
        <v>19</v>
      </c>
      <c r="D6" s="46">
        <v>1282955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1282955</v>
      </c>
      <c r="O6" s="47">
        <f t="shared" si="1"/>
        <v>9.4164599327686691</v>
      </c>
      <c r="P6" s="9"/>
    </row>
    <row r="7" spans="1:133">
      <c r="A7" s="12"/>
      <c r="B7" s="44">
        <v>512</v>
      </c>
      <c r="C7" s="20" t="s">
        <v>20</v>
      </c>
      <c r="D7" s="46">
        <v>4682142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4682142</v>
      </c>
      <c r="O7" s="47">
        <f t="shared" si="1"/>
        <v>34.365353845250503</v>
      </c>
      <c r="P7" s="9"/>
    </row>
    <row r="8" spans="1:133">
      <c r="A8" s="12"/>
      <c r="B8" s="44">
        <v>513</v>
      </c>
      <c r="C8" s="20" t="s">
        <v>21</v>
      </c>
      <c r="D8" s="46">
        <v>7927500</v>
      </c>
      <c r="E8" s="46">
        <v>0</v>
      </c>
      <c r="F8" s="46">
        <v>0</v>
      </c>
      <c r="G8" s="46">
        <v>51686</v>
      </c>
      <c r="H8" s="46">
        <v>0</v>
      </c>
      <c r="I8" s="46">
        <v>1400735</v>
      </c>
      <c r="J8" s="46">
        <v>638470</v>
      </c>
      <c r="K8" s="46">
        <v>0</v>
      </c>
      <c r="L8" s="46">
        <v>0</v>
      </c>
      <c r="M8" s="46">
        <v>0</v>
      </c>
      <c r="N8" s="46">
        <f t="shared" si="2"/>
        <v>10018391</v>
      </c>
      <c r="O8" s="47">
        <f t="shared" si="1"/>
        <v>73.531633956226244</v>
      </c>
      <c r="P8" s="9"/>
    </row>
    <row r="9" spans="1:133">
      <c r="A9" s="12"/>
      <c r="B9" s="44">
        <v>514</v>
      </c>
      <c r="C9" s="20" t="s">
        <v>22</v>
      </c>
      <c r="D9" s="46">
        <v>1565261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1565261</v>
      </c>
      <c r="O9" s="47">
        <f t="shared" si="1"/>
        <v>11.488491405252264</v>
      </c>
      <c r="P9" s="9"/>
    </row>
    <row r="10" spans="1:133">
      <c r="A10" s="12"/>
      <c r="B10" s="44">
        <v>515</v>
      </c>
      <c r="C10" s="20" t="s">
        <v>71</v>
      </c>
      <c r="D10" s="46">
        <v>1401409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1401409</v>
      </c>
      <c r="O10" s="47">
        <f t="shared" si="1"/>
        <v>10.285872612773954</v>
      </c>
      <c r="P10" s="9"/>
    </row>
    <row r="11" spans="1:133">
      <c r="A11" s="12"/>
      <c r="B11" s="44">
        <v>516</v>
      </c>
      <c r="C11" s="20" t="s">
        <v>89</v>
      </c>
      <c r="D11" s="46">
        <v>0</v>
      </c>
      <c r="E11" s="46">
        <v>0</v>
      </c>
      <c r="F11" s="46">
        <v>0</v>
      </c>
      <c r="G11" s="46">
        <v>84125</v>
      </c>
      <c r="H11" s="46">
        <v>0</v>
      </c>
      <c r="I11" s="46">
        <v>0</v>
      </c>
      <c r="J11" s="46">
        <v>4454052</v>
      </c>
      <c r="K11" s="46">
        <v>0</v>
      </c>
      <c r="L11" s="46">
        <v>0</v>
      </c>
      <c r="M11" s="46">
        <v>0</v>
      </c>
      <c r="N11" s="46">
        <f t="shared" si="2"/>
        <v>4538177</v>
      </c>
      <c r="O11" s="47">
        <f t="shared" si="1"/>
        <v>33.308698970978966</v>
      </c>
      <c r="P11" s="9"/>
    </row>
    <row r="12" spans="1:133">
      <c r="A12" s="12"/>
      <c r="B12" s="44">
        <v>517</v>
      </c>
      <c r="C12" s="20" t="s">
        <v>57</v>
      </c>
      <c r="D12" s="46">
        <v>124417</v>
      </c>
      <c r="E12" s="46">
        <v>0</v>
      </c>
      <c r="F12" s="46">
        <v>10423565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10547982</v>
      </c>
      <c r="O12" s="47">
        <f t="shared" si="1"/>
        <v>77.418654492608951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21211583</v>
      </c>
      <c r="L13" s="46">
        <v>0</v>
      </c>
      <c r="M13" s="46">
        <v>0</v>
      </c>
      <c r="N13" s="46">
        <f t="shared" si="2"/>
        <v>21211583</v>
      </c>
      <c r="O13" s="47">
        <f t="shared" si="1"/>
        <v>155.68591371489805</v>
      </c>
      <c r="P13" s="9"/>
    </row>
    <row r="14" spans="1:133">
      <c r="A14" s="12"/>
      <c r="B14" s="44">
        <v>519</v>
      </c>
      <c r="C14" s="20" t="s">
        <v>77</v>
      </c>
      <c r="D14" s="46">
        <v>10741364</v>
      </c>
      <c r="E14" s="46">
        <v>7024</v>
      </c>
      <c r="F14" s="46">
        <v>1764</v>
      </c>
      <c r="G14" s="46">
        <v>101606</v>
      </c>
      <c r="H14" s="46">
        <v>0</v>
      </c>
      <c r="I14" s="46">
        <v>0</v>
      </c>
      <c r="J14" s="46">
        <v>22862751</v>
      </c>
      <c r="K14" s="46">
        <v>0</v>
      </c>
      <c r="L14" s="46">
        <v>0</v>
      </c>
      <c r="M14" s="46">
        <v>0</v>
      </c>
      <c r="N14" s="46">
        <f t="shared" si="2"/>
        <v>33714509</v>
      </c>
      <c r="O14" s="47">
        <f t="shared" si="1"/>
        <v>247.45320229584721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84246222</v>
      </c>
      <c r="E15" s="31">
        <f t="shared" si="3"/>
        <v>1841046</v>
      </c>
      <c r="F15" s="31">
        <f t="shared" si="3"/>
        <v>0</v>
      </c>
      <c r="G15" s="31">
        <f t="shared" si="3"/>
        <v>6314579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92401847</v>
      </c>
      <c r="O15" s="43">
        <f t="shared" si="1"/>
        <v>678.1986039957136</v>
      </c>
      <c r="P15" s="10"/>
    </row>
    <row r="16" spans="1:133">
      <c r="A16" s="12"/>
      <c r="B16" s="44">
        <v>521</v>
      </c>
      <c r="C16" s="20" t="s">
        <v>26</v>
      </c>
      <c r="D16" s="46">
        <v>43154718</v>
      </c>
      <c r="E16" s="46">
        <v>1640535</v>
      </c>
      <c r="F16" s="46">
        <v>0</v>
      </c>
      <c r="G16" s="46">
        <v>158666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44953919</v>
      </c>
      <c r="O16" s="47">
        <f t="shared" si="1"/>
        <v>329.94670669230658</v>
      </c>
      <c r="P16" s="9"/>
    </row>
    <row r="17" spans="1:16">
      <c r="A17" s="12"/>
      <c r="B17" s="44">
        <v>522</v>
      </c>
      <c r="C17" s="20" t="s">
        <v>27</v>
      </c>
      <c r="D17" s="46">
        <v>19033663</v>
      </c>
      <c r="E17" s="46">
        <v>0</v>
      </c>
      <c r="F17" s="46">
        <v>0</v>
      </c>
      <c r="G17" s="46">
        <v>5694390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24728053</v>
      </c>
      <c r="O17" s="47">
        <f t="shared" si="1"/>
        <v>181.49562555964945</v>
      </c>
      <c r="P17" s="9"/>
    </row>
    <row r="18" spans="1:16">
      <c r="A18" s="12"/>
      <c r="B18" s="44">
        <v>524</v>
      </c>
      <c r="C18" s="20" t="s">
        <v>28</v>
      </c>
      <c r="D18" s="46">
        <v>4242249</v>
      </c>
      <c r="E18" s="46">
        <v>0</v>
      </c>
      <c r="F18" s="46">
        <v>0</v>
      </c>
      <c r="G18" s="46">
        <v>35534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4277783</v>
      </c>
      <c r="O18" s="47">
        <f t="shared" si="1"/>
        <v>31.39749423836296</v>
      </c>
      <c r="P18" s="9"/>
    </row>
    <row r="19" spans="1:16">
      <c r="A19" s="12"/>
      <c r="B19" s="44">
        <v>525</v>
      </c>
      <c r="C19" s="20" t="s">
        <v>72</v>
      </c>
      <c r="D19" s="46">
        <v>633833</v>
      </c>
      <c r="E19" s="46">
        <v>32055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665888</v>
      </c>
      <c r="O19" s="47">
        <f t="shared" si="1"/>
        <v>4.8873948592986221</v>
      </c>
      <c r="P19" s="9"/>
    </row>
    <row r="20" spans="1:16">
      <c r="A20" s="12"/>
      <c r="B20" s="44">
        <v>526</v>
      </c>
      <c r="C20" s="20" t="s">
        <v>58</v>
      </c>
      <c r="D20" s="46">
        <v>11197675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11197675</v>
      </c>
      <c r="O20" s="47">
        <f t="shared" si="1"/>
        <v>82.187183476946117</v>
      </c>
      <c r="P20" s="9"/>
    </row>
    <row r="21" spans="1:16">
      <c r="A21" s="12"/>
      <c r="B21" s="44">
        <v>529</v>
      </c>
      <c r="C21" s="20" t="s">
        <v>29</v>
      </c>
      <c r="D21" s="46">
        <v>5984084</v>
      </c>
      <c r="E21" s="46">
        <v>168456</v>
      </c>
      <c r="F21" s="46">
        <v>0</v>
      </c>
      <c r="G21" s="46">
        <v>425989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6578529</v>
      </c>
      <c r="O21" s="47">
        <f t="shared" si="1"/>
        <v>48.284199169149922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SUM(D23:D29)</f>
        <v>3439835</v>
      </c>
      <c r="E22" s="31">
        <f t="shared" si="5"/>
        <v>244379</v>
      </c>
      <c r="F22" s="31">
        <f t="shared" si="5"/>
        <v>0</v>
      </c>
      <c r="G22" s="31">
        <f t="shared" si="5"/>
        <v>212056</v>
      </c>
      <c r="H22" s="31">
        <f t="shared" si="5"/>
        <v>0</v>
      </c>
      <c r="I22" s="31">
        <f t="shared" si="5"/>
        <v>37412038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41308308</v>
      </c>
      <c r="O22" s="43">
        <f t="shared" si="1"/>
        <v>303.18914316750585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7575616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7575616</v>
      </c>
      <c r="O23" s="47">
        <f t="shared" si="1"/>
        <v>55.602483742641986</v>
      </c>
      <c r="P23" s="9"/>
    </row>
    <row r="24" spans="1:16">
      <c r="A24" s="12"/>
      <c r="B24" s="44">
        <v>534</v>
      </c>
      <c r="C24" s="20" t="s">
        <v>79</v>
      </c>
      <c r="D24" s="46">
        <v>576954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576954</v>
      </c>
      <c r="O24" s="47">
        <f t="shared" si="1"/>
        <v>4.2346490906155045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6991739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6991739</v>
      </c>
      <c r="O25" s="47">
        <f t="shared" si="1"/>
        <v>51.317022151109022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19841161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19841161</v>
      </c>
      <c r="O26" s="47">
        <f t="shared" si="1"/>
        <v>145.62747530202722</v>
      </c>
      <c r="P26" s="9"/>
    </row>
    <row r="27" spans="1:16">
      <c r="A27" s="12"/>
      <c r="B27" s="44">
        <v>537</v>
      </c>
      <c r="C27" s="20" t="s">
        <v>96</v>
      </c>
      <c r="D27" s="46">
        <v>0</v>
      </c>
      <c r="E27" s="46">
        <v>0</v>
      </c>
      <c r="F27" s="46">
        <v>0</v>
      </c>
      <c r="G27" s="46">
        <v>-10065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-10065</v>
      </c>
      <c r="O27" s="47">
        <f t="shared" si="1"/>
        <v>-7.3873728403035688E-2</v>
      </c>
      <c r="P27" s="9"/>
    </row>
    <row r="28" spans="1:16">
      <c r="A28" s="12"/>
      <c r="B28" s="44">
        <v>538</v>
      </c>
      <c r="C28" s="20" t="s">
        <v>81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2218956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2218956</v>
      </c>
      <c r="O28" s="47">
        <f t="shared" si="1"/>
        <v>16.286393728990209</v>
      </c>
      <c r="P28" s="9"/>
    </row>
    <row r="29" spans="1:16">
      <c r="A29" s="12"/>
      <c r="B29" s="44">
        <v>539</v>
      </c>
      <c r="C29" s="20" t="s">
        <v>35</v>
      </c>
      <c r="D29" s="46">
        <v>2862881</v>
      </c>
      <c r="E29" s="46">
        <v>244379</v>
      </c>
      <c r="F29" s="46">
        <v>0</v>
      </c>
      <c r="G29" s="46">
        <v>222121</v>
      </c>
      <c r="H29" s="46">
        <v>0</v>
      </c>
      <c r="I29" s="46">
        <v>784566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4113947</v>
      </c>
      <c r="O29" s="47">
        <f t="shared" si="1"/>
        <v>30.194992880524932</v>
      </c>
      <c r="P29" s="9"/>
    </row>
    <row r="30" spans="1:16" ht="15.75">
      <c r="A30" s="28" t="s">
        <v>36</v>
      </c>
      <c r="B30" s="29"/>
      <c r="C30" s="30"/>
      <c r="D30" s="31">
        <f t="shared" ref="D30:M30" si="7">SUM(D31:D32)</f>
        <v>4010680</v>
      </c>
      <c r="E30" s="31">
        <f t="shared" si="7"/>
        <v>114425</v>
      </c>
      <c r="F30" s="31">
        <f t="shared" si="7"/>
        <v>0</v>
      </c>
      <c r="G30" s="31">
        <f t="shared" si="7"/>
        <v>965642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6" si="8">SUM(D30:M30)</f>
        <v>5090747</v>
      </c>
      <c r="O30" s="43">
        <f t="shared" si="1"/>
        <v>37.364377669803147</v>
      </c>
      <c r="P30" s="10"/>
    </row>
    <row r="31" spans="1:16">
      <c r="A31" s="12"/>
      <c r="B31" s="44">
        <v>541</v>
      </c>
      <c r="C31" s="20" t="s">
        <v>82</v>
      </c>
      <c r="D31" s="46">
        <v>2007624</v>
      </c>
      <c r="E31" s="46">
        <v>114425</v>
      </c>
      <c r="F31" s="46">
        <v>0</v>
      </c>
      <c r="G31" s="46">
        <v>965642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3087691</v>
      </c>
      <c r="O31" s="47">
        <f t="shared" si="1"/>
        <v>22.662617618131907</v>
      </c>
      <c r="P31" s="9"/>
    </row>
    <row r="32" spans="1:16">
      <c r="A32" s="12"/>
      <c r="B32" s="44">
        <v>544</v>
      </c>
      <c r="C32" s="20" t="s">
        <v>83</v>
      </c>
      <c r="D32" s="46">
        <v>2003056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2003056</v>
      </c>
      <c r="O32" s="47">
        <f t="shared" si="1"/>
        <v>14.701760051671242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SUM(D34:D35)</f>
        <v>956804</v>
      </c>
      <c r="E33" s="31">
        <f t="shared" si="9"/>
        <v>1143710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2100514</v>
      </c>
      <c r="O33" s="43">
        <f t="shared" si="1"/>
        <v>15.417069124965137</v>
      </c>
      <c r="P33" s="10"/>
    </row>
    <row r="34" spans="1:119">
      <c r="A34" s="13"/>
      <c r="B34" s="45">
        <v>554</v>
      </c>
      <c r="C34" s="21" t="s">
        <v>42</v>
      </c>
      <c r="D34" s="46">
        <v>0</v>
      </c>
      <c r="E34" s="46">
        <v>1143710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1143710</v>
      </c>
      <c r="O34" s="47">
        <f t="shared" si="1"/>
        <v>8.3944482773806204</v>
      </c>
      <c r="P34" s="9"/>
    </row>
    <row r="35" spans="1:119">
      <c r="A35" s="13"/>
      <c r="B35" s="45">
        <v>559</v>
      </c>
      <c r="C35" s="21" t="s">
        <v>43</v>
      </c>
      <c r="D35" s="46">
        <v>956804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956804</v>
      </c>
      <c r="O35" s="47">
        <f t="shared" si="1"/>
        <v>7.0226208475845162</v>
      </c>
      <c r="P35" s="9"/>
    </row>
    <row r="36" spans="1:119" ht="15.75">
      <c r="A36" s="28" t="s">
        <v>44</v>
      </c>
      <c r="B36" s="29"/>
      <c r="C36" s="30"/>
      <c r="D36" s="31">
        <f t="shared" ref="D36:M36" si="10">SUM(D37:D37)</f>
        <v>5752339</v>
      </c>
      <c r="E36" s="31">
        <f t="shared" si="10"/>
        <v>137359</v>
      </c>
      <c r="F36" s="31">
        <f t="shared" si="10"/>
        <v>0</v>
      </c>
      <c r="G36" s="31">
        <f t="shared" si="10"/>
        <v>52550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5942248</v>
      </c>
      <c r="O36" s="43">
        <f t="shared" si="1"/>
        <v>43.614109772030005</v>
      </c>
      <c r="P36" s="10"/>
    </row>
    <row r="37" spans="1:119">
      <c r="A37" s="12"/>
      <c r="B37" s="44">
        <v>569</v>
      </c>
      <c r="C37" s="20" t="s">
        <v>45</v>
      </c>
      <c r="D37" s="46">
        <v>5752339</v>
      </c>
      <c r="E37" s="46">
        <v>137359</v>
      </c>
      <c r="F37" s="46">
        <v>0</v>
      </c>
      <c r="G37" s="46">
        <v>52550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5942248</v>
      </c>
      <c r="O37" s="47">
        <f t="shared" si="1"/>
        <v>43.614109772030005</v>
      </c>
      <c r="P37" s="9"/>
    </row>
    <row r="38" spans="1:119" ht="15.75">
      <c r="A38" s="28" t="s">
        <v>46</v>
      </c>
      <c r="B38" s="29"/>
      <c r="C38" s="30"/>
      <c r="D38" s="31">
        <f t="shared" ref="D38:M38" si="12">SUM(D39:D42)</f>
        <v>16668558</v>
      </c>
      <c r="E38" s="31">
        <f t="shared" si="12"/>
        <v>1719301</v>
      </c>
      <c r="F38" s="31">
        <f t="shared" si="12"/>
        <v>0</v>
      </c>
      <c r="G38" s="31">
        <f t="shared" si="12"/>
        <v>6287119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24674978</v>
      </c>
      <c r="O38" s="43">
        <f t="shared" si="1"/>
        <v>181.10607283883564</v>
      </c>
      <c r="P38" s="9"/>
    </row>
    <row r="39" spans="1:119">
      <c r="A39" s="12"/>
      <c r="B39" s="44">
        <v>572</v>
      </c>
      <c r="C39" s="20" t="s">
        <v>84</v>
      </c>
      <c r="D39" s="46">
        <v>12629591</v>
      </c>
      <c r="E39" s="46">
        <v>1719301</v>
      </c>
      <c r="F39" s="46">
        <v>0</v>
      </c>
      <c r="G39" s="46">
        <v>6287119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20636011</v>
      </c>
      <c r="O39" s="47">
        <f t="shared" si="1"/>
        <v>151.46140804133699</v>
      </c>
      <c r="P39" s="9"/>
    </row>
    <row r="40" spans="1:119">
      <c r="A40" s="12"/>
      <c r="B40" s="44">
        <v>573</v>
      </c>
      <c r="C40" s="20" t="s">
        <v>48</v>
      </c>
      <c r="D40" s="46">
        <v>2567934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2567934</v>
      </c>
      <c r="O40" s="47">
        <f t="shared" si="1"/>
        <v>18.847775347533137</v>
      </c>
      <c r="P40" s="9"/>
    </row>
    <row r="41" spans="1:119">
      <c r="A41" s="12"/>
      <c r="B41" s="44">
        <v>574</v>
      </c>
      <c r="C41" s="20" t="s">
        <v>49</v>
      </c>
      <c r="D41" s="46">
        <v>865072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865072</v>
      </c>
      <c r="O41" s="47">
        <f t="shared" si="1"/>
        <v>6.3493386961819063</v>
      </c>
      <c r="P41" s="9"/>
    </row>
    <row r="42" spans="1:119">
      <c r="A42" s="12"/>
      <c r="B42" s="44">
        <v>579</v>
      </c>
      <c r="C42" s="20" t="s">
        <v>97</v>
      </c>
      <c r="D42" s="46">
        <v>605961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605961</v>
      </c>
      <c r="O42" s="47">
        <f t="shared" si="1"/>
        <v>4.447550753783597</v>
      </c>
      <c r="P42" s="9"/>
    </row>
    <row r="43" spans="1:119" ht="15.75">
      <c r="A43" s="28" t="s">
        <v>85</v>
      </c>
      <c r="B43" s="29"/>
      <c r="C43" s="30"/>
      <c r="D43" s="31">
        <f t="shared" ref="D43:M43" si="13">SUM(D44:D46)</f>
        <v>7301900</v>
      </c>
      <c r="E43" s="31">
        <f t="shared" si="13"/>
        <v>1117075</v>
      </c>
      <c r="F43" s="31">
        <f t="shared" si="13"/>
        <v>0</v>
      </c>
      <c r="G43" s="31">
        <f t="shared" si="13"/>
        <v>5293820</v>
      </c>
      <c r="H43" s="31">
        <f t="shared" si="13"/>
        <v>0</v>
      </c>
      <c r="I43" s="31">
        <f t="shared" si="13"/>
        <v>2067688</v>
      </c>
      <c r="J43" s="31">
        <f t="shared" si="13"/>
        <v>4108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15784591</v>
      </c>
      <c r="O43" s="43">
        <f t="shared" si="1"/>
        <v>115.8536103812222</v>
      </c>
      <c r="P43" s="9"/>
    </row>
    <row r="44" spans="1:119">
      <c r="A44" s="12"/>
      <c r="B44" s="44">
        <v>581</v>
      </c>
      <c r="C44" s="20" t="s">
        <v>86</v>
      </c>
      <c r="D44" s="46">
        <v>7301900</v>
      </c>
      <c r="E44" s="46">
        <v>1117075</v>
      </c>
      <c r="F44" s="46">
        <v>0</v>
      </c>
      <c r="G44" s="46">
        <v>5293820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13712795</v>
      </c>
      <c r="O44" s="47">
        <f t="shared" si="1"/>
        <v>100.64732175623504</v>
      </c>
      <c r="P44" s="9"/>
    </row>
    <row r="45" spans="1:119">
      <c r="A45" s="12"/>
      <c r="B45" s="44">
        <v>590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5841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5841</v>
      </c>
      <c r="O45" s="47">
        <f t="shared" si="1"/>
        <v>4.2870983368319071E-2</v>
      </c>
      <c r="P45" s="9"/>
    </row>
    <row r="46" spans="1:119" ht="15.75" thickBot="1">
      <c r="A46" s="12"/>
      <c r="B46" s="44">
        <v>591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2061847</v>
      </c>
      <c r="J46" s="46">
        <v>4108</v>
      </c>
      <c r="K46" s="46">
        <v>0</v>
      </c>
      <c r="L46" s="46">
        <v>0</v>
      </c>
      <c r="M46" s="46">
        <v>0</v>
      </c>
      <c r="N46" s="46">
        <f>SUM(D46:M46)</f>
        <v>2065955</v>
      </c>
      <c r="O46" s="47">
        <f t="shared" si="1"/>
        <v>15.163417641618837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SUM(D5,D15,D22,D30,D33,D36,D38,D43)</f>
        <v>150101386</v>
      </c>
      <c r="E47" s="15">
        <f t="shared" si="14"/>
        <v>6324319</v>
      </c>
      <c r="F47" s="15">
        <f t="shared" si="14"/>
        <v>10425329</v>
      </c>
      <c r="G47" s="15">
        <f t="shared" si="14"/>
        <v>19363183</v>
      </c>
      <c r="H47" s="15">
        <f t="shared" si="14"/>
        <v>0</v>
      </c>
      <c r="I47" s="15">
        <f t="shared" si="14"/>
        <v>40880461</v>
      </c>
      <c r="J47" s="15">
        <f t="shared" si="14"/>
        <v>27959381</v>
      </c>
      <c r="K47" s="15">
        <f t="shared" si="14"/>
        <v>21211583</v>
      </c>
      <c r="L47" s="15">
        <f t="shared" si="14"/>
        <v>0</v>
      </c>
      <c r="M47" s="15">
        <f t="shared" si="14"/>
        <v>0</v>
      </c>
      <c r="N47" s="15">
        <f>SUM(D47:M47)</f>
        <v>276265642</v>
      </c>
      <c r="O47" s="37">
        <f t="shared" si="1"/>
        <v>2027.6972681766804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103</v>
      </c>
      <c r="M49" s="163"/>
      <c r="N49" s="163"/>
      <c r="O49" s="41">
        <v>136246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62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21915957</v>
      </c>
      <c r="E5" s="26">
        <f t="shared" ref="E5:M5" si="0">SUM(E6:E14)</f>
        <v>6996</v>
      </c>
      <c r="F5" s="26">
        <f t="shared" si="0"/>
        <v>8322709</v>
      </c>
      <c r="G5" s="26">
        <f t="shared" si="0"/>
        <v>177962</v>
      </c>
      <c r="H5" s="26">
        <f t="shared" si="0"/>
        <v>0</v>
      </c>
      <c r="I5" s="26">
        <f t="shared" si="0"/>
        <v>3178938</v>
      </c>
      <c r="J5" s="26">
        <f t="shared" si="0"/>
        <v>24879884</v>
      </c>
      <c r="K5" s="26">
        <f t="shared" si="0"/>
        <v>18752756</v>
      </c>
      <c r="L5" s="26">
        <f t="shared" si="0"/>
        <v>0</v>
      </c>
      <c r="M5" s="26">
        <f t="shared" si="0"/>
        <v>0</v>
      </c>
      <c r="N5" s="27">
        <f>SUM(D5:M5)</f>
        <v>77235202</v>
      </c>
      <c r="O5" s="32">
        <f t="shared" ref="O5:O47" si="1">(N5/O$49)</f>
        <v>576.22299812738277</v>
      </c>
      <c r="P5" s="6"/>
    </row>
    <row r="6" spans="1:133">
      <c r="A6" s="12"/>
      <c r="B6" s="44">
        <v>511</v>
      </c>
      <c r="C6" s="20" t="s">
        <v>19</v>
      </c>
      <c r="D6" s="46">
        <v>1207108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1207108</v>
      </c>
      <c r="O6" s="47">
        <f t="shared" si="1"/>
        <v>9.005781985571149</v>
      </c>
      <c r="P6" s="9"/>
    </row>
    <row r="7" spans="1:133">
      <c r="A7" s="12"/>
      <c r="B7" s="44">
        <v>512</v>
      </c>
      <c r="C7" s="20" t="s">
        <v>20</v>
      </c>
      <c r="D7" s="46">
        <v>4312486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4312486</v>
      </c>
      <c r="O7" s="47">
        <f t="shared" si="1"/>
        <v>32.173847519714705</v>
      </c>
      <c r="P7" s="9"/>
    </row>
    <row r="8" spans="1:133">
      <c r="A8" s="12"/>
      <c r="B8" s="44">
        <v>513</v>
      </c>
      <c r="C8" s="20" t="s">
        <v>21</v>
      </c>
      <c r="D8" s="46">
        <v>7605175</v>
      </c>
      <c r="E8" s="46">
        <v>0</v>
      </c>
      <c r="F8" s="46">
        <v>0</v>
      </c>
      <c r="G8" s="46">
        <v>82835</v>
      </c>
      <c r="H8" s="46">
        <v>0</v>
      </c>
      <c r="I8" s="46">
        <v>1064909</v>
      </c>
      <c r="J8" s="46">
        <v>540470</v>
      </c>
      <c r="K8" s="46">
        <v>0</v>
      </c>
      <c r="L8" s="46">
        <v>0</v>
      </c>
      <c r="M8" s="46">
        <v>0</v>
      </c>
      <c r="N8" s="46">
        <f t="shared" si="2"/>
        <v>9293389</v>
      </c>
      <c r="O8" s="47">
        <f t="shared" si="1"/>
        <v>69.334504651700655</v>
      </c>
      <c r="P8" s="9"/>
    </row>
    <row r="9" spans="1:133">
      <c r="A9" s="12"/>
      <c r="B9" s="44">
        <v>514</v>
      </c>
      <c r="C9" s="20" t="s">
        <v>22</v>
      </c>
      <c r="D9" s="46">
        <v>1203504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1203504</v>
      </c>
      <c r="O9" s="47">
        <f t="shared" si="1"/>
        <v>8.9788938875086721</v>
      </c>
      <c r="P9" s="9"/>
    </row>
    <row r="10" spans="1:133">
      <c r="A10" s="12"/>
      <c r="B10" s="44">
        <v>515</v>
      </c>
      <c r="C10" s="20" t="s">
        <v>71</v>
      </c>
      <c r="D10" s="46">
        <v>558223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558223</v>
      </c>
      <c r="O10" s="47">
        <f t="shared" si="1"/>
        <v>4.1646933309459326</v>
      </c>
      <c r="P10" s="9"/>
    </row>
    <row r="11" spans="1:133">
      <c r="A11" s="12"/>
      <c r="B11" s="44">
        <v>516</v>
      </c>
      <c r="C11" s="20" t="s">
        <v>89</v>
      </c>
      <c r="D11" s="46">
        <v>153536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4189840</v>
      </c>
      <c r="K11" s="46">
        <v>0</v>
      </c>
      <c r="L11" s="46">
        <v>0</v>
      </c>
      <c r="M11" s="46">
        <v>0</v>
      </c>
      <c r="N11" s="46">
        <f t="shared" si="2"/>
        <v>4343376</v>
      </c>
      <c r="O11" s="47">
        <f t="shared" si="1"/>
        <v>32.404306273640863</v>
      </c>
      <c r="P11" s="9"/>
    </row>
    <row r="12" spans="1:133">
      <c r="A12" s="12"/>
      <c r="B12" s="44">
        <v>517</v>
      </c>
      <c r="C12" s="20" t="s">
        <v>57</v>
      </c>
      <c r="D12" s="46">
        <v>165889</v>
      </c>
      <c r="E12" s="46">
        <v>0</v>
      </c>
      <c r="F12" s="46">
        <v>8319268</v>
      </c>
      <c r="G12" s="46">
        <v>0</v>
      </c>
      <c r="H12" s="46">
        <v>0</v>
      </c>
      <c r="I12" s="46">
        <v>2114029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10599186</v>
      </c>
      <c r="O12" s="47">
        <f t="shared" si="1"/>
        <v>79.076568410215089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18752756</v>
      </c>
      <c r="L13" s="46">
        <v>0</v>
      </c>
      <c r="M13" s="46">
        <v>0</v>
      </c>
      <c r="N13" s="46">
        <f t="shared" si="2"/>
        <v>18752756</v>
      </c>
      <c r="O13" s="47">
        <f t="shared" si="1"/>
        <v>139.90730917582459</v>
      </c>
      <c r="P13" s="9"/>
    </row>
    <row r="14" spans="1:133">
      <c r="A14" s="12"/>
      <c r="B14" s="44">
        <v>519</v>
      </c>
      <c r="C14" s="20" t="s">
        <v>77</v>
      </c>
      <c r="D14" s="46">
        <v>6710036</v>
      </c>
      <c r="E14" s="46">
        <v>6996</v>
      </c>
      <c r="F14" s="46">
        <v>3441</v>
      </c>
      <c r="G14" s="46">
        <v>95127</v>
      </c>
      <c r="H14" s="46">
        <v>0</v>
      </c>
      <c r="I14" s="46">
        <v>0</v>
      </c>
      <c r="J14" s="46">
        <v>20149574</v>
      </c>
      <c r="K14" s="46">
        <v>0</v>
      </c>
      <c r="L14" s="46">
        <v>0</v>
      </c>
      <c r="M14" s="46">
        <v>0</v>
      </c>
      <c r="N14" s="46">
        <f t="shared" si="2"/>
        <v>26965174</v>
      </c>
      <c r="O14" s="47">
        <f t="shared" si="1"/>
        <v>201.1770928922611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73961033</v>
      </c>
      <c r="E15" s="31">
        <f t="shared" si="3"/>
        <v>1965456</v>
      </c>
      <c r="F15" s="31">
        <f t="shared" si="3"/>
        <v>0</v>
      </c>
      <c r="G15" s="31">
        <f t="shared" si="3"/>
        <v>15836691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91763180</v>
      </c>
      <c r="O15" s="43">
        <f t="shared" si="1"/>
        <v>684.6108164163627</v>
      </c>
      <c r="P15" s="10"/>
    </row>
    <row r="16" spans="1:133">
      <c r="A16" s="12"/>
      <c r="B16" s="44">
        <v>521</v>
      </c>
      <c r="C16" s="20" t="s">
        <v>26</v>
      </c>
      <c r="D16" s="46">
        <v>38482715</v>
      </c>
      <c r="E16" s="46">
        <v>1836418</v>
      </c>
      <c r="F16" s="46">
        <v>0</v>
      </c>
      <c r="G16" s="46">
        <v>15509822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55828955</v>
      </c>
      <c r="O16" s="47">
        <f t="shared" si="1"/>
        <v>416.5189835642397</v>
      </c>
      <c r="P16" s="9"/>
    </row>
    <row r="17" spans="1:16">
      <c r="A17" s="12"/>
      <c r="B17" s="44">
        <v>522</v>
      </c>
      <c r="C17" s="20" t="s">
        <v>27</v>
      </c>
      <c r="D17" s="46">
        <v>16544633</v>
      </c>
      <c r="E17" s="46">
        <v>0</v>
      </c>
      <c r="F17" s="46">
        <v>0</v>
      </c>
      <c r="G17" s="46">
        <v>326869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16871502</v>
      </c>
      <c r="O17" s="47">
        <f t="shared" si="1"/>
        <v>125.87197564851496</v>
      </c>
      <c r="P17" s="9"/>
    </row>
    <row r="18" spans="1:16">
      <c r="A18" s="12"/>
      <c r="B18" s="44">
        <v>524</v>
      </c>
      <c r="C18" s="20" t="s">
        <v>28</v>
      </c>
      <c r="D18" s="46">
        <v>3621913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3621913</v>
      </c>
      <c r="O18" s="47">
        <f t="shared" si="1"/>
        <v>27.021740265747518</v>
      </c>
      <c r="P18" s="9"/>
    </row>
    <row r="19" spans="1:16">
      <c r="A19" s="12"/>
      <c r="B19" s="44">
        <v>525</v>
      </c>
      <c r="C19" s="20" t="s">
        <v>72</v>
      </c>
      <c r="D19" s="46">
        <v>349321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349321</v>
      </c>
      <c r="O19" s="47">
        <f t="shared" si="1"/>
        <v>2.6061535247730103</v>
      </c>
      <c r="P19" s="9"/>
    </row>
    <row r="20" spans="1:16">
      <c r="A20" s="12"/>
      <c r="B20" s="44">
        <v>526</v>
      </c>
      <c r="C20" s="20" t="s">
        <v>58</v>
      </c>
      <c r="D20" s="46">
        <v>9211982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9211982</v>
      </c>
      <c r="O20" s="47">
        <f t="shared" si="1"/>
        <v>68.727157426680691</v>
      </c>
      <c r="P20" s="9"/>
    </row>
    <row r="21" spans="1:16">
      <c r="A21" s="12"/>
      <c r="B21" s="44">
        <v>529</v>
      </c>
      <c r="C21" s="20" t="s">
        <v>29</v>
      </c>
      <c r="D21" s="46">
        <v>5750469</v>
      </c>
      <c r="E21" s="46">
        <v>129038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5879507</v>
      </c>
      <c r="O21" s="47">
        <f t="shared" si="1"/>
        <v>43.864805986406736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SUM(D23:D29)</f>
        <v>1393655</v>
      </c>
      <c r="E22" s="31">
        <f t="shared" si="5"/>
        <v>114597</v>
      </c>
      <c r="F22" s="31">
        <f t="shared" si="5"/>
        <v>0</v>
      </c>
      <c r="G22" s="31">
        <f t="shared" si="5"/>
        <v>71287</v>
      </c>
      <c r="H22" s="31">
        <f t="shared" si="5"/>
        <v>0</v>
      </c>
      <c r="I22" s="31">
        <f t="shared" si="5"/>
        <v>37840858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39420397</v>
      </c>
      <c r="O22" s="43">
        <f t="shared" si="1"/>
        <v>294.10086021024046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6819712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6819712</v>
      </c>
      <c r="O23" s="47">
        <f t="shared" si="1"/>
        <v>50.879324365660231</v>
      </c>
      <c r="P23" s="9"/>
    </row>
    <row r="24" spans="1:16">
      <c r="A24" s="12"/>
      <c r="B24" s="44">
        <v>534</v>
      </c>
      <c r="C24" s="20" t="s">
        <v>79</v>
      </c>
      <c r="D24" s="46">
        <v>645126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645126</v>
      </c>
      <c r="O24" s="47">
        <f t="shared" si="1"/>
        <v>4.8130441594485101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6375221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6375221</v>
      </c>
      <c r="O25" s="47">
        <f t="shared" si="1"/>
        <v>47.56314301275021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114597</v>
      </c>
      <c r="F26" s="46">
        <v>0</v>
      </c>
      <c r="G26" s="46">
        <v>0</v>
      </c>
      <c r="H26" s="46">
        <v>0</v>
      </c>
      <c r="I26" s="46">
        <v>19504596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19619193</v>
      </c>
      <c r="O26" s="47">
        <f t="shared" si="1"/>
        <v>146.37147205622327</v>
      </c>
      <c r="P26" s="9"/>
    </row>
    <row r="27" spans="1:16">
      <c r="A27" s="12"/>
      <c r="B27" s="44">
        <v>537</v>
      </c>
      <c r="C27" s="20" t="s">
        <v>96</v>
      </c>
      <c r="D27" s="46">
        <v>0</v>
      </c>
      <c r="E27" s="46">
        <v>0</v>
      </c>
      <c r="F27" s="46">
        <v>0</v>
      </c>
      <c r="G27" s="46">
        <v>58215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58215</v>
      </c>
      <c r="O27" s="47">
        <f t="shared" si="1"/>
        <v>0.43432037422502739</v>
      </c>
      <c r="P27" s="9"/>
    </row>
    <row r="28" spans="1:16">
      <c r="A28" s="12"/>
      <c r="B28" s="44">
        <v>538</v>
      </c>
      <c r="C28" s="20" t="s">
        <v>81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2041030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2041030</v>
      </c>
      <c r="O28" s="47">
        <f t="shared" si="1"/>
        <v>15.227362593910637</v>
      </c>
      <c r="P28" s="9"/>
    </row>
    <row r="29" spans="1:16">
      <c r="A29" s="12"/>
      <c r="B29" s="44">
        <v>539</v>
      </c>
      <c r="C29" s="20" t="s">
        <v>35</v>
      </c>
      <c r="D29" s="46">
        <v>748529</v>
      </c>
      <c r="E29" s="46">
        <v>0</v>
      </c>
      <c r="F29" s="46">
        <v>0</v>
      </c>
      <c r="G29" s="46">
        <v>13072</v>
      </c>
      <c r="H29" s="46">
        <v>0</v>
      </c>
      <c r="I29" s="46">
        <v>3100299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3861900</v>
      </c>
      <c r="O29" s="47">
        <f t="shared" si="1"/>
        <v>28.812193648022561</v>
      </c>
      <c r="P29" s="9"/>
    </row>
    <row r="30" spans="1:16" ht="15.75">
      <c r="A30" s="28" t="s">
        <v>36</v>
      </c>
      <c r="B30" s="29"/>
      <c r="C30" s="30"/>
      <c r="D30" s="31">
        <f t="shared" ref="D30:M30" si="7">SUM(D31:D32)</f>
        <v>3458507</v>
      </c>
      <c r="E30" s="31">
        <f t="shared" si="7"/>
        <v>0</v>
      </c>
      <c r="F30" s="31">
        <f t="shared" si="7"/>
        <v>0</v>
      </c>
      <c r="G30" s="31">
        <f t="shared" si="7"/>
        <v>1003692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7" si="8">SUM(D30:M30)</f>
        <v>4462199</v>
      </c>
      <c r="O30" s="43">
        <f t="shared" si="1"/>
        <v>33.290800301409313</v>
      </c>
      <c r="P30" s="10"/>
    </row>
    <row r="31" spans="1:16">
      <c r="A31" s="12"/>
      <c r="B31" s="44">
        <v>541</v>
      </c>
      <c r="C31" s="20" t="s">
        <v>82</v>
      </c>
      <c r="D31" s="46">
        <v>1919092</v>
      </c>
      <c r="E31" s="46">
        <v>0</v>
      </c>
      <c r="F31" s="46">
        <v>0</v>
      </c>
      <c r="G31" s="46">
        <v>994388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2913480</v>
      </c>
      <c r="O31" s="47">
        <f t="shared" si="1"/>
        <v>21.736386221714898</v>
      </c>
      <c r="P31" s="9"/>
    </row>
    <row r="32" spans="1:16">
      <c r="A32" s="12"/>
      <c r="B32" s="44">
        <v>544</v>
      </c>
      <c r="C32" s="20" t="s">
        <v>83</v>
      </c>
      <c r="D32" s="46">
        <v>1539415</v>
      </c>
      <c r="E32" s="46">
        <v>0</v>
      </c>
      <c r="F32" s="46">
        <v>0</v>
      </c>
      <c r="G32" s="46">
        <v>9304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1548719</v>
      </c>
      <c r="O32" s="47">
        <f t="shared" si="1"/>
        <v>11.554414079694412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SUM(D34:D36)</f>
        <v>1489263</v>
      </c>
      <c r="E33" s="31">
        <f t="shared" si="9"/>
        <v>1808103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3297366</v>
      </c>
      <c r="O33" s="43">
        <f t="shared" si="1"/>
        <v>24.600416302961122</v>
      </c>
      <c r="P33" s="10"/>
    </row>
    <row r="34" spans="1:119">
      <c r="A34" s="13"/>
      <c r="B34" s="45">
        <v>552</v>
      </c>
      <c r="C34" s="21" t="s">
        <v>41</v>
      </c>
      <c r="D34" s="46">
        <v>222216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222216</v>
      </c>
      <c r="O34" s="47">
        <f t="shared" si="1"/>
        <v>1.6578705879719779</v>
      </c>
      <c r="P34" s="9"/>
    </row>
    <row r="35" spans="1:119">
      <c r="A35" s="13"/>
      <c r="B35" s="45">
        <v>554</v>
      </c>
      <c r="C35" s="21" t="s">
        <v>42</v>
      </c>
      <c r="D35" s="46">
        <v>137698</v>
      </c>
      <c r="E35" s="46">
        <v>1808103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1945801</v>
      </c>
      <c r="O35" s="47">
        <f t="shared" si="1"/>
        <v>14.516894588807569</v>
      </c>
      <c r="P35" s="9"/>
    </row>
    <row r="36" spans="1:119">
      <c r="A36" s="13"/>
      <c r="B36" s="45">
        <v>559</v>
      </c>
      <c r="C36" s="21" t="s">
        <v>43</v>
      </c>
      <c r="D36" s="46">
        <v>1129349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1129349</v>
      </c>
      <c r="O36" s="47">
        <f t="shared" si="1"/>
        <v>8.4256511261815774</v>
      </c>
      <c r="P36" s="9"/>
    </row>
    <row r="37" spans="1:119" ht="15.75">
      <c r="A37" s="28" t="s">
        <v>44</v>
      </c>
      <c r="B37" s="29"/>
      <c r="C37" s="30"/>
      <c r="D37" s="31">
        <f t="shared" ref="D37:M37" si="10">SUM(D38:D38)</f>
        <v>5186093</v>
      </c>
      <c r="E37" s="31">
        <f t="shared" si="10"/>
        <v>124669</v>
      </c>
      <c r="F37" s="31">
        <f t="shared" si="10"/>
        <v>0</v>
      </c>
      <c r="G37" s="31">
        <f t="shared" si="10"/>
        <v>1855146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7165908</v>
      </c>
      <c r="O37" s="43">
        <f t="shared" si="1"/>
        <v>53.462163432485063</v>
      </c>
      <c r="P37" s="10"/>
    </row>
    <row r="38" spans="1:119">
      <c r="A38" s="12"/>
      <c r="B38" s="44">
        <v>569</v>
      </c>
      <c r="C38" s="20" t="s">
        <v>45</v>
      </c>
      <c r="D38" s="46">
        <v>5186093</v>
      </c>
      <c r="E38" s="46">
        <v>124669</v>
      </c>
      <c r="F38" s="46">
        <v>0</v>
      </c>
      <c r="G38" s="46">
        <v>1855146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7165908</v>
      </c>
      <c r="O38" s="47">
        <f t="shared" si="1"/>
        <v>53.462163432485063</v>
      </c>
      <c r="P38" s="9"/>
    </row>
    <row r="39" spans="1:119" ht="15.75">
      <c r="A39" s="28" t="s">
        <v>46</v>
      </c>
      <c r="B39" s="29"/>
      <c r="C39" s="30"/>
      <c r="D39" s="31">
        <f t="shared" ref="D39:M39" si="12">SUM(D40:D43)</f>
        <v>14493249</v>
      </c>
      <c r="E39" s="31">
        <f t="shared" si="12"/>
        <v>676764</v>
      </c>
      <c r="F39" s="31">
        <f t="shared" si="12"/>
        <v>0</v>
      </c>
      <c r="G39" s="31">
        <f t="shared" si="12"/>
        <v>5193506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20363519</v>
      </c>
      <c r="O39" s="43">
        <f t="shared" si="1"/>
        <v>151.92461036877876</v>
      </c>
      <c r="P39" s="9"/>
    </row>
    <row r="40" spans="1:119">
      <c r="A40" s="12"/>
      <c r="B40" s="44">
        <v>572</v>
      </c>
      <c r="C40" s="20" t="s">
        <v>84</v>
      </c>
      <c r="D40" s="46">
        <v>10775659</v>
      </c>
      <c r="E40" s="46">
        <v>676764</v>
      </c>
      <c r="F40" s="46">
        <v>0</v>
      </c>
      <c r="G40" s="46">
        <v>5193506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16645929</v>
      </c>
      <c r="O40" s="47">
        <f t="shared" si="1"/>
        <v>124.18905973723673</v>
      </c>
      <c r="P40" s="9"/>
    </row>
    <row r="41" spans="1:119">
      <c r="A41" s="12"/>
      <c r="B41" s="44">
        <v>573</v>
      </c>
      <c r="C41" s="20" t="s">
        <v>48</v>
      </c>
      <c r="D41" s="46">
        <v>2416250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2416250</v>
      </c>
      <c r="O41" s="47">
        <f t="shared" si="1"/>
        <v>18.026738885531607</v>
      </c>
      <c r="P41" s="9"/>
    </row>
    <row r="42" spans="1:119">
      <c r="A42" s="12"/>
      <c r="B42" s="44">
        <v>574</v>
      </c>
      <c r="C42" s="20" t="s">
        <v>49</v>
      </c>
      <c r="D42" s="46">
        <v>584951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584951</v>
      </c>
      <c r="O42" s="47">
        <f t="shared" si="1"/>
        <v>4.3641009571983851</v>
      </c>
      <c r="P42" s="9"/>
    </row>
    <row r="43" spans="1:119">
      <c r="A43" s="12"/>
      <c r="B43" s="44">
        <v>579</v>
      </c>
      <c r="C43" s="20" t="s">
        <v>97</v>
      </c>
      <c r="D43" s="46">
        <v>716389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716389</v>
      </c>
      <c r="O43" s="47">
        <f t="shared" si="1"/>
        <v>5.3447107888120442</v>
      </c>
      <c r="P43" s="9"/>
    </row>
    <row r="44" spans="1:119" ht="15.75">
      <c r="A44" s="28" t="s">
        <v>85</v>
      </c>
      <c r="B44" s="29"/>
      <c r="C44" s="30"/>
      <c r="D44" s="31">
        <f t="shared" ref="D44:M44" si="13">SUM(D45:D46)</f>
        <v>6682096</v>
      </c>
      <c r="E44" s="31">
        <f t="shared" si="13"/>
        <v>1175508</v>
      </c>
      <c r="F44" s="31">
        <f t="shared" si="13"/>
        <v>0</v>
      </c>
      <c r="G44" s="31">
        <f t="shared" si="13"/>
        <v>5759783</v>
      </c>
      <c r="H44" s="31">
        <f t="shared" si="13"/>
        <v>0</v>
      </c>
      <c r="I44" s="31">
        <f t="shared" si="13"/>
        <v>18957242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32574629</v>
      </c>
      <c r="O44" s="43">
        <f t="shared" si="1"/>
        <v>243.02714175936495</v>
      </c>
      <c r="P44" s="9"/>
    </row>
    <row r="45" spans="1:119">
      <c r="A45" s="12"/>
      <c r="B45" s="44">
        <v>581</v>
      </c>
      <c r="C45" s="20" t="s">
        <v>86</v>
      </c>
      <c r="D45" s="46">
        <v>6682096</v>
      </c>
      <c r="E45" s="46">
        <v>1175508</v>
      </c>
      <c r="F45" s="46">
        <v>0</v>
      </c>
      <c r="G45" s="46">
        <v>5759783</v>
      </c>
      <c r="H45" s="46">
        <v>0</v>
      </c>
      <c r="I45" s="46">
        <v>1894175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15511562</v>
      </c>
      <c r="O45" s="47">
        <f t="shared" si="1"/>
        <v>115.7259711870603</v>
      </c>
      <c r="P45" s="9"/>
    </row>
    <row r="46" spans="1:119" ht="15.75" thickBot="1">
      <c r="A46" s="12"/>
      <c r="B46" s="44">
        <v>593</v>
      </c>
      <c r="C46" s="20" t="s">
        <v>98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17063067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17063067</v>
      </c>
      <c r="O46" s="47">
        <f t="shared" si="1"/>
        <v>127.30117057230466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SUM(D5,D15,D22,D30,D33,D37,D39,D44)</f>
        <v>128579853</v>
      </c>
      <c r="E47" s="15">
        <f t="shared" si="14"/>
        <v>5872093</v>
      </c>
      <c r="F47" s="15">
        <f t="shared" si="14"/>
        <v>8322709</v>
      </c>
      <c r="G47" s="15">
        <f t="shared" si="14"/>
        <v>29898067</v>
      </c>
      <c r="H47" s="15">
        <f t="shared" si="14"/>
        <v>0</v>
      </c>
      <c r="I47" s="15">
        <f t="shared" si="14"/>
        <v>59977038</v>
      </c>
      <c r="J47" s="15">
        <f t="shared" si="14"/>
        <v>24879884</v>
      </c>
      <c r="K47" s="15">
        <f t="shared" si="14"/>
        <v>18752756</v>
      </c>
      <c r="L47" s="15">
        <f t="shared" si="14"/>
        <v>0</v>
      </c>
      <c r="M47" s="15">
        <f t="shared" si="14"/>
        <v>0</v>
      </c>
      <c r="N47" s="15">
        <f>SUM(D47:M47)</f>
        <v>276282400</v>
      </c>
      <c r="O47" s="37">
        <f t="shared" si="1"/>
        <v>2061.2398069189849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63" t="s">
        <v>99</v>
      </c>
      <c r="M49" s="163"/>
      <c r="N49" s="163"/>
      <c r="O49" s="41">
        <v>134037</v>
      </c>
    </row>
    <row r="50" spans="1:15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5.75" customHeight="1" thickBot="1">
      <c r="A51" s="165" t="s">
        <v>62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20578506</v>
      </c>
      <c r="E5" s="26">
        <f t="shared" ref="E5:M5" si="0">SUM(E6:E14)</f>
        <v>12687</v>
      </c>
      <c r="F5" s="26">
        <f t="shared" si="0"/>
        <v>98439167</v>
      </c>
      <c r="G5" s="26">
        <f t="shared" si="0"/>
        <v>472374</v>
      </c>
      <c r="H5" s="26">
        <f t="shared" si="0"/>
        <v>0</v>
      </c>
      <c r="I5" s="26">
        <f t="shared" si="0"/>
        <v>3544434</v>
      </c>
      <c r="J5" s="26">
        <f t="shared" si="0"/>
        <v>22864166</v>
      </c>
      <c r="K5" s="26">
        <f t="shared" si="0"/>
        <v>16580839</v>
      </c>
      <c r="L5" s="26">
        <f t="shared" si="0"/>
        <v>0</v>
      </c>
      <c r="M5" s="26">
        <f t="shared" si="0"/>
        <v>0</v>
      </c>
      <c r="N5" s="27">
        <f>SUM(D5:M5)</f>
        <v>162492173</v>
      </c>
      <c r="O5" s="32">
        <f t="shared" ref="O5:O45" si="1">(N5/O$47)</f>
        <v>1230.106687560562</v>
      </c>
      <c r="P5" s="6"/>
    </row>
    <row r="6" spans="1:133">
      <c r="A6" s="12"/>
      <c r="B6" s="44">
        <v>511</v>
      </c>
      <c r="C6" s="20" t="s">
        <v>19</v>
      </c>
      <c r="D6" s="46">
        <v>858084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858084</v>
      </c>
      <c r="O6" s="47">
        <f t="shared" si="1"/>
        <v>6.4959120639534884</v>
      </c>
      <c r="P6" s="9"/>
    </row>
    <row r="7" spans="1:133">
      <c r="A7" s="12"/>
      <c r="B7" s="44">
        <v>512</v>
      </c>
      <c r="C7" s="20" t="s">
        <v>20</v>
      </c>
      <c r="D7" s="46">
        <v>4121904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4121904</v>
      </c>
      <c r="O7" s="47">
        <f t="shared" si="1"/>
        <v>31.203851744186046</v>
      </c>
      <c r="P7" s="9"/>
    </row>
    <row r="8" spans="1:133">
      <c r="A8" s="12"/>
      <c r="B8" s="44">
        <v>513</v>
      </c>
      <c r="C8" s="20" t="s">
        <v>21</v>
      </c>
      <c r="D8" s="46">
        <v>7151090</v>
      </c>
      <c r="E8" s="46">
        <v>0</v>
      </c>
      <c r="F8" s="46">
        <v>0</v>
      </c>
      <c r="G8" s="46">
        <v>384865</v>
      </c>
      <c r="H8" s="46">
        <v>0</v>
      </c>
      <c r="I8" s="46">
        <v>1006072</v>
      </c>
      <c r="J8" s="46">
        <v>589561</v>
      </c>
      <c r="K8" s="46">
        <v>0</v>
      </c>
      <c r="L8" s="46">
        <v>0</v>
      </c>
      <c r="M8" s="46">
        <v>0</v>
      </c>
      <c r="N8" s="46">
        <f t="shared" si="2"/>
        <v>9131588</v>
      </c>
      <c r="O8" s="47">
        <f t="shared" si="1"/>
        <v>69.128421753875969</v>
      </c>
      <c r="P8" s="9"/>
    </row>
    <row r="9" spans="1:133">
      <c r="A9" s="12"/>
      <c r="B9" s="44">
        <v>514</v>
      </c>
      <c r="C9" s="20" t="s">
        <v>22</v>
      </c>
      <c r="D9" s="46">
        <v>836873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836873</v>
      </c>
      <c r="O9" s="47">
        <f t="shared" si="1"/>
        <v>6.3353394500968996</v>
      </c>
      <c r="P9" s="9"/>
    </row>
    <row r="10" spans="1:133">
      <c r="A10" s="12"/>
      <c r="B10" s="44">
        <v>515</v>
      </c>
      <c r="C10" s="20" t="s">
        <v>71</v>
      </c>
      <c r="D10" s="46">
        <v>580024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580024</v>
      </c>
      <c r="O10" s="47">
        <f t="shared" si="1"/>
        <v>4.3909278100775193</v>
      </c>
      <c r="P10" s="9"/>
    </row>
    <row r="11" spans="1:133">
      <c r="A11" s="12"/>
      <c r="B11" s="44">
        <v>516</v>
      </c>
      <c r="C11" s="20" t="s">
        <v>89</v>
      </c>
      <c r="D11" s="46">
        <v>197079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3749843</v>
      </c>
      <c r="K11" s="46">
        <v>0</v>
      </c>
      <c r="L11" s="46">
        <v>0</v>
      </c>
      <c r="M11" s="46">
        <v>0</v>
      </c>
      <c r="N11" s="46">
        <f t="shared" si="2"/>
        <v>3946922</v>
      </c>
      <c r="O11" s="47">
        <f t="shared" si="1"/>
        <v>29.879193919573645</v>
      </c>
      <c r="P11" s="9"/>
    </row>
    <row r="12" spans="1:133">
      <c r="A12" s="12"/>
      <c r="B12" s="44">
        <v>517</v>
      </c>
      <c r="C12" s="20" t="s">
        <v>57</v>
      </c>
      <c r="D12" s="46">
        <v>165890</v>
      </c>
      <c r="E12" s="46">
        <v>0</v>
      </c>
      <c r="F12" s="46">
        <v>97960403</v>
      </c>
      <c r="G12" s="46">
        <v>0</v>
      </c>
      <c r="H12" s="46">
        <v>0</v>
      </c>
      <c r="I12" s="46">
        <v>2538362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100664655</v>
      </c>
      <c r="O12" s="47">
        <f t="shared" si="1"/>
        <v>762.05679960029067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16580839</v>
      </c>
      <c r="L13" s="46">
        <v>0</v>
      </c>
      <c r="M13" s="46">
        <v>0</v>
      </c>
      <c r="N13" s="46">
        <f t="shared" si="2"/>
        <v>16580839</v>
      </c>
      <c r="O13" s="47">
        <f t="shared" si="1"/>
        <v>125.52112857315892</v>
      </c>
      <c r="P13" s="9"/>
    </row>
    <row r="14" spans="1:133">
      <c r="A14" s="12"/>
      <c r="B14" s="44">
        <v>519</v>
      </c>
      <c r="C14" s="20" t="s">
        <v>77</v>
      </c>
      <c r="D14" s="46">
        <v>6667562</v>
      </c>
      <c r="E14" s="46">
        <v>12687</v>
      </c>
      <c r="F14" s="46">
        <v>478764</v>
      </c>
      <c r="G14" s="46">
        <v>87509</v>
      </c>
      <c r="H14" s="46">
        <v>0</v>
      </c>
      <c r="I14" s="46">
        <v>0</v>
      </c>
      <c r="J14" s="46">
        <v>18524762</v>
      </c>
      <c r="K14" s="46">
        <v>0</v>
      </c>
      <c r="L14" s="46">
        <v>0</v>
      </c>
      <c r="M14" s="46">
        <v>0</v>
      </c>
      <c r="N14" s="46">
        <f t="shared" si="2"/>
        <v>25771284</v>
      </c>
      <c r="O14" s="47">
        <f t="shared" si="1"/>
        <v>195.09511264534885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SUM(D16:D21)</f>
        <v>70927113</v>
      </c>
      <c r="E15" s="31">
        <f t="shared" si="3"/>
        <v>2708571</v>
      </c>
      <c r="F15" s="31">
        <f t="shared" si="3"/>
        <v>0</v>
      </c>
      <c r="G15" s="31">
        <f t="shared" si="3"/>
        <v>8648247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2" si="4">SUM(D15:M15)</f>
        <v>82283931</v>
      </c>
      <c r="O15" s="43">
        <f t="shared" si="1"/>
        <v>622.91008811773258</v>
      </c>
      <c r="P15" s="10"/>
    </row>
    <row r="16" spans="1:133">
      <c r="A16" s="12"/>
      <c r="B16" s="44">
        <v>521</v>
      </c>
      <c r="C16" s="20" t="s">
        <v>26</v>
      </c>
      <c r="D16" s="46">
        <v>37146883</v>
      </c>
      <c r="E16" s="46">
        <v>1652700</v>
      </c>
      <c r="F16" s="46">
        <v>0</v>
      </c>
      <c r="G16" s="46">
        <v>8648016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47447599</v>
      </c>
      <c r="O16" s="47">
        <f t="shared" si="1"/>
        <v>359.19027828246124</v>
      </c>
      <c r="P16" s="9"/>
    </row>
    <row r="17" spans="1:16">
      <c r="A17" s="12"/>
      <c r="B17" s="44">
        <v>522</v>
      </c>
      <c r="C17" s="20" t="s">
        <v>27</v>
      </c>
      <c r="D17" s="46">
        <v>14620924</v>
      </c>
      <c r="E17" s="46">
        <v>872157</v>
      </c>
      <c r="F17" s="46">
        <v>0</v>
      </c>
      <c r="G17" s="46">
        <v>231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15493312</v>
      </c>
      <c r="O17" s="47">
        <f t="shared" si="1"/>
        <v>117.28827519379846</v>
      </c>
      <c r="P17" s="9"/>
    </row>
    <row r="18" spans="1:16">
      <c r="A18" s="12"/>
      <c r="B18" s="44">
        <v>524</v>
      </c>
      <c r="C18" s="20" t="s">
        <v>28</v>
      </c>
      <c r="D18" s="46">
        <v>3833749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3833749</v>
      </c>
      <c r="O18" s="47">
        <f t="shared" si="1"/>
        <v>29.022445796996124</v>
      </c>
      <c r="P18" s="9"/>
    </row>
    <row r="19" spans="1:16">
      <c r="A19" s="12"/>
      <c r="B19" s="44">
        <v>525</v>
      </c>
      <c r="C19" s="20" t="s">
        <v>72</v>
      </c>
      <c r="D19" s="46">
        <v>617200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617200</v>
      </c>
      <c r="O19" s="47">
        <f t="shared" si="1"/>
        <v>4.6723594961240309</v>
      </c>
      <c r="P19" s="9"/>
    </row>
    <row r="20" spans="1:16">
      <c r="A20" s="12"/>
      <c r="B20" s="44">
        <v>526</v>
      </c>
      <c r="C20" s="20" t="s">
        <v>58</v>
      </c>
      <c r="D20" s="46">
        <v>9318904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9318904</v>
      </c>
      <c r="O20" s="47">
        <f t="shared" si="1"/>
        <v>70.546451065891475</v>
      </c>
      <c r="P20" s="9"/>
    </row>
    <row r="21" spans="1:16">
      <c r="A21" s="12"/>
      <c r="B21" s="44">
        <v>529</v>
      </c>
      <c r="C21" s="20" t="s">
        <v>29</v>
      </c>
      <c r="D21" s="46">
        <v>5389453</v>
      </c>
      <c r="E21" s="46">
        <v>183714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5573167</v>
      </c>
      <c r="O21" s="47">
        <f t="shared" si="1"/>
        <v>42.190278282461243</v>
      </c>
      <c r="P21" s="9"/>
    </row>
    <row r="22" spans="1:16" ht="15.75">
      <c r="A22" s="28" t="s">
        <v>30</v>
      </c>
      <c r="B22" s="29"/>
      <c r="C22" s="30"/>
      <c r="D22" s="31">
        <f t="shared" ref="D22:M22" si="5">SUM(D23:D28)</f>
        <v>1385038</v>
      </c>
      <c r="E22" s="31">
        <f t="shared" si="5"/>
        <v>0</v>
      </c>
      <c r="F22" s="31">
        <f t="shared" si="5"/>
        <v>0</v>
      </c>
      <c r="G22" s="31">
        <f t="shared" si="5"/>
        <v>125789</v>
      </c>
      <c r="H22" s="31">
        <f t="shared" si="5"/>
        <v>0</v>
      </c>
      <c r="I22" s="31">
        <f t="shared" si="5"/>
        <v>36269110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si="4"/>
        <v>37779937</v>
      </c>
      <c r="O22" s="43">
        <f t="shared" si="1"/>
        <v>286.00364129118219</v>
      </c>
      <c r="P22" s="10"/>
    </row>
    <row r="23" spans="1:16">
      <c r="A23" s="12"/>
      <c r="B23" s="44">
        <v>533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7069627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7069627</v>
      </c>
      <c r="O23" s="47">
        <f t="shared" si="1"/>
        <v>53.518857497577521</v>
      </c>
      <c r="P23" s="9"/>
    </row>
    <row r="24" spans="1:16">
      <c r="A24" s="12"/>
      <c r="B24" s="44">
        <v>534</v>
      </c>
      <c r="C24" s="20" t="s">
        <v>79</v>
      </c>
      <c r="D24" s="46">
        <v>563603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563603</v>
      </c>
      <c r="O24" s="47">
        <f t="shared" si="1"/>
        <v>4.2666167030038764</v>
      </c>
      <c r="P24" s="9"/>
    </row>
    <row r="25" spans="1:16">
      <c r="A25" s="12"/>
      <c r="B25" s="44">
        <v>535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6278554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6278554</v>
      </c>
      <c r="O25" s="47">
        <f t="shared" si="1"/>
        <v>47.530235586240309</v>
      </c>
      <c r="P25" s="9"/>
    </row>
    <row r="26" spans="1:16">
      <c r="A26" s="12"/>
      <c r="B26" s="44">
        <v>536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17922805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17922805</v>
      </c>
      <c r="O26" s="47">
        <f t="shared" si="1"/>
        <v>135.68014928536823</v>
      </c>
      <c r="P26" s="9"/>
    </row>
    <row r="27" spans="1:16">
      <c r="A27" s="12"/>
      <c r="B27" s="44">
        <v>538</v>
      </c>
      <c r="C27" s="20" t="s">
        <v>81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2024251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2024251</v>
      </c>
      <c r="O27" s="47">
        <f t="shared" si="1"/>
        <v>15.324090055717054</v>
      </c>
      <c r="P27" s="9"/>
    </row>
    <row r="28" spans="1:16">
      <c r="A28" s="12"/>
      <c r="B28" s="44">
        <v>539</v>
      </c>
      <c r="C28" s="20" t="s">
        <v>35</v>
      </c>
      <c r="D28" s="46">
        <v>821435</v>
      </c>
      <c r="E28" s="46">
        <v>0</v>
      </c>
      <c r="F28" s="46">
        <v>0</v>
      </c>
      <c r="G28" s="46">
        <v>125789</v>
      </c>
      <c r="H28" s="46">
        <v>0</v>
      </c>
      <c r="I28" s="46">
        <v>2973873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3921097</v>
      </c>
      <c r="O28" s="47">
        <f t="shared" si="1"/>
        <v>29.683692163275193</v>
      </c>
      <c r="P28" s="9"/>
    </row>
    <row r="29" spans="1:16" ht="15.75">
      <c r="A29" s="28" t="s">
        <v>36</v>
      </c>
      <c r="B29" s="29"/>
      <c r="C29" s="30"/>
      <c r="D29" s="31">
        <f t="shared" ref="D29:M29" si="7">SUM(D30:D32)</f>
        <v>3411704</v>
      </c>
      <c r="E29" s="31">
        <f t="shared" si="7"/>
        <v>22222</v>
      </c>
      <c r="F29" s="31">
        <f t="shared" si="7"/>
        <v>0</v>
      </c>
      <c r="G29" s="31">
        <f t="shared" si="7"/>
        <v>824226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4258152</v>
      </c>
      <c r="O29" s="43">
        <f t="shared" si="1"/>
        <v>32.235283430232556</v>
      </c>
      <c r="P29" s="10"/>
    </row>
    <row r="30" spans="1:16">
      <c r="A30" s="12"/>
      <c r="B30" s="44">
        <v>541</v>
      </c>
      <c r="C30" s="20" t="s">
        <v>82</v>
      </c>
      <c r="D30" s="46">
        <v>1895111</v>
      </c>
      <c r="E30" s="46">
        <v>0</v>
      </c>
      <c r="F30" s="46">
        <v>0</v>
      </c>
      <c r="G30" s="46">
        <v>763583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2658694</v>
      </c>
      <c r="O30" s="47">
        <f t="shared" si="1"/>
        <v>20.126983406007753</v>
      </c>
      <c r="P30" s="9"/>
    </row>
    <row r="31" spans="1:16">
      <c r="A31" s="12"/>
      <c r="B31" s="44">
        <v>544</v>
      </c>
      <c r="C31" s="20" t="s">
        <v>83</v>
      </c>
      <c r="D31" s="46">
        <v>1516593</v>
      </c>
      <c r="E31" s="46">
        <v>0</v>
      </c>
      <c r="F31" s="46">
        <v>0</v>
      </c>
      <c r="G31" s="46">
        <v>60643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1577236</v>
      </c>
      <c r="O31" s="47">
        <f t="shared" si="1"/>
        <v>11.940073885658915</v>
      </c>
      <c r="P31" s="9"/>
    </row>
    <row r="32" spans="1:16">
      <c r="A32" s="12"/>
      <c r="B32" s="44">
        <v>549</v>
      </c>
      <c r="C32" s="20" t="s">
        <v>90</v>
      </c>
      <c r="D32" s="46">
        <v>0</v>
      </c>
      <c r="E32" s="46">
        <v>22222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22222</v>
      </c>
      <c r="O32" s="47">
        <f t="shared" si="1"/>
        <v>0.16822613856589147</v>
      </c>
      <c r="P32" s="9"/>
    </row>
    <row r="33" spans="1:119" ht="15.75">
      <c r="A33" s="28" t="s">
        <v>40</v>
      </c>
      <c r="B33" s="29"/>
      <c r="C33" s="30"/>
      <c r="D33" s="31">
        <f t="shared" ref="D33:M33" si="9">SUM(D34:D36)</f>
        <v>1567462</v>
      </c>
      <c r="E33" s="31">
        <f t="shared" si="9"/>
        <v>1357199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2924661</v>
      </c>
      <c r="O33" s="43">
        <f t="shared" si="1"/>
        <v>22.140420603197676</v>
      </c>
      <c r="P33" s="10"/>
    </row>
    <row r="34" spans="1:119">
      <c r="A34" s="13"/>
      <c r="B34" s="45">
        <v>552</v>
      </c>
      <c r="C34" s="21" t="s">
        <v>41</v>
      </c>
      <c r="D34" s="46">
        <v>292404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292404</v>
      </c>
      <c r="O34" s="47">
        <f t="shared" si="1"/>
        <v>2.2135719476744184</v>
      </c>
      <c r="P34" s="9"/>
    </row>
    <row r="35" spans="1:119">
      <c r="A35" s="13"/>
      <c r="B35" s="45">
        <v>554</v>
      </c>
      <c r="C35" s="21" t="s">
        <v>42</v>
      </c>
      <c r="D35" s="46">
        <v>164656</v>
      </c>
      <c r="E35" s="46">
        <v>1357199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1521855</v>
      </c>
      <c r="O35" s="47">
        <f t="shared" si="1"/>
        <v>11.520825763081396</v>
      </c>
      <c r="P35" s="9"/>
    </row>
    <row r="36" spans="1:119">
      <c r="A36" s="13"/>
      <c r="B36" s="45">
        <v>559</v>
      </c>
      <c r="C36" s="21" t="s">
        <v>43</v>
      </c>
      <c r="D36" s="46">
        <v>1110402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1110402</v>
      </c>
      <c r="O36" s="47">
        <f t="shared" si="1"/>
        <v>8.406022892441861</v>
      </c>
      <c r="P36" s="9"/>
    </row>
    <row r="37" spans="1:119" ht="15.75">
      <c r="A37" s="28" t="s">
        <v>44</v>
      </c>
      <c r="B37" s="29"/>
      <c r="C37" s="30"/>
      <c r="D37" s="31">
        <f t="shared" ref="D37:M37" si="10">SUM(D38:D38)</f>
        <v>2335386</v>
      </c>
      <c r="E37" s="31">
        <f t="shared" si="10"/>
        <v>127407</v>
      </c>
      <c r="F37" s="31">
        <f t="shared" si="10"/>
        <v>0</v>
      </c>
      <c r="G37" s="31">
        <f t="shared" si="10"/>
        <v>75751</v>
      </c>
      <c r="H37" s="31">
        <f t="shared" si="10"/>
        <v>0</v>
      </c>
      <c r="I37" s="31">
        <f t="shared" si="10"/>
        <v>2200618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4739162</v>
      </c>
      <c r="O37" s="43">
        <f t="shared" si="1"/>
        <v>35.876650314922479</v>
      </c>
      <c r="P37" s="10"/>
    </row>
    <row r="38" spans="1:119">
      <c r="A38" s="12"/>
      <c r="B38" s="44">
        <v>569</v>
      </c>
      <c r="C38" s="20" t="s">
        <v>45</v>
      </c>
      <c r="D38" s="46">
        <v>2335386</v>
      </c>
      <c r="E38" s="46">
        <v>127407</v>
      </c>
      <c r="F38" s="46">
        <v>0</v>
      </c>
      <c r="G38" s="46">
        <v>75751</v>
      </c>
      <c r="H38" s="46">
        <v>0</v>
      </c>
      <c r="I38" s="46">
        <v>2200618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1">SUM(D38:M38)</f>
        <v>4739162</v>
      </c>
      <c r="O38" s="47">
        <f t="shared" si="1"/>
        <v>35.876650314922479</v>
      </c>
      <c r="P38" s="9"/>
    </row>
    <row r="39" spans="1:119" ht="15.75">
      <c r="A39" s="28" t="s">
        <v>46</v>
      </c>
      <c r="B39" s="29"/>
      <c r="C39" s="30"/>
      <c r="D39" s="31">
        <f t="shared" ref="D39:M39" si="12">SUM(D40:D42)</f>
        <v>10539445</v>
      </c>
      <c r="E39" s="31">
        <f t="shared" si="12"/>
        <v>69125</v>
      </c>
      <c r="F39" s="31">
        <f t="shared" si="12"/>
        <v>0</v>
      </c>
      <c r="G39" s="31">
        <f t="shared" si="12"/>
        <v>1629734</v>
      </c>
      <c r="H39" s="31">
        <f t="shared" si="12"/>
        <v>0</v>
      </c>
      <c r="I39" s="31">
        <f t="shared" si="12"/>
        <v>4200246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1"/>
        <v>16438550</v>
      </c>
      <c r="O39" s="43">
        <f t="shared" si="1"/>
        <v>124.44396499515504</v>
      </c>
      <c r="P39" s="9"/>
    </row>
    <row r="40" spans="1:119">
      <c r="A40" s="12"/>
      <c r="B40" s="44">
        <v>572</v>
      </c>
      <c r="C40" s="20" t="s">
        <v>84</v>
      </c>
      <c r="D40" s="46">
        <v>9936207</v>
      </c>
      <c r="E40" s="46">
        <v>69125</v>
      </c>
      <c r="F40" s="46">
        <v>0</v>
      </c>
      <c r="G40" s="46">
        <v>1610968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11616300</v>
      </c>
      <c r="O40" s="47">
        <f t="shared" si="1"/>
        <v>87.938317587209298</v>
      </c>
      <c r="P40" s="9"/>
    </row>
    <row r="41" spans="1:119">
      <c r="A41" s="12"/>
      <c r="B41" s="44">
        <v>573</v>
      </c>
      <c r="C41" s="20" t="s">
        <v>48</v>
      </c>
      <c r="D41" s="46">
        <v>4690</v>
      </c>
      <c r="E41" s="46">
        <v>0</v>
      </c>
      <c r="F41" s="46">
        <v>0</v>
      </c>
      <c r="G41" s="46">
        <v>18766</v>
      </c>
      <c r="H41" s="46">
        <v>0</v>
      </c>
      <c r="I41" s="46">
        <v>4200246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4223702</v>
      </c>
      <c r="O41" s="47">
        <f t="shared" si="1"/>
        <v>31.974488250968992</v>
      </c>
      <c r="P41" s="9"/>
    </row>
    <row r="42" spans="1:119">
      <c r="A42" s="12"/>
      <c r="B42" s="44">
        <v>574</v>
      </c>
      <c r="C42" s="20" t="s">
        <v>49</v>
      </c>
      <c r="D42" s="46">
        <v>598548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598548</v>
      </c>
      <c r="O42" s="47">
        <f t="shared" si="1"/>
        <v>4.5311591569767442</v>
      </c>
      <c r="P42" s="9"/>
    </row>
    <row r="43" spans="1:119" ht="15.75">
      <c r="A43" s="28" t="s">
        <v>85</v>
      </c>
      <c r="B43" s="29"/>
      <c r="C43" s="30"/>
      <c r="D43" s="31">
        <f t="shared" ref="D43:M43" si="13">SUM(D44:D44)</f>
        <v>10687982</v>
      </c>
      <c r="E43" s="31">
        <f t="shared" si="13"/>
        <v>555982</v>
      </c>
      <c r="F43" s="31">
        <f t="shared" si="13"/>
        <v>0</v>
      </c>
      <c r="G43" s="31">
        <f t="shared" si="13"/>
        <v>3428870</v>
      </c>
      <c r="H43" s="31">
        <f t="shared" si="13"/>
        <v>0</v>
      </c>
      <c r="I43" s="31">
        <f t="shared" si="13"/>
        <v>3714049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18386883</v>
      </c>
      <c r="O43" s="43">
        <f t="shared" si="1"/>
        <v>139.19333666424419</v>
      </c>
      <c r="P43" s="9"/>
    </row>
    <row r="44" spans="1:119" ht="15.75" thickBot="1">
      <c r="A44" s="12"/>
      <c r="B44" s="44">
        <v>581</v>
      </c>
      <c r="C44" s="20" t="s">
        <v>86</v>
      </c>
      <c r="D44" s="46">
        <v>10687982</v>
      </c>
      <c r="E44" s="46">
        <v>555982</v>
      </c>
      <c r="F44" s="46">
        <v>0</v>
      </c>
      <c r="G44" s="46">
        <v>3428870</v>
      </c>
      <c r="H44" s="46">
        <v>0</v>
      </c>
      <c r="I44" s="46">
        <v>3714049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18386883</v>
      </c>
      <c r="O44" s="47">
        <f t="shared" si="1"/>
        <v>139.19333666424419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SUM(D5,D15,D22,D29,D33,D37,D39,D43)</f>
        <v>121432636</v>
      </c>
      <c r="E45" s="15">
        <f t="shared" si="14"/>
        <v>4853193</v>
      </c>
      <c r="F45" s="15">
        <f t="shared" si="14"/>
        <v>98439167</v>
      </c>
      <c r="G45" s="15">
        <f t="shared" si="14"/>
        <v>15204991</v>
      </c>
      <c r="H45" s="15">
        <f t="shared" si="14"/>
        <v>0</v>
      </c>
      <c r="I45" s="15">
        <f t="shared" si="14"/>
        <v>49928457</v>
      </c>
      <c r="J45" s="15">
        <f t="shared" si="14"/>
        <v>22864166</v>
      </c>
      <c r="K45" s="15">
        <f t="shared" si="14"/>
        <v>16580839</v>
      </c>
      <c r="L45" s="15">
        <f t="shared" si="14"/>
        <v>0</v>
      </c>
      <c r="M45" s="15">
        <f t="shared" si="14"/>
        <v>0</v>
      </c>
      <c r="N45" s="15">
        <f t="shared" si="11"/>
        <v>329303449</v>
      </c>
      <c r="O45" s="37">
        <f t="shared" si="1"/>
        <v>2492.9100729772285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91</v>
      </c>
      <c r="M47" s="163"/>
      <c r="N47" s="163"/>
      <c r="O47" s="41">
        <v>132096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62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2024-10-31T16:54:53Z</cp:lastPrinted>
  <dcterms:created xsi:type="dcterms:W3CDTF">2000-08-31T21:26:31Z</dcterms:created>
  <dcterms:modified xsi:type="dcterms:W3CDTF">2024-10-31T16:55:20Z</dcterms:modified>
</cp:coreProperties>
</file>