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Revenues/"/>
    </mc:Choice>
  </mc:AlternateContent>
  <xr:revisionPtr revIDLastSave="106" documentId="11_00CA515C9D0499D18FDF23C31BC81A8F2DDD07F3" xr6:coauthVersionLast="47" xr6:coauthVersionMax="47" xr10:uidLastSave="{2FA95D57-60B5-427A-985A-C51BE6F7D2B3}"/>
  <bookViews>
    <workbookView xWindow="-120" yWindow="-120" windowWidth="29040" windowHeight="15720" tabRatio="786" xr2:uid="{00000000-000D-0000-FFFF-FFFF00000000}"/>
  </bookViews>
  <sheets>
    <sheet name="2023" sheetId="48" r:id="rId1"/>
    <sheet name="2022" sheetId="47" r:id="rId2"/>
    <sheet name="2021" sheetId="46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</sheets>
  <definedNames>
    <definedName name="_xlnm.Print_Area" localSheetId="15">'2008'!$A$1:$O$59</definedName>
    <definedName name="_xlnm.Print_Area" localSheetId="14">'2009'!$A$1:$O$59</definedName>
    <definedName name="_xlnm.Print_Area" localSheetId="13">'2010'!$A$1:$O$60</definedName>
    <definedName name="_xlnm.Print_Area" localSheetId="12">'2011'!$A$1:$O$56</definedName>
    <definedName name="_xlnm.Print_Area" localSheetId="11">'2012'!$A$1:$O$59</definedName>
    <definedName name="_xlnm.Print_Area" localSheetId="10">'2013'!$A$1:$O$64</definedName>
    <definedName name="_xlnm.Print_Area" localSheetId="9">'2014'!$A$1:$O$62</definedName>
    <definedName name="_xlnm.Print_Area" localSheetId="8">'2015'!$A$1:$O$62</definedName>
    <definedName name="_xlnm.Print_Area" localSheetId="7">'2016'!$A$1:$O$65</definedName>
    <definedName name="_xlnm.Print_Area" localSheetId="6">'2017'!$A$1:$O$65</definedName>
    <definedName name="_xlnm.Print_Area" localSheetId="5">'2018'!$A$1:$O$66</definedName>
    <definedName name="_xlnm.Print_Area" localSheetId="4">'2019'!$A$1:$O$63</definedName>
    <definedName name="_xlnm.Print_Area" localSheetId="3">'2020'!$A$1:$O$66</definedName>
    <definedName name="_xlnm.Print_Area" localSheetId="2">'2021'!$A$1:$P$68</definedName>
    <definedName name="_xlnm.Print_Area" localSheetId="1">'2022'!$A$1:$P$69</definedName>
    <definedName name="_xlnm.Print_Area" localSheetId="0">'2023'!$A$1:$P$64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6" i="48" l="1"/>
  <c r="O59" i="48"/>
  <c r="P59" i="48" s="1"/>
  <c r="O58" i="48"/>
  <c r="P58" i="48" s="1"/>
  <c r="N57" i="48"/>
  <c r="M57" i="48"/>
  <c r="L57" i="48"/>
  <c r="K57" i="48"/>
  <c r="J57" i="48"/>
  <c r="I57" i="48"/>
  <c r="H57" i="48"/>
  <c r="G57" i="48"/>
  <c r="F57" i="48"/>
  <c r="E57" i="48"/>
  <c r="D57" i="48"/>
  <c r="O56" i="48"/>
  <c r="P56" i="48" s="1"/>
  <c r="O55" i="48"/>
  <c r="P55" i="48" s="1"/>
  <c r="O54" i="48"/>
  <c r="P54" i="48" s="1"/>
  <c r="O53" i="48"/>
  <c r="P53" i="48" s="1"/>
  <c r="O52" i="48"/>
  <c r="P52" i="48" s="1"/>
  <c r="O51" i="48"/>
  <c r="P51" i="48" s="1"/>
  <c r="O50" i="48"/>
  <c r="P50" i="48" s="1"/>
  <c r="O49" i="48"/>
  <c r="P49" i="48" s="1"/>
  <c r="O48" i="48"/>
  <c r="P48" i="48" s="1"/>
  <c r="O47" i="48"/>
  <c r="P47" i="48" s="1"/>
  <c r="N46" i="48"/>
  <c r="M46" i="48"/>
  <c r="L46" i="48"/>
  <c r="K46" i="48"/>
  <c r="J46" i="48"/>
  <c r="I46" i="48"/>
  <c r="H46" i="48"/>
  <c r="G46" i="48"/>
  <c r="F46" i="48"/>
  <c r="E46" i="48"/>
  <c r="O45" i="48"/>
  <c r="P45" i="48" s="1"/>
  <c r="O44" i="48"/>
  <c r="P44" i="48" s="1"/>
  <c r="N43" i="48"/>
  <c r="M43" i="48"/>
  <c r="L43" i="48"/>
  <c r="K43" i="48"/>
  <c r="J43" i="48"/>
  <c r="I43" i="48"/>
  <c r="H43" i="48"/>
  <c r="G43" i="48"/>
  <c r="F43" i="48"/>
  <c r="E43" i="48"/>
  <c r="D43" i="48"/>
  <c r="O42" i="48"/>
  <c r="P42" i="48" s="1"/>
  <c r="O41" i="48"/>
  <c r="P41" i="48" s="1"/>
  <c r="O40" i="48"/>
  <c r="P40" i="48" s="1"/>
  <c r="O39" i="48"/>
  <c r="P39" i="48" s="1"/>
  <c r="O38" i="48"/>
  <c r="P38" i="48" s="1"/>
  <c r="O37" i="48"/>
  <c r="P37" i="48" s="1"/>
  <c r="O36" i="48"/>
  <c r="P36" i="48" s="1"/>
  <c r="O35" i="48"/>
  <c r="P35" i="48" s="1"/>
  <c r="O34" i="48"/>
  <c r="P34" i="48" s="1"/>
  <c r="O33" i="48"/>
  <c r="P33" i="48" s="1"/>
  <c r="O32" i="48"/>
  <c r="P32" i="48" s="1"/>
  <c r="N31" i="48"/>
  <c r="M31" i="48"/>
  <c r="L31" i="48"/>
  <c r="K31" i="48"/>
  <c r="J31" i="48"/>
  <c r="I31" i="48"/>
  <c r="H31" i="48"/>
  <c r="G31" i="48"/>
  <c r="F31" i="48"/>
  <c r="E31" i="48"/>
  <c r="D31" i="48"/>
  <c r="O30" i="48"/>
  <c r="P30" i="48" s="1"/>
  <c r="O29" i="48"/>
  <c r="P29" i="48" s="1"/>
  <c r="O28" i="48"/>
  <c r="P28" i="48" s="1"/>
  <c r="O27" i="48"/>
  <c r="P27" i="48" s="1"/>
  <c r="O26" i="48"/>
  <c r="P26" i="48" s="1"/>
  <c r="O25" i="48"/>
  <c r="P25" i="48" s="1"/>
  <c r="O24" i="48"/>
  <c r="P24" i="48" s="1"/>
  <c r="O23" i="48"/>
  <c r="P23" i="48" s="1"/>
  <c r="O22" i="48"/>
  <c r="P22" i="48" s="1"/>
  <c r="O21" i="48"/>
  <c r="P21" i="48" s="1"/>
  <c r="O20" i="48"/>
  <c r="P20" i="48" s="1"/>
  <c r="O19" i="48"/>
  <c r="P19" i="48" s="1"/>
  <c r="O18" i="48"/>
  <c r="P18" i="48" s="1"/>
  <c r="N17" i="48"/>
  <c r="M17" i="48"/>
  <c r="L17" i="48"/>
  <c r="K17" i="48"/>
  <c r="J17" i="48"/>
  <c r="I17" i="48"/>
  <c r="H17" i="48"/>
  <c r="G17" i="48"/>
  <c r="F17" i="48"/>
  <c r="E17" i="48"/>
  <c r="D17" i="48"/>
  <c r="O16" i="48"/>
  <c r="P16" i="48" s="1"/>
  <c r="O15" i="48"/>
  <c r="P15" i="48" s="1"/>
  <c r="O14" i="48"/>
  <c r="P14" i="48" s="1"/>
  <c r="O13" i="48"/>
  <c r="P13" i="48" s="1"/>
  <c r="N12" i="48"/>
  <c r="M12" i="48"/>
  <c r="L12" i="48"/>
  <c r="K12" i="48"/>
  <c r="J12" i="48"/>
  <c r="I12" i="48"/>
  <c r="H12" i="48"/>
  <c r="G12" i="48"/>
  <c r="F12" i="48"/>
  <c r="E12" i="48"/>
  <c r="D12" i="48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64" i="47"/>
  <c r="P64" i="47" s="1"/>
  <c r="O63" i="47"/>
  <c r="P63" i="47" s="1"/>
  <c r="O62" i="47"/>
  <c r="P62" i="47" s="1"/>
  <c r="N61" i="47"/>
  <c r="M61" i="47"/>
  <c r="L61" i="47"/>
  <c r="K61" i="47"/>
  <c r="J61" i="47"/>
  <c r="I61" i="47"/>
  <c r="H61" i="47"/>
  <c r="G61" i="47"/>
  <c r="F61" i="47"/>
  <c r="E61" i="47"/>
  <c r="D61" i="47"/>
  <c r="O60" i="47"/>
  <c r="P60" i="47" s="1"/>
  <c r="O59" i="47"/>
  <c r="P59" i="47" s="1"/>
  <c r="O58" i="47"/>
  <c r="P58" i="47" s="1"/>
  <c r="O57" i="47"/>
  <c r="P57" i="47" s="1"/>
  <c r="O56" i="47"/>
  <c r="P56" i="47" s="1"/>
  <c r="O55" i="47"/>
  <c r="P55" i="47" s="1"/>
  <c r="O54" i="47"/>
  <c r="P54" i="47" s="1"/>
  <c r="O53" i="47"/>
  <c r="P53" i="47" s="1"/>
  <c r="O52" i="47"/>
  <c r="P52" i="47" s="1"/>
  <c r="O51" i="47"/>
  <c r="P51" i="47" s="1"/>
  <c r="N50" i="47"/>
  <c r="M50" i="47"/>
  <c r="L50" i="47"/>
  <c r="K50" i="47"/>
  <c r="J50" i="47"/>
  <c r="I50" i="47"/>
  <c r="H50" i="47"/>
  <c r="G50" i="47"/>
  <c r="F50" i="47"/>
  <c r="E50" i="47"/>
  <c r="D50" i="47"/>
  <c r="O49" i="47"/>
  <c r="P49" i="47" s="1"/>
  <c r="O48" i="47"/>
  <c r="P48" i="47" s="1"/>
  <c r="O47" i="47"/>
  <c r="P47" i="47" s="1"/>
  <c r="N46" i="47"/>
  <c r="M46" i="47"/>
  <c r="L46" i="47"/>
  <c r="K46" i="47"/>
  <c r="J46" i="47"/>
  <c r="I46" i="47"/>
  <c r="H46" i="47"/>
  <c r="G46" i="47"/>
  <c r="F46" i="47"/>
  <c r="E46" i="47"/>
  <c r="D46" i="47"/>
  <c r="O45" i="47"/>
  <c r="P45" i="47" s="1"/>
  <c r="O44" i="47"/>
  <c r="P44" i="47" s="1"/>
  <c r="O43" i="47"/>
  <c r="P43" i="47" s="1"/>
  <c r="O42" i="47"/>
  <c r="P42" i="47" s="1"/>
  <c r="O41" i="47"/>
  <c r="P41" i="47" s="1"/>
  <c r="O40" i="47"/>
  <c r="P40" i="47" s="1"/>
  <c r="O39" i="47"/>
  <c r="P39" i="47" s="1"/>
  <c r="O38" i="47"/>
  <c r="P38" i="47" s="1"/>
  <c r="O37" i="47"/>
  <c r="P37" i="47" s="1"/>
  <c r="O36" i="47"/>
  <c r="P36" i="47" s="1"/>
  <c r="N35" i="47"/>
  <c r="M35" i="47"/>
  <c r="L35" i="47"/>
  <c r="K35" i="47"/>
  <c r="J35" i="47"/>
  <c r="I35" i="47"/>
  <c r="H35" i="47"/>
  <c r="G35" i="47"/>
  <c r="F35" i="47"/>
  <c r="E35" i="47"/>
  <c r="D35" i="47"/>
  <c r="O34" i="47"/>
  <c r="P34" i="47" s="1"/>
  <c r="O33" i="47"/>
  <c r="P33" i="47" s="1"/>
  <c r="O32" i="47"/>
  <c r="P32" i="47" s="1"/>
  <c r="O31" i="47"/>
  <c r="P31" i="47" s="1"/>
  <c r="O30" i="47"/>
  <c r="P30" i="47" s="1"/>
  <c r="O29" i="47"/>
  <c r="P29" i="47" s="1"/>
  <c r="O28" i="47"/>
  <c r="P28" i="47" s="1"/>
  <c r="O27" i="47"/>
  <c r="P27" i="47" s="1"/>
  <c r="O26" i="47"/>
  <c r="P26" i="47" s="1"/>
  <c r="O25" i="47"/>
  <c r="P25" i="47" s="1"/>
  <c r="O24" i="47"/>
  <c r="P24" i="47" s="1"/>
  <c r="O23" i="47"/>
  <c r="P23" i="47" s="1"/>
  <c r="O22" i="47"/>
  <c r="P22" i="47" s="1"/>
  <c r="O21" i="47"/>
  <c r="P21" i="47" s="1"/>
  <c r="O20" i="47"/>
  <c r="P20" i="47" s="1"/>
  <c r="N19" i="47"/>
  <c r="M19" i="47"/>
  <c r="L19" i="47"/>
  <c r="K19" i="47"/>
  <c r="J19" i="47"/>
  <c r="I19" i="47"/>
  <c r="H19" i="47"/>
  <c r="G19" i="47"/>
  <c r="F19" i="47"/>
  <c r="E19" i="47"/>
  <c r="D19" i="47"/>
  <c r="O18" i="47"/>
  <c r="P18" i="47" s="1"/>
  <c r="O17" i="47"/>
  <c r="P17" i="47" s="1"/>
  <c r="O16" i="47"/>
  <c r="P16" i="47" s="1"/>
  <c r="O15" i="47"/>
  <c r="P15" i="47" s="1"/>
  <c r="O14" i="47"/>
  <c r="P14" i="47" s="1"/>
  <c r="O13" i="47"/>
  <c r="P13" i="47" s="1"/>
  <c r="N12" i="47"/>
  <c r="M12" i="47"/>
  <c r="L12" i="47"/>
  <c r="K12" i="47"/>
  <c r="J12" i="47"/>
  <c r="I12" i="47"/>
  <c r="H12" i="47"/>
  <c r="G12" i="47"/>
  <c r="F12" i="47"/>
  <c r="E12" i="47"/>
  <c r="D12" i="47"/>
  <c r="O11" i="47"/>
  <c r="P11" i="47" s="1"/>
  <c r="O10" i="47"/>
  <c r="P10" i="47" s="1"/>
  <c r="O9" i="47"/>
  <c r="P9" i="47" s="1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O46" i="48" l="1"/>
  <c r="P46" i="48" s="1"/>
  <c r="O17" i="48"/>
  <c r="P17" i="48" s="1"/>
  <c r="I60" i="48"/>
  <c r="O5" i="48"/>
  <c r="P5" i="48" s="1"/>
  <c r="E60" i="48"/>
  <c r="F60" i="48"/>
  <c r="O31" i="48"/>
  <c r="P31" i="48" s="1"/>
  <c r="G60" i="48"/>
  <c r="H60" i="48"/>
  <c r="J60" i="48"/>
  <c r="D60" i="48"/>
  <c r="O12" i="48"/>
  <c r="P12" i="48" s="1"/>
  <c r="O43" i="48"/>
  <c r="P43" i="48" s="1"/>
  <c r="K60" i="48"/>
  <c r="L60" i="48"/>
  <c r="M60" i="48"/>
  <c r="O57" i="48"/>
  <c r="P57" i="48" s="1"/>
  <c r="N60" i="48"/>
  <c r="O46" i="47"/>
  <c r="P46" i="47" s="1"/>
  <c r="O61" i="47"/>
  <c r="P61" i="47" s="1"/>
  <c r="O50" i="47"/>
  <c r="P50" i="47" s="1"/>
  <c r="O35" i="47"/>
  <c r="P35" i="47" s="1"/>
  <c r="O19" i="47"/>
  <c r="P19" i="47" s="1"/>
  <c r="H65" i="47"/>
  <c r="I65" i="47"/>
  <c r="N65" i="47"/>
  <c r="D65" i="47"/>
  <c r="E65" i="47"/>
  <c r="K65" i="47"/>
  <c r="M65" i="47"/>
  <c r="L65" i="47"/>
  <c r="G65" i="47"/>
  <c r="J65" i="47"/>
  <c r="F65" i="47"/>
  <c r="O12" i="47"/>
  <c r="P12" i="47" s="1"/>
  <c r="O5" i="47"/>
  <c r="P5" i="47" s="1"/>
  <c r="O63" i="46"/>
  <c r="P63" i="46"/>
  <c r="O62" i="46"/>
  <c r="P62" i="46" s="1"/>
  <c r="O61" i="46"/>
  <c r="P61" i="46" s="1"/>
  <c r="N60" i="46"/>
  <c r="M60" i="46"/>
  <c r="L60" i="46"/>
  <c r="K60" i="46"/>
  <c r="J60" i="46"/>
  <c r="I60" i="46"/>
  <c r="H60" i="46"/>
  <c r="G60" i="46"/>
  <c r="F60" i="46"/>
  <c r="E60" i="46"/>
  <c r="D60" i="46"/>
  <c r="O59" i="46"/>
  <c r="P59" i="46"/>
  <c r="O58" i="46"/>
  <c r="P58" i="46" s="1"/>
  <c r="O57" i="46"/>
  <c r="P57" i="46" s="1"/>
  <c r="O56" i="46"/>
  <c r="P56" i="46" s="1"/>
  <c r="O55" i="46"/>
  <c r="P55" i="46" s="1"/>
  <c r="O54" i="46"/>
  <c r="P54" i="46"/>
  <c r="O53" i="46"/>
  <c r="P53" i="46" s="1"/>
  <c r="O52" i="46"/>
  <c r="P52" i="46" s="1"/>
  <c r="O51" i="46"/>
  <c r="P51" i="46"/>
  <c r="O50" i="46"/>
  <c r="P50" i="46" s="1"/>
  <c r="N49" i="46"/>
  <c r="M49" i="46"/>
  <c r="L49" i="46"/>
  <c r="K49" i="46"/>
  <c r="J49" i="46"/>
  <c r="I49" i="46"/>
  <c r="H49" i="46"/>
  <c r="G49" i="46"/>
  <c r="G64" i="46" s="1"/>
  <c r="F49" i="46"/>
  <c r="O49" i="46" s="1"/>
  <c r="P49" i="46" s="1"/>
  <c r="E49" i="46"/>
  <c r="D49" i="46"/>
  <c r="O48" i="46"/>
  <c r="P48" i="46" s="1"/>
  <c r="O47" i="46"/>
  <c r="P47" i="46" s="1"/>
  <c r="O46" i="46"/>
  <c r="P46" i="46" s="1"/>
  <c r="N45" i="46"/>
  <c r="M45" i="46"/>
  <c r="L45" i="46"/>
  <c r="K45" i="46"/>
  <c r="J45" i="46"/>
  <c r="I45" i="46"/>
  <c r="H45" i="46"/>
  <c r="G45" i="46"/>
  <c r="F45" i="46"/>
  <c r="E45" i="46"/>
  <c r="D45" i="46"/>
  <c r="O44" i="46"/>
  <c r="P44" i="46"/>
  <c r="O43" i="46"/>
  <c r="P43" i="46" s="1"/>
  <c r="O42" i="46"/>
  <c r="P42" i="46" s="1"/>
  <c r="O41" i="46"/>
  <c r="P41" i="46" s="1"/>
  <c r="O40" i="46"/>
  <c r="P40" i="46" s="1"/>
  <c r="O39" i="46"/>
  <c r="P39" i="46" s="1"/>
  <c r="O38" i="46"/>
  <c r="P38" i="46" s="1"/>
  <c r="O37" i="46"/>
  <c r="P37" i="46" s="1"/>
  <c r="N36" i="46"/>
  <c r="M36" i="46"/>
  <c r="L36" i="46"/>
  <c r="K36" i="46"/>
  <c r="J36" i="46"/>
  <c r="I36" i="46"/>
  <c r="H36" i="46"/>
  <c r="G36" i="46"/>
  <c r="F36" i="46"/>
  <c r="E36" i="46"/>
  <c r="D36" i="46"/>
  <c r="O36" i="46" s="1"/>
  <c r="P36" i="46" s="1"/>
  <c r="O35" i="46"/>
  <c r="P35" i="46" s="1"/>
  <c r="O34" i="46"/>
  <c r="P34" i="46" s="1"/>
  <c r="O33" i="46"/>
  <c r="P33" i="46" s="1"/>
  <c r="O32" i="46"/>
  <c r="P32" i="46" s="1"/>
  <c r="O31" i="46"/>
  <c r="P31" i="46" s="1"/>
  <c r="O30" i="46"/>
  <c r="P30" i="46" s="1"/>
  <c r="O29" i="46"/>
  <c r="P29" i="46"/>
  <c r="O28" i="46"/>
  <c r="P28" i="46" s="1"/>
  <c r="O27" i="46"/>
  <c r="P27" i="46"/>
  <c r="O26" i="46"/>
  <c r="P26" i="46" s="1"/>
  <c r="O25" i="46"/>
  <c r="P25" i="46" s="1"/>
  <c r="O24" i="46"/>
  <c r="P24" i="46" s="1"/>
  <c r="O23" i="46"/>
  <c r="P23" i="46"/>
  <c r="O22" i="46"/>
  <c r="P22" i="46" s="1"/>
  <c r="O21" i="46"/>
  <c r="P21" i="46" s="1"/>
  <c r="O20" i="46"/>
  <c r="P20" i="46" s="1"/>
  <c r="O19" i="46"/>
  <c r="P19" i="46" s="1"/>
  <c r="N18" i="46"/>
  <c r="M18" i="46"/>
  <c r="L18" i="46"/>
  <c r="K18" i="46"/>
  <c r="J18" i="46"/>
  <c r="I18" i="46"/>
  <c r="H18" i="46"/>
  <c r="G18" i="46"/>
  <c r="F18" i="46"/>
  <c r="E18" i="46"/>
  <c r="D18" i="46"/>
  <c r="O17" i="46"/>
  <c r="P17" i="46" s="1"/>
  <c r="O16" i="46"/>
  <c r="P16" i="46" s="1"/>
  <c r="O15" i="46"/>
  <c r="P15" i="46"/>
  <c r="O14" i="46"/>
  <c r="P14" i="46" s="1"/>
  <c r="O13" i="46"/>
  <c r="P13" i="46" s="1"/>
  <c r="O12" i="46"/>
  <c r="P12" i="46" s="1"/>
  <c r="N11" i="46"/>
  <c r="M11" i="46"/>
  <c r="L11" i="46"/>
  <c r="K11" i="46"/>
  <c r="J11" i="46"/>
  <c r="I11" i="46"/>
  <c r="H11" i="46"/>
  <c r="G11" i="46"/>
  <c r="F11" i="46"/>
  <c r="E11" i="46"/>
  <c r="D11" i="46"/>
  <c r="O10" i="46"/>
  <c r="P10" i="46" s="1"/>
  <c r="O9" i="46"/>
  <c r="P9" i="46" s="1"/>
  <c r="O8" i="46"/>
  <c r="P8" i="46"/>
  <c r="O7" i="46"/>
  <c r="P7" i="46" s="1"/>
  <c r="O6" i="46"/>
  <c r="P6" i="46" s="1"/>
  <c r="N5" i="46"/>
  <c r="M5" i="46"/>
  <c r="L5" i="46"/>
  <c r="K5" i="46"/>
  <c r="J5" i="46"/>
  <c r="I5" i="46"/>
  <c r="H5" i="46"/>
  <c r="G5" i="46"/>
  <c r="F5" i="46"/>
  <c r="E5" i="46"/>
  <c r="D5" i="46"/>
  <c r="N61" i="45"/>
  <c r="O61" i="45" s="1"/>
  <c r="N60" i="45"/>
  <c r="O60" i="45" s="1"/>
  <c r="M59" i="45"/>
  <c r="L59" i="45"/>
  <c r="K59" i="45"/>
  <c r="J59" i="45"/>
  <c r="I59" i="45"/>
  <c r="H59" i="45"/>
  <c r="G59" i="45"/>
  <c r="F59" i="45"/>
  <c r="E59" i="45"/>
  <c r="D59" i="45"/>
  <c r="N58" i="45"/>
  <c r="O58" i="45" s="1"/>
  <c r="N57" i="45"/>
  <c r="O57" i="45" s="1"/>
  <c r="N56" i="45"/>
  <c r="O56" i="45" s="1"/>
  <c r="N55" i="45"/>
  <c r="O55" i="45" s="1"/>
  <c r="N54" i="45"/>
  <c r="O54" i="45" s="1"/>
  <c r="N53" i="45"/>
  <c r="O53" i="45" s="1"/>
  <c r="N52" i="45"/>
  <c r="O52" i="45" s="1"/>
  <c r="N51" i="45"/>
  <c r="O51" i="45"/>
  <c r="N50" i="45"/>
  <c r="O50" i="45" s="1"/>
  <c r="N49" i="45"/>
  <c r="O49" i="45"/>
  <c r="M48" i="45"/>
  <c r="L48" i="45"/>
  <c r="K48" i="45"/>
  <c r="J48" i="45"/>
  <c r="N48" i="45" s="1"/>
  <c r="O48" i="45" s="1"/>
  <c r="I48" i="45"/>
  <c r="H48" i="45"/>
  <c r="G48" i="45"/>
  <c r="F48" i="45"/>
  <c r="E48" i="45"/>
  <c r="D48" i="45"/>
  <c r="N47" i="45"/>
  <c r="O47" i="45" s="1"/>
  <c r="N46" i="45"/>
  <c r="O46" i="45" s="1"/>
  <c r="N45" i="45"/>
  <c r="O45" i="45" s="1"/>
  <c r="M44" i="45"/>
  <c r="L44" i="45"/>
  <c r="K44" i="45"/>
  <c r="K62" i="45" s="1"/>
  <c r="J44" i="45"/>
  <c r="I44" i="45"/>
  <c r="H44" i="45"/>
  <c r="G44" i="45"/>
  <c r="N44" i="45" s="1"/>
  <c r="O44" i="45" s="1"/>
  <c r="F44" i="45"/>
  <c r="E44" i="45"/>
  <c r="D44" i="45"/>
  <c r="N43" i="45"/>
  <c r="O43" i="45" s="1"/>
  <c r="N42" i="45"/>
  <c r="O42" i="45" s="1"/>
  <c r="N41" i="45"/>
  <c r="O41" i="45" s="1"/>
  <c r="N40" i="45"/>
  <c r="O40" i="45" s="1"/>
  <c r="N39" i="45"/>
  <c r="O39" i="45"/>
  <c r="N38" i="45"/>
  <c r="O38" i="45" s="1"/>
  <c r="N37" i="45"/>
  <c r="O37" i="45" s="1"/>
  <c r="N36" i="45"/>
  <c r="O36" i="45" s="1"/>
  <c r="N35" i="45"/>
  <c r="O35" i="45" s="1"/>
  <c r="N34" i="45"/>
  <c r="O34" i="45" s="1"/>
  <c r="N33" i="45"/>
  <c r="O33" i="45"/>
  <c r="N32" i="45"/>
  <c r="O32" i="45" s="1"/>
  <c r="N31" i="45"/>
  <c r="O31" i="45" s="1"/>
  <c r="M30" i="45"/>
  <c r="L30" i="45"/>
  <c r="K30" i="45"/>
  <c r="J30" i="45"/>
  <c r="I30" i="45"/>
  <c r="H30" i="45"/>
  <c r="G30" i="45"/>
  <c r="F30" i="45"/>
  <c r="E30" i="45"/>
  <c r="D30" i="45"/>
  <c r="N29" i="45"/>
  <c r="O29" i="45" s="1"/>
  <c r="N28" i="45"/>
  <c r="O28" i="45" s="1"/>
  <c r="N27" i="45"/>
  <c r="O27" i="45"/>
  <c r="N26" i="45"/>
  <c r="O26" i="45" s="1"/>
  <c r="N25" i="45"/>
  <c r="O25" i="45" s="1"/>
  <c r="N24" i="45"/>
  <c r="O24" i="45" s="1"/>
  <c r="N23" i="45"/>
  <c r="O23" i="45" s="1"/>
  <c r="N22" i="45"/>
  <c r="O22" i="45" s="1"/>
  <c r="N21" i="45"/>
  <c r="O21" i="45" s="1"/>
  <c r="N20" i="45"/>
  <c r="O20" i="45" s="1"/>
  <c r="N19" i="45"/>
  <c r="O19" i="45"/>
  <c r="N18" i="45"/>
  <c r="O18" i="45" s="1"/>
  <c r="M17" i="45"/>
  <c r="L17" i="45"/>
  <c r="K17" i="45"/>
  <c r="J17" i="45"/>
  <c r="I17" i="45"/>
  <c r="H17" i="45"/>
  <c r="G17" i="45"/>
  <c r="F17" i="45"/>
  <c r="E17" i="45"/>
  <c r="D17" i="45"/>
  <c r="N16" i="45"/>
  <c r="O16" i="45" s="1"/>
  <c r="N15" i="45"/>
  <c r="O15" i="45" s="1"/>
  <c r="N14" i="45"/>
  <c r="O14" i="45" s="1"/>
  <c r="N13" i="45"/>
  <c r="O13" i="45" s="1"/>
  <c r="M12" i="45"/>
  <c r="L12" i="45"/>
  <c r="K12" i="45"/>
  <c r="J12" i="45"/>
  <c r="I12" i="45"/>
  <c r="H12" i="45"/>
  <c r="G12" i="45"/>
  <c r="F12" i="45"/>
  <c r="E12" i="45"/>
  <c r="D12" i="45"/>
  <c r="N11" i="45"/>
  <c r="O11" i="45"/>
  <c r="N10" i="45"/>
  <c r="O10" i="45" s="1"/>
  <c r="N9" i="45"/>
  <c r="O9" i="45" s="1"/>
  <c r="N8" i="45"/>
  <c r="O8" i="45" s="1"/>
  <c r="N7" i="45"/>
  <c r="O7" i="45" s="1"/>
  <c r="N6" i="45"/>
  <c r="O6" i="45" s="1"/>
  <c r="M5" i="45"/>
  <c r="M62" i="45" s="1"/>
  <c r="L5" i="45"/>
  <c r="N5" i="45" s="1"/>
  <c r="O5" i="45" s="1"/>
  <c r="K5" i="45"/>
  <c r="J5" i="45"/>
  <c r="I5" i="45"/>
  <c r="H5" i="45"/>
  <c r="G5" i="45"/>
  <c r="F5" i="45"/>
  <c r="E5" i="45"/>
  <c r="D5" i="45"/>
  <c r="N58" i="44"/>
  <c r="O58" i="44" s="1"/>
  <c r="N57" i="44"/>
  <c r="O57" i="44" s="1"/>
  <c r="M56" i="44"/>
  <c r="L56" i="44"/>
  <c r="K56" i="44"/>
  <c r="J56" i="44"/>
  <c r="I56" i="44"/>
  <c r="H56" i="44"/>
  <c r="G56" i="44"/>
  <c r="F56" i="44"/>
  <c r="E56" i="44"/>
  <c r="E59" i="44" s="1"/>
  <c r="D56" i="44"/>
  <c r="N56" i="44" s="1"/>
  <c r="O56" i="44" s="1"/>
  <c r="N55" i="44"/>
  <c r="O55" i="44" s="1"/>
  <c r="N54" i="44"/>
  <c r="O54" i="44" s="1"/>
  <c r="N53" i="44"/>
  <c r="O53" i="44" s="1"/>
  <c r="N52" i="44"/>
  <c r="O52" i="44" s="1"/>
  <c r="N51" i="44"/>
  <c r="O51" i="44" s="1"/>
  <c r="N50" i="44"/>
  <c r="O50" i="44" s="1"/>
  <c r="N49" i="44"/>
  <c r="O49" i="44" s="1"/>
  <c r="N48" i="44"/>
  <c r="O48" i="44" s="1"/>
  <c r="M47" i="44"/>
  <c r="L47" i="44"/>
  <c r="K47" i="44"/>
  <c r="J47" i="44"/>
  <c r="I47" i="44"/>
  <c r="H47" i="44"/>
  <c r="G47" i="44"/>
  <c r="F47" i="44"/>
  <c r="E47" i="44"/>
  <c r="D47" i="44"/>
  <c r="D59" i="44" s="1"/>
  <c r="N46" i="44"/>
  <c r="O46" i="44" s="1"/>
  <c r="N45" i="44"/>
  <c r="O45" i="44" s="1"/>
  <c r="M44" i="44"/>
  <c r="L44" i="44"/>
  <c r="K44" i="44"/>
  <c r="J44" i="44"/>
  <c r="I44" i="44"/>
  <c r="H44" i="44"/>
  <c r="G44" i="44"/>
  <c r="F44" i="44"/>
  <c r="E44" i="44"/>
  <c r="D44" i="44"/>
  <c r="N43" i="44"/>
  <c r="O43" i="44"/>
  <c r="N42" i="44"/>
  <c r="O42" i="44" s="1"/>
  <c r="N41" i="44"/>
  <c r="O41" i="44" s="1"/>
  <c r="N40" i="44"/>
  <c r="O40" i="44" s="1"/>
  <c r="N39" i="44"/>
  <c r="O39" i="44" s="1"/>
  <c r="N38" i="44"/>
  <c r="O38" i="44" s="1"/>
  <c r="N37" i="44"/>
  <c r="O37" i="44" s="1"/>
  <c r="N36" i="44"/>
  <c r="O36" i="44" s="1"/>
  <c r="N35" i="44"/>
  <c r="O35" i="44" s="1"/>
  <c r="N34" i="44"/>
  <c r="O34" i="44" s="1"/>
  <c r="N33" i="44"/>
  <c r="O33" i="44" s="1"/>
  <c r="N32" i="44"/>
  <c r="O32" i="44" s="1"/>
  <c r="N31" i="44"/>
  <c r="O31" i="44" s="1"/>
  <c r="M30" i="44"/>
  <c r="L30" i="44"/>
  <c r="K30" i="44"/>
  <c r="J30" i="44"/>
  <c r="I30" i="44"/>
  <c r="H30" i="44"/>
  <c r="G30" i="44"/>
  <c r="F30" i="44"/>
  <c r="E30" i="44"/>
  <c r="D30" i="44"/>
  <c r="N29" i="44"/>
  <c r="O29" i="44" s="1"/>
  <c r="N28" i="44"/>
  <c r="O28" i="44" s="1"/>
  <c r="N27" i="44"/>
  <c r="O27" i="44" s="1"/>
  <c r="N26" i="44"/>
  <c r="O26" i="44" s="1"/>
  <c r="N25" i="44"/>
  <c r="O25" i="44" s="1"/>
  <c r="N24" i="44"/>
  <c r="O24" i="44" s="1"/>
  <c r="N23" i="44"/>
  <c r="O23" i="44" s="1"/>
  <c r="N22" i="44"/>
  <c r="O22" i="44" s="1"/>
  <c r="N21" i="44"/>
  <c r="O21" i="44" s="1"/>
  <c r="N20" i="44"/>
  <c r="O20" i="44" s="1"/>
  <c r="N19" i="44"/>
  <c r="O19" i="44" s="1"/>
  <c r="N18" i="44"/>
  <c r="O18" i="44" s="1"/>
  <c r="M17" i="44"/>
  <c r="L17" i="44"/>
  <c r="K17" i="44"/>
  <c r="J17" i="44"/>
  <c r="I17" i="44"/>
  <c r="H17" i="44"/>
  <c r="G17" i="44"/>
  <c r="F17" i="44"/>
  <c r="E17" i="44"/>
  <c r="D17" i="44"/>
  <c r="N16" i="44"/>
  <c r="O16" i="44" s="1"/>
  <c r="N15" i="44"/>
  <c r="O15" i="44"/>
  <c r="N14" i="44"/>
  <c r="O14" i="44" s="1"/>
  <c r="N13" i="44"/>
  <c r="O13" i="44" s="1"/>
  <c r="M12" i="44"/>
  <c r="L12" i="44"/>
  <c r="K12" i="44"/>
  <c r="J12" i="44"/>
  <c r="I12" i="44"/>
  <c r="H12" i="44"/>
  <c r="G12" i="44"/>
  <c r="F12" i="44"/>
  <c r="E12" i="44"/>
  <c r="D12" i="44"/>
  <c r="N11" i="44"/>
  <c r="O11" i="44" s="1"/>
  <c r="N10" i="44"/>
  <c r="O10" i="44" s="1"/>
  <c r="N9" i="44"/>
  <c r="O9" i="44" s="1"/>
  <c r="N8" i="44"/>
  <c r="O8" i="44" s="1"/>
  <c r="N7" i="44"/>
  <c r="O7" i="44"/>
  <c r="N6" i="44"/>
  <c r="O6" i="44" s="1"/>
  <c r="M5" i="44"/>
  <c r="L5" i="44"/>
  <c r="K5" i="44"/>
  <c r="J5" i="44"/>
  <c r="I5" i="44"/>
  <c r="H5" i="44"/>
  <c r="G5" i="44"/>
  <c r="F5" i="44"/>
  <c r="E5" i="44"/>
  <c r="D5" i="44"/>
  <c r="N61" i="43"/>
  <c r="O61" i="43" s="1"/>
  <c r="N60" i="43"/>
  <c r="O60" i="43" s="1"/>
  <c r="M59" i="43"/>
  <c r="L59" i="43"/>
  <c r="K59" i="43"/>
  <c r="N59" i="43" s="1"/>
  <c r="O59" i="43" s="1"/>
  <c r="J59" i="43"/>
  <c r="I59" i="43"/>
  <c r="H59" i="43"/>
  <c r="G59" i="43"/>
  <c r="F59" i="43"/>
  <c r="E59" i="43"/>
  <c r="D59" i="43"/>
  <c r="N58" i="43"/>
  <c r="O58" i="43" s="1"/>
  <c r="N57" i="43"/>
  <c r="O57" i="43" s="1"/>
  <c r="N56" i="43"/>
  <c r="O56" i="43" s="1"/>
  <c r="N55" i="43"/>
  <c r="O55" i="43" s="1"/>
  <c r="N54" i="43"/>
  <c r="O54" i="43"/>
  <c r="N53" i="43"/>
  <c r="O53" i="43" s="1"/>
  <c r="N52" i="43"/>
  <c r="O52" i="43" s="1"/>
  <c r="N51" i="43"/>
  <c r="O51" i="43" s="1"/>
  <c r="N50" i="43"/>
  <c r="O50" i="43" s="1"/>
  <c r="N49" i="43"/>
  <c r="O49" i="43" s="1"/>
  <c r="M48" i="43"/>
  <c r="M62" i="43" s="1"/>
  <c r="L48" i="43"/>
  <c r="K48" i="43"/>
  <c r="N48" i="43" s="1"/>
  <c r="O48" i="43" s="1"/>
  <c r="J48" i="43"/>
  <c r="I48" i="43"/>
  <c r="H48" i="43"/>
  <c r="G48" i="43"/>
  <c r="F48" i="43"/>
  <c r="E48" i="43"/>
  <c r="D48" i="43"/>
  <c r="N47" i="43"/>
  <c r="O47" i="43" s="1"/>
  <c r="N46" i="43"/>
  <c r="O46" i="43"/>
  <c r="N45" i="43"/>
  <c r="O45" i="43" s="1"/>
  <c r="M44" i="43"/>
  <c r="L44" i="43"/>
  <c r="K44" i="43"/>
  <c r="J44" i="43"/>
  <c r="I44" i="43"/>
  <c r="H44" i="43"/>
  <c r="G44" i="43"/>
  <c r="F44" i="43"/>
  <c r="N44" i="43" s="1"/>
  <c r="O44" i="43" s="1"/>
  <c r="E44" i="43"/>
  <c r="D44" i="43"/>
  <c r="N43" i="43"/>
  <c r="O43" i="43" s="1"/>
  <c r="N42" i="43"/>
  <c r="O42" i="43" s="1"/>
  <c r="N41" i="43"/>
  <c r="O41" i="43" s="1"/>
  <c r="N40" i="43"/>
  <c r="O40" i="43" s="1"/>
  <c r="N39" i="43"/>
  <c r="O39" i="43" s="1"/>
  <c r="N38" i="43"/>
  <c r="O38" i="43" s="1"/>
  <c r="N37" i="43"/>
  <c r="O37" i="43" s="1"/>
  <c r="N36" i="43"/>
  <c r="O36" i="43" s="1"/>
  <c r="N35" i="43"/>
  <c r="O35" i="43" s="1"/>
  <c r="N34" i="43"/>
  <c r="O34" i="43" s="1"/>
  <c r="N33" i="43"/>
  <c r="O33" i="43" s="1"/>
  <c r="N32" i="43"/>
  <c r="O32" i="43" s="1"/>
  <c r="N31" i="43"/>
  <c r="O31" i="43" s="1"/>
  <c r="M30" i="43"/>
  <c r="L30" i="43"/>
  <c r="K30" i="43"/>
  <c r="K62" i="43" s="1"/>
  <c r="J30" i="43"/>
  <c r="I30" i="43"/>
  <c r="H30" i="43"/>
  <c r="G30" i="43"/>
  <c r="F30" i="43"/>
  <c r="E30" i="43"/>
  <c r="D30" i="43"/>
  <c r="N29" i="43"/>
  <c r="O29" i="43" s="1"/>
  <c r="N28" i="43"/>
  <c r="O28" i="43" s="1"/>
  <c r="N27" i="43"/>
  <c r="O27" i="43" s="1"/>
  <c r="N26" i="43"/>
  <c r="O26" i="43" s="1"/>
  <c r="N25" i="43"/>
  <c r="O25" i="43" s="1"/>
  <c r="N24" i="43"/>
  <c r="O24" i="43"/>
  <c r="N23" i="43"/>
  <c r="O23" i="43" s="1"/>
  <c r="N22" i="43"/>
  <c r="O22" i="43" s="1"/>
  <c r="N21" i="43"/>
  <c r="O21" i="43" s="1"/>
  <c r="N20" i="43"/>
  <c r="O20" i="43" s="1"/>
  <c r="N19" i="43"/>
  <c r="O19" i="43" s="1"/>
  <c r="N18" i="43"/>
  <c r="O18" i="43" s="1"/>
  <c r="N17" i="43"/>
  <c r="O17" i="43" s="1"/>
  <c r="M16" i="43"/>
  <c r="L16" i="43"/>
  <c r="K16" i="43"/>
  <c r="J16" i="43"/>
  <c r="I16" i="43"/>
  <c r="H16" i="43"/>
  <c r="G16" i="43"/>
  <c r="F16" i="43"/>
  <c r="E16" i="43"/>
  <c r="D16" i="43"/>
  <c r="N15" i="43"/>
  <c r="O15" i="43" s="1"/>
  <c r="N14" i="43"/>
  <c r="O14" i="43" s="1"/>
  <c r="N13" i="43"/>
  <c r="O13" i="43" s="1"/>
  <c r="M12" i="43"/>
  <c r="L12" i="43"/>
  <c r="L62" i="43" s="1"/>
  <c r="K12" i="43"/>
  <c r="J12" i="43"/>
  <c r="I12" i="43"/>
  <c r="I62" i="43" s="1"/>
  <c r="H12" i="43"/>
  <c r="H62" i="43" s="1"/>
  <c r="G12" i="43"/>
  <c r="F12" i="43"/>
  <c r="E12" i="43"/>
  <c r="D12" i="43"/>
  <c r="N11" i="43"/>
  <c r="O11" i="43" s="1"/>
  <c r="N10" i="43"/>
  <c r="O10" i="43" s="1"/>
  <c r="N9" i="43"/>
  <c r="O9" i="43" s="1"/>
  <c r="N8" i="43"/>
  <c r="O8" i="43" s="1"/>
  <c r="N7" i="43"/>
  <c r="O7" i="43" s="1"/>
  <c r="N6" i="43"/>
  <c r="O6" i="43" s="1"/>
  <c r="M5" i="43"/>
  <c r="L5" i="43"/>
  <c r="K5" i="43"/>
  <c r="J5" i="43"/>
  <c r="I5" i="43"/>
  <c r="H5" i="43"/>
  <c r="G5" i="43"/>
  <c r="F5" i="43"/>
  <c r="F62" i="43" s="1"/>
  <c r="E5" i="43"/>
  <c r="N5" i="43" s="1"/>
  <c r="O5" i="43" s="1"/>
  <c r="D5" i="43"/>
  <c r="N60" i="42"/>
  <c r="O60" i="42" s="1"/>
  <c r="N59" i="42"/>
  <c r="O59" i="42" s="1"/>
  <c r="N58" i="42"/>
  <c r="O58" i="42" s="1"/>
  <c r="M57" i="42"/>
  <c r="L57" i="42"/>
  <c r="K57" i="42"/>
  <c r="J57" i="42"/>
  <c r="I57" i="42"/>
  <c r="H57" i="42"/>
  <c r="G57" i="42"/>
  <c r="F57" i="42"/>
  <c r="N57" i="42" s="1"/>
  <c r="O57" i="42" s="1"/>
  <c r="E57" i="42"/>
  <c r="D57" i="42"/>
  <c r="N56" i="42"/>
  <c r="O56" i="42" s="1"/>
  <c r="N55" i="42"/>
  <c r="O55" i="42" s="1"/>
  <c r="N54" i="42"/>
  <c r="O54" i="42"/>
  <c r="N53" i="42"/>
  <c r="O53" i="42" s="1"/>
  <c r="N52" i="42"/>
  <c r="O52" i="42" s="1"/>
  <c r="N51" i="42"/>
  <c r="O51" i="42" s="1"/>
  <c r="N50" i="42"/>
  <c r="O50" i="42" s="1"/>
  <c r="N49" i="42"/>
  <c r="O49" i="42" s="1"/>
  <c r="N48" i="42"/>
  <c r="O48" i="42"/>
  <c r="N47" i="42"/>
  <c r="O47" i="42" s="1"/>
  <c r="M46" i="42"/>
  <c r="L46" i="42"/>
  <c r="K46" i="42"/>
  <c r="J46" i="42"/>
  <c r="I46" i="42"/>
  <c r="H46" i="42"/>
  <c r="G46" i="42"/>
  <c r="F46" i="42"/>
  <c r="E46" i="42"/>
  <c r="D46" i="42"/>
  <c r="N45" i="42"/>
  <c r="O45" i="42" s="1"/>
  <c r="N44" i="42"/>
  <c r="O44" i="42" s="1"/>
  <c r="N43" i="42"/>
  <c r="O43" i="42" s="1"/>
  <c r="M42" i="42"/>
  <c r="L42" i="42"/>
  <c r="K42" i="42"/>
  <c r="J42" i="42"/>
  <c r="N42" i="42" s="1"/>
  <c r="O42" i="42" s="1"/>
  <c r="I42" i="42"/>
  <c r="H42" i="42"/>
  <c r="G42" i="42"/>
  <c r="F42" i="42"/>
  <c r="E42" i="42"/>
  <c r="D42" i="42"/>
  <c r="N41" i="42"/>
  <c r="O41" i="42" s="1"/>
  <c r="N40" i="42"/>
  <c r="O40" i="42" s="1"/>
  <c r="N39" i="42"/>
  <c r="O39" i="42" s="1"/>
  <c r="N38" i="42"/>
  <c r="O38" i="42"/>
  <c r="N37" i="42"/>
  <c r="O37" i="42" s="1"/>
  <c r="N36" i="42"/>
  <c r="O36" i="42" s="1"/>
  <c r="N35" i="42"/>
  <c r="O35" i="42" s="1"/>
  <c r="N34" i="42"/>
  <c r="O34" i="42" s="1"/>
  <c r="N33" i="42"/>
  <c r="O33" i="42" s="1"/>
  <c r="N32" i="42"/>
  <c r="O32" i="42" s="1"/>
  <c r="N31" i="42"/>
  <c r="O31" i="42" s="1"/>
  <c r="M30" i="42"/>
  <c r="L30" i="42"/>
  <c r="K30" i="42"/>
  <c r="J30" i="42"/>
  <c r="I30" i="42"/>
  <c r="H30" i="42"/>
  <c r="G30" i="42"/>
  <c r="F30" i="42"/>
  <c r="E30" i="42"/>
  <c r="D30" i="42"/>
  <c r="N29" i="42"/>
  <c r="O29" i="42" s="1"/>
  <c r="N28" i="42"/>
  <c r="O28" i="42" s="1"/>
  <c r="N27" i="42"/>
  <c r="O27" i="42" s="1"/>
  <c r="N26" i="42"/>
  <c r="O26" i="42" s="1"/>
  <c r="N25" i="42"/>
  <c r="O25" i="42" s="1"/>
  <c r="N24" i="42"/>
  <c r="O24" i="42"/>
  <c r="N23" i="42"/>
  <c r="O23" i="42" s="1"/>
  <c r="N22" i="42"/>
  <c r="O22" i="42" s="1"/>
  <c r="N21" i="42"/>
  <c r="O21" i="42" s="1"/>
  <c r="N20" i="42"/>
  <c r="O20" i="42" s="1"/>
  <c r="N19" i="42"/>
  <c r="O19" i="42" s="1"/>
  <c r="N18" i="42"/>
  <c r="O18" i="42"/>
  <c r="M17" i="42"/>
  <c r="L17" i="42"/>
  <c r="K17" i="42"/>
  <c r="J17" i="42"/>
  <c r="I17" i="42"/>
  <c r="H17" i="42"/>
  <c r="G17" i="42"/>
  <c r="F17" i="42"/>
  <c r="E17" i="42"/>
  <c r="D17" i="42"/>
  <c r="N16" i="42"/>
  <c r="O16" i="42"/>
  <c r="N15" i="42"/>
  <c r="O15" i="42" s="1"/>
  <c r="N14" i="42"/>
  <c r="O14" i="42" s="1"/>
  <c r="N13" i="42"/>
  <c r="O13" i="42" s="1"/>
  <c r="M12" i="42"/>
  <c r="L12" i="42"/>
  <c r="K12" i="42"/>
  <c r="J12" i="42"/>
  <c r="I12" i="42"/>
  <c r="H12" i="42"/>
  <c r="G12" i="42"/>
  <c r="F12" i="42"/>
  <c r="E12" i="42"/>
  <c r="D12" i="42"/>
  <c r="N11" i="42"/>
  <c r="O11" i="42" s="1"/>
  <c r="N10" i="42"/>
  <c r="O10" i="42" s="1"/>
  <c r="N9" i="42"/>
  <c r="O9" i="42" s="1"/>
  <c r="N8" i="42"/>
  <c r="O8" i="42"/>
  <c r="N7" i="42"/>
  <c r="O7" i="42" s="1"/>
  <c r="N6" i="42"/>
  <c r="O6" i="42" s="1"/>
  <c r="M5" i="42"/>
  <c r="M61" i="42" s="1"/>
  <c r="L5" i="42"/>
  <c r="N5" i="42" s="1"/>
  <c r="O5" i="42" s="1"/>
  <c r="K5" i="42"/>
  <c r="J5" i="42"/>
  <c r="I5" i="42"/>
  <c r="H5" i="42"/>
  <c r="G5" i="42"/>
  <c r="F5" i="42"/>
  <c r="E5" i="42"/>
  <c r="D5" i="42"/>
  <c r="N60" i="41"/>
  <c r="O60" i="41" s="1"/>
  <c r="N59" i="41"/>
  <c r="O59" i="41" s="1"/>
  <c r="N58" i="41"/>
  <c r="O58" i="41" s="1"/>
  <c r="M57" i="41"/>
  <c r="L57" i="41"/>
  <c r="K57" i="41"/>
  <c r="J57" i="41"/>
  <c r="I57" i="41"/>
  <c r="H57" i="41"/>
  <c r="G57" i="41"/>
  <c r="F57" i="41"/>
  <c r="E57" i="41"/>
  <c r="N57" i="41" s="1"/>
  <c r="O57" i="41" s="1"/>
  <c r="D57" i="41"/>
  <c r="N56" i="41"/>
  <c r="O56" i="41" s="1"/>
  <c r="N55" i="41"/>
  <c r="O55" i="41" s="1"/>
  <c r="N54" i="41"/>
  <c r="O54" i="41" s="1"/>
  <c r="N53" i="41"/>
  <c r="O53" i="41" s="1"/>
  <c r="N52" i="41"/>
  <c r="O52" i="41" s="1"/>
  <c r="N51" i="41"/>
  <c r="O51" i="41" s="1"/>
  <c r="N50" i="41"/>
  <c r="O50" i="41" s="1"/>
  <c r="N49" i="41"/>
  <c r="O49" i="41" s="1"/>
  <c r="N48" i="41"/>
  <c r="O48" i="41"/>
  <c r="N47" i="41"/>
  <c r="O47" i="41" s="1"/>
  <c r="M46" i="41"/>
  <c r="L46" i="41"/>
  <c r="K46" i="41"/>
  <c r="J46" i="41"/>
  <c r="I46" i="41"/>
  <c r="H46" i="41"/>
  <c r="N46" i="41" s="1"/>
  <c r="O46" i="41" s="1"/>
  <c r="G46" i="41"/>
  <c r="F46" i="41"/>
  <c r="E46" i="41"/>
  <c r="D46" i="41"/>
  <c r="N45" i="41"/>
  <c r="O45" i="41" s="1"/>
  <c r="N44" i="41"/>
  <c r="O44" i="41" s="1"/>
  <c r="N43" i="41"/>
  <c r="O43" i="41" s="1"/>
  <c r="M42" i="41"/>
  <c r="L42" i="41"/>
  <c r="K42" i="41"/>
  <c r="J42" i="41"/>
  <c r="I42" i="41"/>
  <c r="H42" i="41"/>
  <c r="G42" i="41"/>
  <c r="F42" i="41"/>
  <c r="E42" i="41"/>
  <c r="D42" i="41"/>
  <c r="N42" i="41" s="1"/>
  <c r="O42" i="41" s="1"/>
  <c r="N41" i="41"/>
  <c r="O41" i="41" s="1"/>
  <c r="N40" i="41"/>
  <c r="O40" i="41" s="1"/>
  <c r="N39" i="41"/>
  <c r="O39" i="41" s="1"/>
  <c r="N38" i="41"/>
  <c r="O38" i="41" s="1"/>
  <c r="N37" i="41"/>
  <c r="O37" i="41" s="1"/>
  <c r="N36" i="41"/>
  <c r="O36" i="41" s="1"/>
  <c r="N35" i="41"/>
  <c r="O35" i="41" s="1"/>
  <c r="N34" i="41"/>
  <c r="O34" i="41" s="1"/>
  <c r="N33" i="41"/>
  <c r="O33" i="41" s="1"/>
  <c r="N32" i="41"/>
  <c r="O32" i="41" s="1"/>
  <c r="N31" i="41"/>
  <c r="O31" i="41" s="1"/>
  <c r="M30" i="41"/>
  <c r="L30" i="41"/>
  <c r="K30" i="41"/>
  <c r="K61" i="41" s="1"/>
  <c r="J30" i="41"/>
  <c r="I30" i="41"/>
  <c r="H30" i="41"/>
  <c r="G30" i="41"/>
  <c r="F30" i="41"/>
  <c r="E30" i="41"/>
  <c r="D30" i="41"/>
  <c r="D61" i="41" s="1"/>
  <c r="N29" i="41"/>
  <c r="O29" i="41" s="1"/>
  <c r="N28" i="41"/>
  <c r="O28" i="41" s="1"/>
  <c r="N27" i="41"/>
  <c r="O27" i="41" s="1"/>
  <c r="N26" i="41"/>
  <c r="O26" i="41" s="1"/>
  <c r="N25" i="41"/>
  <c r="O25" i="41" s="1"/>
  <c r="N24" i="41"/>
  <c r="O24" i="41" s="1"/>
  <c r="N23" i="41"/>
  <c r="O23" i="41" s="1"/>
  <c r="N22" i="41"/>
  <c r="O22" i="41" s="1"/>
  <c r="N21" i="41"/>
  <c r="O21" i="41" s="1"/>
  <c r="N20" i="41"/>
  <c r="O20" i="41" s="1"/>
  <c r="N19" i="41"/>
  <c r="O19" i="41" s="1"/>
  <c r="N18" i="41"/>
  <c r="O18" i="41" s="1"/>
  <c r="N17" i="41"/>
  <c r="O17" i="41" s="1"/>
  <c r="M16" i="41"/>
  <c r="L16" i="41"/>
  <c r="K16" i="41"/>
  <c r="J16" i="41"/>
  <c r="J61" i="41" s="1"/>
  <c r="I16" i="41"/>
  <c r="H16" i="41"/>
  <c r="N16" i="41" s="1"/>
  <c r="O16" i="41" s="1"/>
  <c r="G16" i="41"/>
  <c r="F16" i="41"/>
  <c r="E16" i="41"/>
  <c r="D16" i="41"/>
  <c r="N15" i="41"/>
  <c r="O15" i="41" s="1"/>
  <c r="N14" i="41"/>
  <c r="O14" i="41" s="1"/>
  <c r="N13" i="41"/>
  <c r="O13" i="41" s="1"/>
  <c r="M12" i="41"/>
  <c r="L12" i="41"/>
  <c r="K12" i="41"/>
  <c r="J12" i="41"/>
  <c r="I12" i="41"/>
  <c r="H12" i="41"/>
  <c r="G12" i="41"/>
  <c r="F12" i="41"/>
  <c r="E12" i="41"/>
  <c r="D12" i="41"/>
  <c r="N11" i="41"/>
  <c r="O11" i="41" s="1"/>
  <c r="N10" i="41"/>
  <c r="O10" i="41" s="1"/>
  <c r="N9" i="41"/>
  <c r="O9" i="41" s="1"/>
  <c r="N8" i="41"/>
  <c r="O8" i="41" s="1"/>
  <c r="N7" i="41"/>
  <c r="O7" i="41" s="1"/>
  <c r="N6" i="41"/>
  <c r="O6" i="41" s="1"/>
  <c r="M5" i="41"/>
  <c r="L5" i="41"/>
  <c r="K5" i="41"/>
  <c r="J5" i="41"/>
  <c r="I5" i="41"/>
  <c r="H5" i="41"/>
  <c r="G5" i="41"/>
  <c r="F5" i="41"/>
  <c r="E5" i="41"/>
  <c r="D5" i="41"/>
  <c r="N57" i="40"/>
  <c r="O57" i="40" s="1"/>
  <c r="N56" i="40"/>
  <c r="O56" i="40" s="1"/>
  <c r="M55" i="40"/>
  <c r="L55" i="40"/>
  <c r="K55" i="40"/>
  <c r="K58" i="40" s="1"/>
  <c r="J55" i="40"/>
  <c r="I55" i="40"/>
  <c r="H55" i="40"/>
  <c r="G55" i="40"/>
  <c r="F55" i="40"/>
  <c r="E55" i="40"/>
  <c r="D55" i="40"/>
  <c r="N54" i="40"/>
  <c r="O54" i="40" s="1"/>
  <c r="N53" i="40"/>
  <c r="O53" i="40" s="1"/>
  <c r="N52" i="40"/>
  <c r="O52" i="40" s="1"/>
  <c r="N51" i="40"/>
  <c r="O51" i="40"/>
  <c r="N50" i="40"/>
  <c r="O50" i="40" s="1"/>
  <c r="N49" i="40"/>
  <c r="O49" i="40" s="1"/>
  <c r="N48" i="40"/>
  <c r="O48" i="40" s="1"/>
  <c r="N47" i="40"/>
  <c r="O47" i="40" s="1"/>
  <c r="N46" i="40"/>
  <c r="O46" i="40" s="1"/>
  <c r="N45" i="40"/>
  <c r="O45" i="40" s="1"/>
  <c r="M44" i="40"/>
  <c r="L44" i="40"/>
  <c r="K44" i="40"/>
  <c r="J44" i="40"/>
  <c r="I44" i="40"/>
  <c r="H44" i="40"/>
  <c r="G44" i="40"/>
  <c r="F44" i="40"/>
  <c r="E44" i="40"/>
  <c r="D44" i="40"/>
  <c r="N43" i="40"/>
  <c r="O43" i="40" s="1"/>
  <c r="N42" i="40"/>
  <c r="O42" i="40" s="1"/>
  <c r="N41" i="40"/>
  <c r="O41" i="40" s="1"/>
  <c r="M40" i="40"/>
  <c r="L40" i="40"/>
  <c r="K40" i="40"/>
  <c r="J40" i="40"/>
  <c r="I40" i="40"/>
  <c r="H40" i="40"/>
  <c r="G40" i="40"/>
  <c r="F40" i="40"/>
  <c r="E40" i="40"/>
  <c r="D40" i="40"/>
  <c r="N39" i="40"/>
  <c r="O39" i="40" s="1"/>
  <c r="N38" i="40"/>
  <c r="O38" i="40" s="1"/>
  <c r="N37" i="40"/>
  <c r="O37" i="40" s="1"/>
  <c r="N36" i="40"/>
  <c r="O36" i="40" s="1"/>
  <c r="N35" i="40"/>
  <c r="O35" i="40" s="1"/>
  <c r="N34" i="40"/>
  <c r="O34" i="40" s="1"/>
  <c r="N33" i="40"/>
  <c r="O33" i="40" s="1"/>
  <c r="N32" i="40"/>
  <c r="O32" i="40" s="1"/>
  <c r="N31" i="40"/>
  <c r="O31" i="40" s="1"/>
  <c r="N30" i="40"/>
  <c r="O30" i="40" s="1"/>
  <c r="M29" i="40"/>
  <c r="L29" i="40"/>
  <c r="K29" i="40"/>
  <c r="J29" i="40"/>
  <c r="I29" i="40"/>
  <c r="H29" i="40"/>
  <c r="H58" i="40" s="1"/>
  <c r="G29" i="40"/>
  <c r="F29" i="40"/>
  <c r="E29" i="40"/>
  <c r="D29" i="40"/>
  <c r="N28" i="40"/>
  <c r="O28" i="40" s="1"/>
  <c r="N27" i="40"/>
  <c r="O27" i="40" s="1"/>
  <c r="N26" i="40"/>
  <c r="O26" i="40" s="1"/>
  <c r="N25" i="40"/>
  <c r="O25" i="40" s="1"/>
  <c r="N24" i="40"/>
  <c r="O24" i="40" s="1"/>
  <c r="N23" i="40"/>
  <c r="O23" i="40" s="1"/>
  <c r="N22" i="40"/>
  <c r="O22" i="40" s="1"/>
  <c r="N21" i="40"/>
  <c r="O21" i="40" s="1"/>
  <c r="N20" i="40"/>
  <c r="O20" i="40" s="1"/>
  <c r="N19" i="40"/>
  <c r="O19" i="40" s="1"/>
  <c r="N18" i="40"/>
  <c r="O18" i="40" s="1"/>
  <c r="N17" i="40"/>
  <c r="O17" i="40" s="1"/>
  <c r="N16" i="40"/>
  <c r="O16" i="40" s="1"/>
  <c r="M15" i="40"/>
  <c r="M58" i="40" s="1"/>
  <c r="L15" i="40"/>
  <c r="K15" i="40"/>
  <c r="J15" i="40"/>
  <c r="I15" i="40"/>
  <c r="N15" i="40" s="1"/>
  <c r="O15" i="40" s="1"/>
  <c r="H15" i="40"/>
  <c r="G15" i="40"/>
  <c r="F15" i="40"/>
  <c r="E15" i="40"/>
  <c r="D15" i="40"/>
  <c r="N14" i="40"/>
  <c r="O14" i="40" s="1"/>
  <c r="N13" i="40"/>
  <c r="O13" i="40"/>
  <c r="N12" i="40"/>
  <c r="O12" i="40" s="1"/>
  <c r="M11" i="40"/>
  <c r="L11" i="40"/>
  <c r="K11" i="40"/>
  <c r="J11" i="40"/>
  <c r="I11" i="40"/>
  <c r="H11" i="40"/>
  <c r="G11" i="40"/>
  <c r="F11" i="40"/>
  <c r="N11" i="40" s="1"/>
  <c r="O11" i="40" s="1"/>
  <c r="E11" i="40"/>
  <c r="D11" i="40"/>
  <c r="N10" i="40"/>
  <c r="O10" i="40" s="1"/>
  <c r="N9" i="40"/>
  <c r="O9" i="40" s="1"/>
  <c r="N8" i="40"/>
  <c r="O8" i="40" s="1"/>
  <c r="N7" i="40"/>
  <c r="O7" i="40" s="1"/>
  <c r="N6" i="40"/>
  <c r="O6" i="40" s="1"/>
  <c r="M5" i="40"/>
  <c r="L5" i="40"/>
  <c r="L58" i="40" s="1"/>
  <c r="K5" i="40"/>
  <c r="J5" i="40"/>
  <c r="I5" i="40"/>
  <c r="H5" i="40"/>
  <c r="G5" i="40"/>
  <c r="F5" i="40"/>
  <c r="E5" i="40"/>
  <c r="E58" i="40" s="1"/>
  <c r="D5" i="40"/>
  <c r="D58" i="40" s="1"/>
  <c r="N57" i="39"/>
  <c r="O57" i="39" s="1"/>
  <c r="N56" i="39"/>
  <c r="O56" i="39" s="1"/>
  <c r="M55" i="39"/>
  <c r="L55" i="39"/>
  <c r="K55" i="39"/>
  <c r="J55" i="39"/>
  <c r="I55" i="39"/>
  <c r="H55" i="39"/>
  <c r="G55" i="39"/>
  <c r="F55" i="39"/>
  <c r="E55" i="39"/>
  <c r="N55" i="39" s="1"/>
  <c r="O55" i="39" s="1"/>
  <c r="D55" i="39"/>
  <c r="N54" i="39"/>
  <c r="O54" i="39"/>
  <c r="N53" i="39"/>
  <c r="O53" i="39" s="1"/>
  <c r="N52" i="39"/>
  <c r="O52" i="39" s="1"/>
  <c r="N51" i="39"/>
  <c r="O51" i="39" s="1"/>
  <c r="N50" i="39"/>
  <c r="O50" i="39" s="1"/>
  <c r="N49" i="39"/>
  <c r="O49" i="39" s="1"/>
  <c r="N48" i="39"/>
  <c r="O48" i="39"/>
  <c r="N47" i="39"/>
  <c r="O47" i="39" s="1"/>
  <c r="N46" i="39"/>
  <c r="O46" i="39" s="1"/>
  <c r="N45" i="39"/>
  <c r="O45" i="39" s="1"/>
  <c r="M44" i="39"/>
  <c r="L44" i="39"/>
  <c r="K44" i="39"/>
  <c r="J44" i="39"/>
  <c r="I44" i="39"/>
  <c r="H44" i="39"/>
  <c r="G44" i="39"/>
  <c r="F44" i="39"/>
  <c r="E44" i="39"/>
  <c r="D44" i="39"/>
  <c r="N43" i="39"/>
  <c r="O43" i="39" s="1"/>
  <c r="N42" i="39"/>
  <c r="O42" i="39" s="1"/>
  <c r="N41" i="39"/>
  <c r="O41" i="39" s="1"/>
  <c r="M40" i="39"/>
  <c r="L40" i="39"/>
  <c r="K40" i="39"/>
  <c r="J40" i="39"/>
  <c r="I40" i="39"/>
  <c r="H40" i="39"/>
  <c r="G40" i="39"/>
  <c r="F40" i="39"/>
  <c r="N40" i="39" s="1"/>
  <c r="O40" i="39" s="1"/>
  <c r="E40" i="39"/>
  <c r="D40" i="39"/>
  <c r="N39" i="39"/>
  <c r="O39" i="39" s="1"/>
  <c r="N38" i="39"/>
  <c r="O38" i="39"/>
  <c r="N37" i="39"/>
  <c r="O37" i="39" s="1"/>
  <c r="N36" i="39"/>
  <c r="O36" i="39" s="1"/>
  <c r="N35" i="39"/>
  <c r="O35" i="39" s="1"/>
  <c r="N34" i="39"/>
  <c r="O34" i="39" s="1"/>
  <c r="N33" i="39"/>
  <c r="O33" i="39" s="1"/>
  <c r="N32" i="39"/>
  <c r="O32" i="39" s="1"/>
  <c r="N31" i="39"/>
  <c r="O31" i="39" s="1"/>
  <c r="N30" i="39"/>
  <c r="O30" i="39" s="1"/>
  <c r="M29" i="39"/>
  <c r="L29" i="39"/>
  <c r="K29" i="39"/>
  <c r="N29" i="39" s="1"/>
  <c r="O29" i="39" s="1"/>
  <c r="J29" i="39"/>
  <c r="I29" i="39"/>
  <c r="H29" i="39"/>
  <c r="G29" i="39"/>
  <c r="F29" i="39"/>
  <c r="E29" i="39"/>
  <c r="D29" i="39"/>
  <c r="N28" i="39"/>
  <c r="O28" i="39" s="1"/>
  <c r="N27" i="39"/>
  <c r="O27" i="39" s="1"/>
  <c r="N26" i="39"/>
  <c r="O26" i="39" s="1"/>
  <c r="N25" i="39"/>
  <c r="O25" i="39" s="1"/>
  <c r="N24" i="39"/>
  <c r="O24" i="39" s="1"/>
  <c r="N23" i="39"/>
  <c r="O23" i="39" s="1"/>
  <c r="N22" i="39"/>
  <c r="O22" i="39" s="1"/>
  <c r="N21" i="39"/>
  <c r="O21" i="39" s="1"/>
  <c r="N20" i="39"/>
  <c r="O20" i="39" s="1"/>
  <c r="N19" i="39"/>
  <c r="O19" i="39" s="1"/>
  <c r="N18" i="39"/>
  <c r="O18" i="39" s="1"/>
  <c r="N17" i="39"/>
  <c r="O17" i="39" s="1"/>
  <c r="N16" i="39"/>
  <c r="O16" i="39" s="1"/>
  <c r="N15" i="39"/>
  <c r="O15" i="39" s="1"/>
  <c r="M14" i="39"/>
  <c r="L14" i="39"/>
  <c r="K14" i="39"/>
  <c r="J14" i="39"/>
  <c r="I14" i="39"/>
  <c r="H14" i="39"/>
  <c r="G14" i="39"/>
  <c r="F14" i="39"/>
  <c r="E14" i="39"/>
  <c r="D14" i="39"/>
  <c r="N13" i="39"/>
  <c r="O13" i="39" s="1"/>
  <c r="N12" i="39"/>
  <c r="O12" i="39" s="1"/>
  <c r="M11" i="39"/>
  <c r="L11" i="39"/>
  <c r="L58" i="39" s="1"/>
  <c r="K11" i="39"/>
  <c r="J11" i="39"/>
  <c r="J58" i="39" s="1"/>
  <c r="I11" i="39"/>
  <c r="N11" i="39" s="1"/>
  <c r="O11" i="39" s="1"/>
  <c r="H11" i="39"/>
  <c r="G11" i="39"/>
  <c r="F11" i="39"/>
  <c r="E11" i="39"/>
  <c r="D11" i="39"/>
  <c r="N10" i="39"/>
  <c r="O10" i="39" s="1"/>
  <c r="N9" i="39"/>
  <c r="O9" i="39" s="1"/>
  <c r="N8" i="39"/>
  <c r="O8" i="39"/>
  <c r="N7" i="39"/>
  <c r="O7" i="39" s="1"/>
  <c r="N6" i="39"/>
  <c r="O6" i="39" s="1"/>
  <c r="M5" i="39"/>
  <c r="M58" i="39" s="1"/>
  <c r="L5" i="39"/>
  <c r="K5" i="39"/>
  <c r="K58" i="39" s="1"/>
  <c r="J5" i="39"/>
  <c r="I5" i="39"/>
  <c r="I58" i="39" s="1"/>
  <c r="H5" i="39"/>
  <c r="G5" i="39"/>
  <c r="F5" i="39"/>
  <c r="F58" i="39" s="1"/>
  <c r="E5" i="39"/>
  <c r="E58" i="39" s="1"/>
  <c r="D5" i="39"/>
  <c r="N54" i="38"/>
  <c r="O54" i="38" s="1"/>
  <c r="N53" i="38"/>
  <c r="O53" i="38" s="1"/>
  <c r="M52" i="38"/>
  <c r="L52" i="38"/>
  <c r="K52" i="38"/>
  <c r="J52" i="38"/>
  <c r="I52" i="38"/>
  <c r="H52" i="38"/>
  <c r="G52" i="38"/>
  <c r="F52" i="38"/>
  <c r="E52" i="38"/>
  <c r="D52" i="38"/>
  <c r="N51" i="38"/>
  <c r="O51" i="38" s="1"/>
  <c r="N50" i="38"/>
  <c r="O50" i="38" s="1"/>
  <c r="N49" i="38"/>
  <c r="O49" i="38" s="1"/>
  <c r="N48" i="38"/>
  <c r="O48" i="38" s="1"/>
  <c r="N47" i="38"/>
  <c r="O47" i="38" s="1"/>
  <c r="N46" i="38"/>
  <c r="O46" i="38" s="1"/>
  <c r="N45" i="38"/>
  <c r="O45" i="38" s="1"/>
  <c r="M44" i="38"/>
  <c r="L44" i="38"/>
  <c r="K44" i="38"/>
  <c r="J44" i="38"/>
  <c r="I44" i="38"/>
  <c r="H44" i="38"/>
  <c r="G44" i="38"/>
  <c r="F44" i="38"/>
  <c r="E44" i="38"/>
  <c r="D44" i="38"/>
  <c r="N43" i="38"/>
  <c r="O43" i="38" s="1"/>
  <c r="N42" i="38"/>
  <c r="O42" i="38" s="1"/>
  <c r="N41" i="38"/>
  <c r="O41" i="38" s="1"/>
  <c r="M40" i="38"/>
  <c r="L40" i="38"/>
  <c r="K40" i="38"/>
  <c r="J40" i="38"/>
  <c r="I40" i="38"/>
  <c r="H40" i="38"/>
  <c r="G40" i="38"/>
  <c r="F40" i="38"/>
  <c r="E40" i="38"/>
  <c r="D40" i="38"/>
  <c r="N39" i="38"/>
  <c r="O39" i="38" s="1"/>
  <c r="N38" i="38"/>
  <c r="O38" i="38" s="1"/>
  <c r="N37" i="38"/>
  <c r="O37" i="38" s="1"/>
  <c r="N36" i="38"/>
  <c r="O36" i="38" s="1"/>
  <c r="N35" i="38"/>
  <c r="O35" i="38" s="1"/>
  <c r="N34" i="38"/>
  <c r="O34" i="38" s="1"/>
  <c r="N33" i="38"/>
  <c r="O33" i="38" s="1"/>
  <c r="N32" i="38"/>
  <c r="O32" i="38"/>
  <c r="N31" i="38"/>
  <c r="O31" i="38" s="1"/>
  <c r="M30" i="38"/>
  <c r="M55" i="38" s="1"/>
  <c r="L30" i="38"/>
  <c r="K30" i="38"/>
  <c r="J30" i="38"/>
  <c r="J55" i="38" s="1"/>
  <c r="I30" i="38"/>
  <c r="H30" i="38"/>
  <c r="G30" i="38"/>
  <c r="F30" i="38"/>
  <c r="E30" i="38"/>
  <c r="D30" i="38"/>
  <c r="N29" i="38"/>
  <c r="O29" i="38" s="1"/>
  <c r="N28" i="38"/>
  <c r="O28" i="38" s="1"/>
  <c r="N27" i="38"/>
  <c r="O27" i="38" s="1"/>
  <c r="N26" i="38"/>
  <c r="O26" i="38" s="1"/>
  <c r="N25" i="38"/>
  <c r="O25" i="38" s="1"/>
  <c r="N24" i="38"/>
  <c r="O24" i="38"/>
  <c r="N23" i="38"/>
  <c r="O23" i="38" s="1"/>
  <c r="N22" i="38"/>
  <c r="O22" i="38" s="1"/>
  <c r="N21" i="38"/>
  <c r="O21" i="38" s="1"/>
  <c r="N20" i="38"/>
  <c r="O20" i="38" s="1"/>
  <c r="N19" i="38"/>
  <c r="O19" i="38" s="1"/>
  <c r="N18" i="38"/>
  <c r="O18" i="38"/>
  <c r="N17" i="38"/>
  <c r="O17" i="38" s="1"/>
  <c r="N16" i="38"/>
  <c r="O16" i="38" s="1"/>
  <c r="M15" i="38"/>
  <c r="L15" i="38"/>
  <c r="K15" i="38"/>
  <c r="J15" i="38"/>
  <c r="I15" i="38"/>
  <c r="H15" i="38"/>
  <c r="G15" i="38"/>
  <c r="F15" i="38"/>
  <c r="N15" i="38" s="1"/>
  <c r="O15" i="38" s="1"/>
  <c r="E15" i="38"/>
  <c r="D15" i="38"/>
  <c r="N14" i="38"/>
  <c r="O14" i="38" s="1"/>
  <c r="N13" i="38"/>
  <c r="O13" i="38" s="1"/>
  <c r="N12" i="38"/>
  <c r="O12" i="38" s="1"/>
  <c r="M11" i="38"/>
  <c r="L11" i="38"/>
  <c r="K11" i="38"/>
  <c r="K55" i="38" s="1"/>
  <c r="J11" i="38"/>
  <c r="I11" i="38"/>
  <c r="I55" i="38" s="1"/>
  <c r="H11" i="38"/>
  <c r="H55" i="38" s="1"/>
  <c r="G11" i="38"/>
  <c r="F11" i="38"/>
  <c r="E11" i="38"/>
  <c r="N11" i="38" s="1"/>
  <c r="O11" i="38" s="1"/>
  <c r="D11" i="38"/>
  <c r="N10" i="38"/>
  <c r="O10" i="38" s="1"/>
  <c r="N9" i="38"/>
  <c r="O9" i="38" s="1"/>
  <c r="N8" i="38"/>
  <c r="O8" i="38"/>
  <c r="N7" i="38"/>
  <c r="O7" i="38" s="1"/>
  <c r="N6" i="38"/>
  <c r="O6" i="38" s="1"/>
  <c r="M5" i="38"/>
  <c r="L5" i="38"/>
  <c r="L55" i="38" s="1"/>
  <c r="K5" i="38"/>
  <c r="J5" i="38"/>
  <c r="I5" i="38"/>
  <c r="H5" i="38"/>
  <c r="G5" i="38"/>
  <c r="G55" i="38" s="1"/>
  <c r="F5" i="38"/>
  <c r="F55" i="38" s="1"/>
  <c r="E5" i="38"/>
  <c r="N5" i="38" s="1"/>
  <c r="O5" i="38" s="1"/>
  <c r="D5" i="38"/>
  <c r="N59" i="37"/>
  <c r="O59" i="37" s="1"/>
  <c r="N58" i="37"/>
  <c r="O58" i="37" s="1"/>
  <c r="N57" i="37"/>
  <c r="O57" i="37" s="1"/>
  <c r="M56" i="37"/>
  <c r="L56" i="37"/>
  <c r="K56" i="37"/>
  <c r="J56" i="37"/>
  <c r="I56" i="37"/>
  <c r="H56" i="37"/>
  <c r="G56" i="37"/>
  <c r="F56" i="37"/>
  <c r="E56" i="37"/>
  <c r="N56" i="37" s="1"/>
  <c r="O56" i="37" s="1"/>
  <c r="D56" i="37"/>
  <c r="N55" i="37"/>
  <c r="O55" i="37" s="1"/>
  <c r="N54" i="37"/>
  <c r="O54" i="37" s="1"/>
  <c r="N53" i="37"/>
  <c r="O53" i="37"/>
  <c r="N52" i="37"/>
  <c r="O52" i="37" s="1"/>
  <c r="N51" i="37"/>
  <c r="O51" i="37" s="1"/>
  <c r="N50" i="37"/>
  <c r="O50" i="37" s="1"/>
  <c r="N49" i="37"/>
  <c r="O49" i="37" s="1"/>
  <c r="N48" i="37"/>
  <c r="O48" i="37" s="1"/>
  <c r="N47" i="37"/>
  <c r="O47" i="37" s="1"/>
  <c r="N46" i="37"/>
  <c r="O46" i="37" s="1"/>
  <c r="M45" i="37"/>
  <c r="L45" i="37"/>
  <c r="K45" i="37"/>
  <c r="J45" i="37"/>
  <c r="I45" i="37"/>
  <c r="H45" i="37"/>
  <c r="G45" i="37"/>
  <c r="F45" i="37"/>
  <c r="E45" i="37"/>
  <c r="N45" i="37" s="1"/>
  <c r="O45" i="37" s="1"/>
  <c r="D45" i="37"/>
  <c r="N44" i="37"/>
  <c r="O44" i="37" s="1"/>
  <c r="N43" i="37"/>
  <c r="O43" i="37" s="1"/>
  <c r="N42" i="37"/>
  <c r="O42" i="37" s="1"/>
  <c r="M41" i="37"/>
  <c r="L41" i="37"/>
  <c r="K41" i="37"/>
  <c r="J41" i="37"/>
  <c r="I41" i="37"/>
  <c r="I60" i="37" s="1"/>
  <c r="H41" i="37"/>
  <c r="G41" i="37"/>
  <c r="F41" i="37"/>
  <c r="E41" i="37"/>
  <c r="D41" i="37"/>
  <c r="N40" i="37"/>
  <c r="O40" i="37" s="1"/>
  <c r="N39" i="37"/>
  <c r="O39" i="37"/>
  <c r="N38" i="37"/>
  <c r="O38" i="37"/>
  <c r="N37" i="37"/>
  <c r="O37" i="37" s="1"/>
  <c r="N36" i="37"/>
  <c r="O36" i="37"/>
  <c r="N35" i="37"/>
  <c r="O35" i="37" s="1"/>
  <c r="N34" i="37"/>
  <c r="O34" i="37" s="1"/>
  <c r="N33" i="37"/>
  <c r="O33" i="37" s="1"/>
  <c r="N32" i="37"/>
  <c r="O32" i="37" s="1"/>
  <c r="N31" i="37"/>
  <c r="O31" i="37" s="1"/>
  <c r="M30" i="37"/>
  <c r="L30" i="37"/>
  <c r="K30" i="37"/>
  <c r="J30" i="37"/>
  <c r="I30" i="37"/>
  <c r="H30" i="37"/>
  <c r="G30" i="37"/>
  <c r="F30" i="37"/>
  <c r="E30" i="37"/>
  <c r="D30" i="37"/>
  <c r="N29" i="37"/>
  <c r="O29" i="37" s="1"/>
  <c r="N28" i="37"/>
  <c r="O28" i="37" s="1"/>
  <c r="N27" i="37"/>
  <c r="O27" i="37" s="1"/>
  <c r="N26" i="37"/>
  <c r="O26" i="37" s="1"/>
  <c r="N25" i="37"/>
  <c r="O25" i="37"/>
  <c r="N24" i="37"/>
  <c r="O24" i="37"/>
  <c r="N23" i="37"/>
  <c r="O23" i="37" s="1"/>
  <c r="N22" i="37"/>
  <c r="O22" i="37"/>
  <c r="N21" i="37"/>
  <c r="O21" i="37" s="1"/>
  <c r="N20" i="37"/>
  <c r="O20" i="37"/>
  <c r="N19" i="37"/>
  <c r="O19" i="37" s="1"/>
  <c r="N18" i="37"/>
  <c r="O18" i="37" s="1"/>
  <c r="N17" i="37"/>
  <c r="O17" i="37" s="1"/>
  <c r="N16" i="37"/>
  <c r="O16" i="37" s="1"/>
  <c r="N15" i="37"/>
  <c r="O15" i="37" s="1"/>
  <c r="M14" i="37"/>
  <c r="L14" i="37"/>
  <c r="K14" i="37"/>
  <c r="J14" i="37"/>
  <c r="N14" i="37" s="1"/>
  <c r="O14" i="37" s="1"/>
  <c r="I14" i="37"/>
  <c r="H14" i="37"/>
  <c r="G14" i="37"/>
  <c r="F14" i="37"/>
  <c r="E14" i="37"/>
  <c r="D14" i="37"/>
  <c r="N13" i="37"/>
  <c r="O13" i="37" s="1"/>
  <c r="N12" i="37"/>
  <c r="O12" i="37"/>
  <c r="M11" i="37"/>
  <c r="L11" i="37"/>
  <c r="L60" i="37" s="1"/>
  <c r="K11" i="37"/>
  <c r="J11" i="37"/>
  <c r="J60" i="37" s="1"/>
  <c r="I11" i="37"/>
  <c r="H11" i="37"/>
  <c r="G11" i="37"/>
  <c r="G60" i="37" s="1"/>
  <c r="F11" i="37"/>
  <c r="E11" i="37"/>
  <c r="N11" i="37" s="1"/>
  <c r="O11" i="37" s="1"/>
  <c r="D11" i="37"/>
  <c r="N10" i="37"/>
  <c r="O10" i="37" s="1"/>
  <c r="N9" i="37"/>
  <c r="O9" i="37" s="1"/>
  <c r="N8" i="37"/>
  <c r="O8" i="37"/>
  <c r="N7" i="37"/>
  <c r="O7" i="37" s="1"/>
  <c r="N6" i="37"/>
  <c r="O6" i="37"/>
  <c r="M5" i="37"/>
  <c r="M60" i="37" s="1"/>
  <c r="L5" i="37"/>
  <c r="K5" i="37"/>
  <c r="J5" i="37"/>
  <c r="I5" i="37"/>
  <c r="H5" i="37"/>
  <c r="H60" i="37" s="1"/>
  <c r="G5" i="37"/>
  <c r="F5" i="37"/>
  <c r="F60" i="37" s="1"/>
  <c r="E5" i="37"/>
  <c r="E60" i="37" s="1"/>
  <c r="D5" i="37"/>
  <c r="D60" i="37" s="1"/>
  <c r="N54" i="36"/>
  <c r="O54" i="36"/>
  <c r="N53" i="36"/>
  <c r="O53" i="36" s="1"/>
  <c r="N52" i="36"/>
  <c r="O52" i="36" s="1"/>
  <c r="N51" i="36"/>
  <c r="O51" i="36"/>
  <c r="M50" i="36"/>
  <c r="L50" i="36"/>
  <c r="K50" i="36"/>
  <c r="J50" i="36"/>
  <c r="I50" i="36"/>
  <c r="H50" i="36"/>
  <c r="G50" i="36"/>
  <c r="F50" i="36"/>
  <c r="E50" i="36"/>
  <c r="D50" i="36"/>
  <c r="N49" i="36"/>
  <c r="O49" i="36" s="1"/>
  <c r="N48" i="36"/>
  <c r="O48" i="36" s="1"/>
  <c r="N47" i="36"/>
  <c r="O47" i="36" s="1"/>
  <c r="N46" i="36"/>
  <c r="O46" i="36" s="1"/>
  <c r="N45" i="36"/>
  <c r="O45" i="36" s="1"/>
  <c r="N44" i="36"/>
  <c r="O44" i="36" s="1"/>
  <c r="N43" i="36"/>
  <c r="O43" i="36"/>
  <c r="N42" i="36"/>
  <c r="O42" i="36" s="1"/>
  <c r="N41" i="36"/>
  <c r="O41" i="36" s="1"/>
  <c r="M40" i="36"/>
  <c r="L40" i="36"/>
  <c r="K40" i="36"/>
  <c r="J40" i="36"/>
  <c r="I40" i="36"/>
  <c r="H40" i="36"/>
  <c r="G40" i="36"/>
  <c r="F40" i="36"/>
  <c r="E40" i="36"/>
  <c r="N40" i="36" s="1"/>
  <c r="O40" i="36" s="1"/>
  <c r="D40" i="36"/>
  <c r="N39" i="36"/>
  <c r="O39" i="36" s="1"/>
  <c r="N38" i="36"/>
  <c r="O38" i="36"/>
  <c r="N37" i="36"/>
  <c r="O37" i="36" s="1"/>
  <c r="M36" i="36"/>
  <c r="L36" i="36"/>
  <c r="K36" i="36"/>
  <c r="J36" i="36"/>
  <c r="I36" i="36"/>
  <c r="H36" i="36"/>
  <c r="G36" i="36"/>
  <c r="F36" i="36"/>
  <c r="E36" i="36"/>
  <c r="D36" i="36"/>
  <c r="N35" i="36"/>
  <c r="O35" i="36" s="1"/>
  <c r="N34" i="36"/>
  <c r="O34" i="36" s="1"/>
  <c r="N33" i="36"/>
  <c r="O33" i="36" s="1"/>
  <c r="N32" i="36"/>
  <c r="O32" i="36"/>
  <c r="N31" i="36"/>
  <c r="O31" i="36" s="1"/>
  <c r="N30" i="36"/>
  <c r="O30" i="36" s="1"/>
  <c r="N29" i="36"/>
  <c r="O29" i="36" s="1"/>
  <c r="N28" i="36"/>
  <c r="O28" i="36" s="1"/>
  <c r="N27" i="36"/>
  <c r="O27" i="36" s="1"/>
  <c r="M26" i="36"/>
  <c r="L26" i="36"/>
  <c r="K26" i="36"/>
  <c r="J26" i="36"/>
  <c r="I26" i="36"/>
  <c r="H26" i="36"/>
  <c r="G26" i="36"/>
  <c r="F26" i="36"/>
  <c r="E26" i="36"/>
  <c r="D26" i="36"/>
  <c r="N26" i="36" s="1"/>
  <c r="O26" i="36" s="1"/>
  <c r="N25" i="36"/>
  <c r="O25" i="36" s="1"/>
  <c r="N24" i="36"/>
  <c r="O24" i="36"/>
  <c r="N23" i="36"/>
  <c r="O23" i="36" s="1"/>
  <c r="N22" i="36"/>
  <c r="O22" i="36" s="1"/>
  <c r="N21" i="36"/>
  <c r="O21" i="36" s="1"/>
  <c r="N20" i="36"/>
  <c r="O20" i="36" s="1"/>
  <c r="N19" i="36"/>
  <c r="O19" i="36" s="1"/>
  <c r="N18" i="36"/>
  <c r="O18" i="36" s="1"/>
  <c r="N17" i="36"/>
  <c r="O17" i="36" s="1"/>
  <c r="N16" i="36"/>
  <c r="O16" i="36" s="1"/>
  <c r="N15" i="36"/>
  <c r="O15" i="36" s="1"/>
  <c r="M14" i="36"/>
  <c r="L14" i="36"/>
  <c r="K14" i="36"/>
  <c r="J14" i="36"/>
  <c r="I14" i="36"/>
  <c r="H14" i="36"/>
  <c r="G14" i="36"/>
  <c r="F14" i="36"/>
  <c r="E14" i="36"/>
  <c r="E55" i="36" s="1"/>
  <c r="D14" i="36"/>
  <c r="D55" i="36" s="1"/>
  <c r="N13" i="36"/>
  <c r="O13" i="36" s="1"/>
  <c r="N12" i="36"/>
  <c r="O12" i="36" s="1"/>
  <c r="M11" i="36"/>
  <c r="L11" i="36"/>
  <c r="K11" i="36"/>
  <c r="J11" i="36"/>
  <c r="I11" i="36"/>
  <c r="H11" i="36"/>
  <c r="H55" i="36" s="1"/>
  <c r="G11" i="36"/>
  <c r="F11" i="36"/>
  <c r="E11" i="36"/>
  <c r="D11" i="36"/>
  <c r="N10" i="36"/>
  <c r="O10" i="36" s="1"/>
  <c r="N9" i="36"/>
  <c r="O9" i="36"/>
  <c r="N8" i="36"/>
  <c r="O8" i="36" s="1"/>
  <c r="N7" i="36"/>
  <c r="O7" i="36" s="1"/>
  <c r="N6" i="36"/>
  <c r="O6" i="36" s="1"/>
  <c r="M5" i="36"/>
  <c r="M55" i="36"/>
  <c r="L5" i="36"/>
  <c r="K5" i="36"/>
  <c r="K55" i="36" s="1"/>
  <c r="J5" i="36"/>
  <c r="J55" i="36" s="1"/>
  <c r="I5" i="36"/>
  <c r="I55" i="36" s="1"/>
  <c r="H5" i="36"/>
  <c r="G5" i="36"/>
  <c r="G55" i="36" s="1"/>
  <c r="F5" i="36"/>
  <c r="E5" i="36"/>
  <c r="D5" i="36"/>
  <c r="N51" i="35"/>
  <c r="O51" i="35" s="1"/>
  <c r="M50" i="35"/>
  <c r="L50" i="35"/>
  <c r="K50" i="35"/>
  <c r="J50" i="35"/>
  <c r="I50" i="35"/>
  <c r="H50" i="35"/>
  <c r="G50" i="35"/>
  <c r="F50" i="35"/>
  <c r="E50" i="35"/>
  <c r="D50" i="35"/>
  <c r="N49" i="35"/>
  <c r="O49" i="35"/>
  <c r="N48" i="35"/>
  <c r="O48" i="35" s="1"/>
  <c r="N47" i="35"/>
  <c r="O47" i="35" s="1"/>
  <c r="N46" i="35"/>
  <c r="O46" i="35" s="1"/>
  <c r="N45" i="35"/>
  <c r="O45" i="35" s="1"/>
  <c r="N44" i="35"/>
  <c r="O44" i="35" s="1"/>
  <c r="N43" i="35"/>
  <c r="O43" i="35" s="1"/>
  <c r="N42" i="35"/>
  <c r="O42" i="35" s="1"/>
  <c r="M41" i="35"/>
  <c r="L41" i="35"/>
  <c r="K41" i="35"/>
  <c r="J41" i="35"/>
  <c r="I41" i="35"/>
  <c r="H41" i="35"/>
  <c r="G41" i="35"/>
  <c r="F41" i="35"/>
  <c r="E41" i="35"/>
  <c r="D41" i="35"/>
  <c r="N40" i="35"/>
  <c r="O40" i="35" s="1"/>
  <c r="N39" i="35"/>
  <c r="O39" i="35" s="1"/>
  <c r="N38" i="35"/>
  <c r="O38" i="35" s="1"/>
  <c r="M37" i="35"/>
  <c r="M52" i="35" s="1"/>
  <c r="L37" i="35"/>
  <c r="K37" i="35"/>
  <c r="J37" i="35"/>
  <c r="I37" i="35"/>
  <c r="H37" i="35"/>
  <c r="G37" i="35"/>
  <c r="F37" i="35"/>
  <c r="E37" i="35"/>
  <c r="D37" i="35"/>
  <c r="N36" i="35"/>
  <c r="O36" i="35"/>
  <c r="N35" i="35"/>
  <c r="O35" i="35" s="1"/>
  <c r="N34" i="35"/>
  <c r="O34" i="35"/>
  <c r="N33" i="35"/>
  <c r="O33" i="35" s="1"/>
  <c r="N32" i="35"/>
  <c r="O32" i="35" s="1"/>
  <c r="N31" i="35"/>
  <c r="O31" i="35" s="1"/>
  <c r="N30" i="35"/>
  <c r="O30" i="35" s="1"/>
  <c r="N29" i="35"/>
  <c r="O29" i="35" s="1"/>
  <c r="M28" i="35"/>
  <c r="L28" i="35"/>
  <c r="K28" i="35"/>
  <c r="J28" i="35"/>
  <c r="I28" i="35"/>
  <c r="H28" i="35"/>
  <c r="G28" i="35"/>
  <c r="F28" i="35"/>
  <c r="E28" i="35"/>
  <c r="N28" i="35" s="1"/>
  <c r="O28" i="35" s="1"/>
  <c r="D28" i="35"/>
  <c r="N27" i="35"/>
  <c r="O27" i="35" s="1"/>
  <c r="N26" i="35"/>
  <c r="O26" i="35"/>
  <c r="N25" i="35"/>
  <c r="O25" i="35" s="1"/>
  <c r="N24" i="35"/>
  <c r="O24" i="35" s="1"/>
  <c r="N23" i="35"/>
  <c r="O23" i="35" s="1"/>
  <c r="N22" i="35"/>
  <c r="O22" i="35"/>
  <c r="N21" i="35"/>
  <c r="O21" i="35" s="1"/>
  <c r="N20" i="35"/>
  <c r="O20" i="35" s="1"/>
  <c r="N19" i="35"/>
  <c r="O19" i="35" s="1"/>
  <c r="N18" i="35"/>
  <c r="O18" i="35" s="1"/>
  <c r="N17" i="35"/>
  <c r="O17" i="35" s="1"/>
  <c r="N16" i="35"/>
  <c r="O16" i="35"/>
  <c r="N15" i="35"/>
  <c r="O15" i="35" s="1"/>
  <c r="M14" i="35"/>
  <c r="L14" i="35"/>
  <c r="K14" i="35"/>
  <c r="J14" i="35"/>
  <c r="I14" i="35"/>
  <c r="H14" i="35"/>
  <c r="G14" i="35"/>
  <c r="G52" i="35" s="1"/>
  <c r="F14" i="35"/>
  <c r="F52" i="35" s="1"/>
  <c r="E14" i="35"/>
  <c r="D14" i="35"/>
  <c r="N14" i="35" s="1"/>
  <c r="O14" i="35" s="1"/>
  <c r="N13" i="35"/>
  <c r="O13" i="35"/>
  <c r="N12" i="35"/>
  <c r="O12" i="35" s="1"/>
  <c r="M11" i="35"/>
  <c r="L11" i="35"/>
  <c r="K11" i="35"/>
  <c r="J11" i="35"/>
  <c r="J52" i="35" s="1"/>
  <c r="I11" i="35"/>
  <c r="I52" i="35" s="1"/>
  <c r="H11" i="35"/>
  <c r="G11" i="35"/>
  <c r="F11" i="35"/>
  <c r="E11" i="35"/>
  <c r="D11" i="35"/>
  <c r="N11" i="35" s="1"/>
  <c r="O11" i="35" s="1"/>
  <c r="N10" i="35"/>
  <c r="O10" i="35"/>
  <c r="N9" i="35"/>
  <c r="O9" i="35" s="1"/>
  <c r="N8" i="35"/>
  <c r="O8" i="35" s="1"/>
  <c r="N7" i="35"/>
  <c r="O7" i="35" s="1"/>
  <c r="N6" i="35"/>
  <c r="O6" i="35"/>
  <c r="M5" i="35"/>
  <c r="L5" i="35"/>
  <c r="K5" i="35"/>
  <c r="J5" i="35"/>
  <c r="I5" i="35"/>
  <c r="H5" i="35"/>
  <c r="G5" i="35"/>
  <c r="F5" i="35"/>
  <c r="E5" i="35"/>
  <c r="D5" i="35"/>
  <c r="N55" i="34"/>
  <c r="O55" i="34" s="1"/>
  <c r="M54" i="34"/>
  <c r="L54" i="34"/>
  <c r="K54" i="34"/>
  <c r="J54" i="34"/>
  <c r="I54" i="34"/>
  <c r="H54" i="34"/>
  <c r="G54" i="34"/>
  <c r="F54" i="34"/>
  <c r="E54" i="34"/>
  <c r="D54" i="34"/>
  <c r="N53" i="34"/>
  <c r="O53" i="34" s="1"/>
  <c r="N52" i="34"/>
  <c r="O52" i="34" s="1"/>
  <c r="N51" i="34"/>
  <c r="O51" i="34" s="1"/>
  <c r="N50" i="34"/>
  <c r="O50" i="34"/>
  <c r="N49" i="34"/>
  <c r="O49" i="34" s="1"/>
  <c r="N48" i="34"/>
  <c r="O48" i="34" s="1"/>
  <c r="N47" i="34"/>
  <c r="O47" i="34" s="1"/>
  <c r="N46" i="34"/>
  <c r="O46" i="34" s="1"/>
  <c r="N45" i="34"/>
  <c r="O45" i="34" s="1"/>
  <c r="M44" i="34"/>
  <c r="L44" i="34"/>
  <c r="K44" i="34"/>
  <c r="J44" i="34"/>
  <c r="I44" i="34"/>
  <c r="H44" i="34"/>
  <c r="G44" i="34"/>
  <c r="F44" i="34"/>
  <c r="E44" i="34"/>
  <c r="D44" i="34"/>
  <c r="N43" i="34"/>
  <c r="O43" i="34" s="1"/>
  <c r="N42" i="34"/>
  <c r="O42" i="34" s="1"/>
  <c r="N41" i="34"/>
  <c r="O41" i="34" s="1"/>
  <c r="M40" i="34"/>
  <c r="L40" i="34"/>
  <c r="K40" i="34"/>
  <c r="J40" i="34"/>
  <c r="I40" i="34"/>
  <c r="H40" i="34"/>
  <c r="G40" i="34"/>
  <c r="F40" i="34"/>
  <c r="E40" i="34"/>
  <c r="D40" i="34"/>
  <c r="N39" i="34"/>
  <c r="O39" i="34" s="1"/>
  <c r="N38" i="34"/>
  <c r="O38" i="34" s="1"/>
  <c r="N37" i="34"/>
  <c r="O37" i="34" s="1"/>
  <c r="N36" i="34"/>
  <c r="O36" i="34" s="1"/>
  <c r="N35" i="34"/>
  <c r="O35" i="34" s="1"/>
  <c r="N34" i="34"/>
  <c r="O34" i="34" s="1"/>
  <c r="N33" i="34"/>
  <c r="O33" i="34" s="1"/>
  <c r="N32" i="34"/>
  <c r="O32" i="34" s="1"/>
  <c r="M31" i="34"/>
  <c r="L31" i="34"/>
  <c r="K31" i="34"/>
  <c r="J31" i="34"/>
  <c r="I31" i="34"/>
  <c r="H31" i="34"/>
  <c r="G31" i="34"/>
  <c r="F31" i="34"/>
  <c r="E31" i="34"/>
  <c r="D31" i="34"/>
  <c r="N30" i="34"/>
  <c r="O30" i="34"/>
  <c r="N29" i="34"/>
  <c r="O29" i="34" s="1"/>
  <c r="N28" i="34"/>
  <c r="O28" i="34" s="1"/>
  <c r="N27" i="34"/>
  <c r="O27" i="34" s="1"/>
  <c r="N26" i="34"/>
  <c r="O26" i="34" s="1"/>
  <c r="N25" i="34"/>
  <c r="O25" i="34" s="1"/>
  <c r="N24" i="34"/>
  <c r="O24" i="34" s="1"/>
  <c r="N23" i="34"/>
  <c r="O23" i="34"/>
  <c r="N22" i="34"/>
  <c r="O22" i="34" s="1"/>
  <c r="N21" i="34"/>
  <c r="O21" i="34"/>
  <c r="N20" i="34"/>
  <c r="O20" i="34"/>
  <c r="N19" i="34"/>
  <c r="O19" i="34"/>
  <c r="N18" i="34"/>
  <c r="O18" i="34" s="1"/>
  <c r="N17" i="34"/>
  <c r="O17" i="34"/>
  <c r="M16" i="34"/>
  <c r="M56" i="34" s="1"/>
  <c r="L16" i="34"/>
  <c r="K16" i="34"/>
  <c r="J16" i="34"/>
  <c r="I16" i="34"/>
  <c r="H16" i="34"/>
  <c r="G16" i="34"/>
  <c r="F16" i="34"/>
  <c r="E16" i="34"/>
  <c r="D16" i="34"/>
  <c r="N15" i="34"/>
  <c r="O15" i="34" s="1"/>
  <c r="N14" i="34"/>
  <c r="O14" i="34" s="1"/>
  <c r="N13" i="34"/>
  <c r="O13" i="34" s="1"/>
  <c r="M12" i="34"/>
  <c r="L12" i="34"/>
  <c r="K12" i="34"/>
  <c r="J12" i="34"/>
  <c r="I12" i="34"/>
  <c r="H12" i="34"/>
  <c r="G12" i="34"/>
  <c r="F12" i="34"/>
  <c r="E12" i="34"/>
  <c r="D12" i="34"/>
  <c r="N11" i="34"/>
  <c r="O11" i="34" s="1"/>
  <c r="N10" i="34"/>
  <c r="O10" i="34" s="1"/>
  <c r="N9" i="34"/>
  <c r="O9" i="34" s="1"/>
  <c r="N8" i="34"/>
  <c r="O8" i="34" s="1"/>
  <c r="N7" i="34"/>
  <c r="O7" i="34" s="1"/>
  <c r="N6" i="34"/>
  <c r="O6" i="34"/>
  <c r="M5" i="34"/>
  <c r="L5" i="34"/>
  <c r="L56" i="34" s="1"/>
  <c r="K5" i="34"/>
  <c r="J5" i="34"/>
  <c r="I5" i="34"/>
  <c r="H5" i="34"/>
  <c r="H56" i="34" s="1"/>
  <c r="G5" i="34"/>
  <c r="F5" i="34"/>
  <c r="E5" i="34"/>
  <c r="D5" i="34"/>
  <c r="D56" i="34" s="1"/>
  <c r="N30" i="33"/>
  <c r="O30" i="33" s="1"/>
  <c r="N31" i="33"/>
  <c r="O31" i="33" s="1"/>
  <c r="N32" i="33"/>
  <c r="O32" i="33"/>
  <c r="N33" i="33"/>
  <c r="O33" i="33" s="1"/>
  <c r="N34" i="33"/>
  <c r="O34" i="33" s="1"/>
  <c r="N35" i="33"/>
  <c r="O35" i="33" s="1"/>
  <c r="N36" i="33"/>
  <c r="O36" i="33" s="1"/>
  <c r="N37" i="33"/>
  <c r="O37" i="33" s="1"/>
  <c r="N17" i="33"/>
  <c r="O17" i="33"/>
  <c r="N18" i="33"/>
  <c r="O18" i="33" s="1"/>
  <c r="N19" i="33"/>
  <c r="O19" i="33"/>
  <c r="N20" i="33"/>
  <c r="O20" i="33"/>
  <c r="N21" i="33"/>
  <c r="O21" i="33" s="1"/>
  <c r="N22" i="33"/>
  <c r="O22" i="33" s="1"/>
  <c r="N23" i="33"/>
  <c r="O23" i="33"/>
  <c r="N24" i="33"/>
  <c r="O24" i="33" s="1"/>
  <c r="N25" i="33"/>
  <c r="O25" i="33" s="1"/>
  <c r="N26" i="33"/>
  <c r="O26" i="33" s="1"/>
  <c r="N27" i="33"/>
  <c r="O27" i="33" s="1"/>
  <c r="N28" i="33"/>
  <c r="O28" i="33" s="1"/>
  <c r="E29" i="33"/>
  <c r="F29" i="33"/>
  <c r="N29" i="33" s="1"/>
  <c r="O29" i="33" s="1"/>
  <c r="G29" i="33"/>
  <c r="H29" i="33"/>
  <c r="I29" i="33"/>
  <c r="J29" i="33"/>
  <c r="K29" i="33"/>
  <c r="L29" i="33"/>
  <c r="M29" i="33"/>
  <c r="D29" i="33"/>
  <c r="E15" i="33"/>
  <c r="F15" i="33"/>
  <c r="G15" i="33"/>
  <c r="H15" i="33"/>
  <c r="I15" i="33"/>
  <c r="J15" i="33"/>
  <c r="K15" i="33"/>
  <c r="L15" i="33"/>
  <c r="M15" i="33"/>
  <c r="M55" i="33" s="1"/>
  <c r="D15" i="33"/>
  <c r="E11" i="33"/>
  <c r="F11" i="33"/>
  <c r="G11" i="33"/>
  <c r="G55" i="33" s="1"/>
  <c r="H11" i="33"/>
  <c r="I11" i="33"/>
  <c r="J11" i="33"/>
  <c r="K11" i="33"/>
  <c r="L11" i="33"/>
  <c r="M11" i="33"/>
  <c r="D11" i="33"/>
  <c r="E5" i="33"/>
  <c r="F5" i="33"/>
  <c r="G5" i="33"/>
  <c r="H5" i="33"/>
  <c r="I5" i="33"/>
  <c r="J5" i="33"/>
  <c r="J55" i="33" s="1"/>
  <c r="K5" i="33"/>
  <c r="L5" i="33"/>
  <c r="L55" i="33" s="1"/>
  <c r="M5" i="33"/>
  <c r="D5" i="33"/>
  <c r="N5" i="33" s="1"/>
  <c r="O5" i="33" s="1"/>
  <c r="E53" i="33"/>
  <c r="N53" i="33" s="1"/>
  <c r="O53" i="33" s="1"/>
  <c r="F53" i="33"/>
  <c r="G53" i="33"/>
  <c r="H53" i="33"/>
  <c r="I53" i="33"/>
  <c r="J53" i="33"/>
  <c r="K53" i="33"/>
  <c r="L53" i="33"/>
  <c r="M53" i="33"/>
  <c r="D53" i="33"/>
  <c r="N54" i="33"/>
  <c r="O54" i="33" s="1"/>
  <c r="N45" i="33"/>
  <c r="O45" i="33" s="1"/>
  <c r="N46" i="33"/>
  <c r="O46" i="33"/>
  <c r="N47" i="33"/>
  <c r="O47" i="33" s="1"/>
  <c r="N48" i="33"/>
  <c r="O48" i="33" s="1"/>
  <c r="N49" i="33"/>
  <c r="O49" i="33" s="1"/>
  <c r="N50" i="33"/>
  <c r="O50" i="33" s="1"/>
  <c r="N51" i="33"/>
  <c r="O51" i="33" s="1"/>
  <c r="N52" i="33"/>
  <c r="O52" i="33" s="1"/>
  <c r="N44" i="33"/>
  <c r="O44" i="33" s="1"/>
  <c r="E43" i="33"/>
  <c r="F43" i="33"/>
  <c r="G43" i="33"/>
  <c r="H43" i="33"/>
  <c r="I43" i="33"/>
  <c r="J43" i="33"/>
  <c r="K43" i="33"/>
  <c r="L43" i="33"/>
  <c r="M43" i="33"/>
  <c r="D43" i="33"/>
  <c r="E39" i="33"/>
  <c r="F39" i="33"/>
  <c r="G39" i="33"/>
  <c r="H39" i="33"/>
  <c r="I39" i="33"/>
  <c r="J39" i="33"/>
  <c r="K39" i="33"/>
  <c r="L39" i="33"/>
  <c r="M39" i="33"/>
  <c r="D39" i="33"/>
  <c r="N41" i="33"/>
  <c r="O41" i="33" s="1"/>
  <c r="N42" i="33"/>
  <c r="O42" i="33" s="1"/>
  <c r="N40" i="33"/>
  <c r="O40" i="33" s="1"/>
  <c r="N38" i="33"/>
  <c r="O38" i="33" s="1"/>
  <c r="N12" i="33"/>
  <c r="O12" i="33" s="1"/>
  <c r="N13" i="33"/>
  <c r="O13" i="33"/>
  <c r="N14" i="33"/>
  <c r="O14" i="33" s="1"/>
  <c r="N7" i="33"/>
  <c r="O7" i="33"/>
  <c r="N8" i="33"/>
  <c r="O8" i="33" s="1"/>
  <c r="N9" i="33"/>
  <c r="O9" i="33" s="1"/>
  <c r="N10" i="33"/>
  <c r="O10" i="33" s="1"/>
  <c r="N6" i="33"/>
  <c r="O6" i="33" s="1"/>
  <c r="N16" i="33"/>
  <c r="O16" i="33" s="1"/>
  <c r="H52" i="35"/>
  <c r="L52" i="35"/>
  <c r="E52" i="35"/>
  <c r="N37" i="35"/>
  <c r="O37" i="35" s="1"/>
  <c r="K52" i="35"/>
  <c r="N5" i="35"/>
  <c r="O5" i="35" s="1"/>
  <c r="L55" i="36"/>
  <c r="F55" i="36"/>
  <c r="N50" i="36"/>
  <c r="O50" i="36" s="1"/>
  <c r="N14" i="36"/>
  <c r="O14" i="36" s="1"/>
  <c r="K60" i="37"/>
  <c r="N30" i="37"/>
  <c r="O30" i="37" s="1"/>
  <c r="N5" i="37"/>
  <c r="O5" i="37" s="1"/>
  <c r="N40" i="38"/>
  <c r="O40" i="38" s="1"/>
  <c r="E55" i="38"/>
  <c r="N52" i="38"/>
  <c r="O52" i="38" s="1"/>
  <c r="N44" i="38"/>
  <c r="O44" i="38" s="1"/>
  <c r="N30" i="38"/>
  <c r="O30" i="38" s="1"/>
  <c r="D55" i="38"/>
  <c r="G58" i="39"/>
  <c r="N14" i="39"/>
  <c r="O14" i="39" s="1"/>
  <c r="D58" i="39"/>
  <c r="N5" i="39"/>
  <c r="O5" i="39" s="1"/>
  <c r="H55" i="33"/>
  <c r="G56" i="34"/>
  <c r="J58" i="40"/>
  <c r="G58" i="40"/>
  <c r="I58" i="40"/>
  <c r="N55" i="40"/>
  <c r="O55" i="40" s="1"/>
  <c r="N44" i="40"/>
  <c r="O44" i="40" s="1"/>
  <c r="N29" i="40"/>
  <c r="O29" i="40" s="1"/>
  <c r="L61" i="41"/>
  <c r="M61" i="41"/>
  <c r="N12" i="41"/>
  <c r="O12" i="41" s="1"/>
  <c r="G61" i="41"/>
  <c r="I61" i="41"/>
  <c r="E61" i="41"/>
  <c r="N30" i="41"/>
  <c r="O30" i="41" s="1"/>
  <c r="N5" i="41"/>
  <c r="O5" i="41" s="1"/>
  <c r="N12" i="42"/>
  <c r="O12" i="42" s="1"/>
  <c r="J61" i="42"/>
  <c r="K61" i="42"/>
  <c r="E61" i="42"/>
  <c r="N46" i="42"/>
  <c r="O46" i="42"/>
  <c r="H61" i="42"/>
  <c r="I61" i="42"/>
  <c r="G61" i="42"/>
  <c r="F61" i="42"/>
  <c r="N30" i="42"/>
  <c r="O30" i="42"/>
  <c r="N17" i="42"/>
  <c r="O17" i="42" s="1"/>
  <c r="D61" i="42"/>
  <c r="J62" i="43"/>
  <c r="E62" i="43"/>
  <c r="N16" i="43"/>
  <c r="O16" i="43" s="1"/>
  <c r="D62" i="43"/>
  <c r="G62" i="43"/>
  <c r="M59" i="44"/>
  <c r="L59" i="44"/>
  <c r="K59" i="44"/>
  <c r="N44" i="44"/>
  <c r="O44" i="44" s="1"/>
  <c r="J59" i="44"/>
  <c r="H59" i="44"/>
  <c r="F59" i="44"/>
  <c r="G59" i="44"/>
  <c r="I59" i="44"/>
  <c r="N30" i="44"/>
  <c r="O30" i="44" s="1"/>
  <c r="N17" i="44"/>
  <c r="O17" i="44" s="1"/>
  <c r="N12" i="44"/>
  <c r="O12" i="44" s="1"/>
  <c r="N5" i="44"/>
  <c r="O5" i="44" s="1"/>
  <c r="L62" i="45"/>
  <c r="J62" i="45"/>
  <c r="N59" i="45"/>
  <c r="O59" i="45" s="1"/>
  <c r="H62" i="45"/>
  <c r="E62" i="45"/>
  <c r="F62" i="45"/>
  <c r="N62" i="45" s="1"/>
  <c r="O62" i="45" s="1"/>
  <c r="G62" i="45"/>
  <c r="I62" i="45"/>
  <c r="N30" i="45"/>
  <c r="O30" i="45"/>
  <c r="N17" i="45"/>
  <c r="O17" i="45" s="1"/>
  <c r="D62" i="45"/>
  <c r="N12" i="45"/>
  <c r="O12" i="45" s="1"/>
  <c r="O60" i="46"/>
  <c r="P60" i="46" s="1"/>
  <c r="O45" i="46"/>
  <c r="P45" i="46" s="1"/>
  <c r="O18" i="46"/>
  <c r="P18" i="46" s="1"/>
  <c r="I64" i="46"/>
  <c r="H64" i="46"/>
  <c r="O11" i="46"/>
  <c r="P11" i="46" s="1"/>
  <c r="K64" i="46"/>
  <c r="L64" i="46"/>
  <c r="M64" i="46"/>
  <c r="J64" i="46"/>
  <c r="N64" i="46"/>
  <c r="E64" i="46"/>
  <c r="D64" i="46"/>
  <c r="F64" i="46"/>
  <c r="O5" i="46"/>
  <c r="P5" i="46" s="1"/>
  <c r="O60" i="48" l="1"/>
  <c r="P60" i="48" s="1"/>
  <c r="N55" i="36"/>
  <c r="O55" i="36" s="1"/>
  <c r="N60" i="37"/>
  <c r="O60" i="37" s="1"/>
  <c r="E56" i="34"/>
  <c r="K56" i="34"/>
  <c r="N30" i="43"/>
  <c r="O30" i="43" s="1"/>
  <c r="N12" i="34"/>
  <c r="O12" i="34" s="1"/>
  <c r="F58" i="40"/>
  <c r="N41" i="35"/>
  <c r="O41" i="35" s="1"/>
  <c r="N39" i="33"/>
  <c r="O39" i="33" s="1"/>
  <c r="J56" i="34"/>
  <c r="H61" i="41"/>
  <c r="N36" i="36"/>
  <c r="O36" i="36" s="1"/>
  <c r="N47" i="44"/>
  <c r="O47" i="44" s="1"/>
  <c r="L61" i="42"/>
  <c r="I55" i="33"/>
  <c r="F61" i="41"/>
  <c r="N61" i="41" s="1"/>
  <c r="O61" i="41" s="1"/>
  <c r="N61" i="42"/>
  <c r="O61" i="42" s="1"/>
  <c r="N5" i="34"/>
  <c r="O5" i="34" s="1"/>
  <c r="F55" i="33"/>
  <c r="N15" i="33"/>
  <c r="O15" i="33" s="1"/>
  <c r="N11" i="33"/>
  <c r="O11" i="33" s="1"/>
  <c r="N44" i="39"/>
  <c r="O44" i="39" s="1"/>
  <c r="N55" i="38"/>
  <c r="O55" i="38" s="1"/>
  <c r="D52" i="35"/>
  <c r="N52" i="35" s="1"/>
  <c r="O52" i="35" s="1"/>
  <c r="E55" i="33"/>
  <c r="N50" i="35"/>
  <c r="O50" i="35" s="1"/>
  <c r="N5" i="40"/>
  <c r="O5" i="40" s="1"/>
  <c r="N59" i="44"/>
  <c r="O59" i="44" s="1"/>
  <c r="N43" i="33"/>
  <c r="O43" i="33" s="1"/>
  <c r="N5" i="36"/>
  <c r="O5" i="36" s="1"/>
  <c r="N12" i="43"/>
  <c r="O12" i="43" s="1"/>
  <c r="O64" i="46"/>
  <c r="P64" i="46" s="1"/>
  <c r="K55" i="33"/>
  <c r="N62" i="43"/>
  <c r="O62" i="43" s="1"/>
  <c r="N44" i="34"/>
  <c r="O44" i="34" s="1"/>
  <c r="N41" i="37"/>
  <c r="O41" i="37" s="1"/>
  <c r="O65" i="47"/>
  <c r="P65" i="47" s="1"/>
  <c r="N58" i="40"/>
  <c r="O58" i="40" s="1"/>
  <c r="I56" i="34"/>
  <c r="F56" i="34"/>
  <c r="N40" i="40"/>
  <c r="O40" i="40" s="1"/>
  <c r="N31" i="34"/>
  <c r="O31" i="34" s="1"/>
  <c r="N16" i="34"/>
  <c r="O16" i="34" s="1"/>
  <c r="D55" i="33"/>
  <c r="N11" i="36"/>
  <c r="O11" i="36" s="1"/>
  <c r="H58" i="39"/>
  <c r="N58" i="39" s="1"/>
  <c r="O58" i="39" s="1"/>
  <c r="N54" i="34"/>
  <c r="O54" i="34" s="1"/>
  <c r="N40" i="34"/>
  <c r="O40" i="34" s="1"/>
  <c r="N55" i="33" l="1"/>
  <c r="O55" i="33" s="1"/>
  <c r="N56" i="34"/>
  <c r="O56" i="34" s="1"/>
</calcChain>
</file>

<file path=xl/sharedStrings.xml><?xml version="1.0" encoding="utf-8"?>
<sst xmlns="http://schemas.openxmlformats.org/spreadsheetml/2006/main" count="1202" uniqueCount="178">
  <si>
    <t>Other Charges for Services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</si>
  <si>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</si>
  <si>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</si>
  <si>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</si>
  <si>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</si>
  <si>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</si>
  <si>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</si>
  <si>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</si>
  <si>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</si>
  <si>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</si>
  <si>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Local Option Taxes</t>
  </si>
  <si>
    <t>Utility Service Tax - Electricity</t>
  </si>
  <si>
    <t>Communications Services Taxes</t>
  </si>
  <si>
    <t>Local Business Tax</t>
  </si>
  <si>
    <t>Permits, Fees, and Special Assessments</t>
  </si>
  <si>
    <t>Franchise Fee - Electricity</t>
  </si>
  <si>
    <t>Impact Fees - Commercial - Other</t>
  </si>
  <si>
    <t>Other Permits, Fees, and Special Assessments</t>
  </si>
  <si>
    <t>Federal Grant - General Government</t>
  </si>
  <si>
    <t>Federal Grant - Public Safety</t>
  </si>
  <si>
    <t>Intergovernmental Revenue</t>
  </si>
  <si>
    <t>Federal Grant - Economic Environment</t>
  </si>
  <si>
    <t>State Grant - Physical Environment - Water Supply System</t>
  </si>
  <si>
    <t>State Grant - Economic Environment</t>
  </si>
  <si>
    <t>State Shared Revenues - General Gov't - Revenue Sharing Proceeds</t>
  </si>
  <si>
    <t>State Shared Revenues - General Gov't - Mobile Home License Tax</t>
  </si>
  <si>
    <t>State Shared Revenues - General Gov't - Alcoholic Beverage License Tax</t>
  </si>
  <si>
    <t>State Shared Revenues - General Gov't - Local Gov't Half-Cent Sales Tax</t>
  </si>
  <si>
    <t>State Shared Revenues - Public Safety - Firefighter Supplemental Compensation</t>
  </si>
  <si>
    <t>Shared Revenue from Other Local Units</t>
  </si>
  <si>
    <t>Payments from Other Local Units in Lieu of Taxes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</si>
  <si>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</si>
  <si>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</si>
  <si>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</si>
  <si>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</si>
  <si>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</si>
  <si>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</si>
  <si>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</si>
  <si>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State Shared Revenues - General Gov't - Other General Government</t>
  </si>
  <si>
    <t>Public Safety - Fire Protection</t>
  </si>
  <si>
    <t>Public Safety - Other Public Safety Charges and Fees</t>
  </si>
  <si>
    <t>Physical Environment - Gas Utility</t>
  </si>
  <si>
    <t>Physical Environment - Water Utility</t>
  </si>
  <si>
    <t>Physical Environment - Garbage / Solid Waste</t>
  </si>
  <si>
    <t>Physical Environment - Sewer / Wastewater Utility</t>
  </si>
  <si>
    <t>Physical Environment - Conservation and Resource Management</t>
  </si>
  <si>
    <t>Culture / Recreation - Parks and Recreation</t>
  </si>
  <si>
    <t>Total - All Account Codes</t>
  </si>
  <si>
    <t>Local Fiscal Year Ended September 30, 2009</t>
  </si>
  <si>
    <t>Court-Ordered Judgments and Fines - As Decided by County Court Criminal</t>
  </si>
  <si>
    <t>Fines - Local Ordinance Violations</t>
  </si>
  <si>
    <t>Other Judgments, Fines, and Forfeits</t>
  </si>
  <si>
    <t>Interest and Other Earnings - Interest</t>
  </si>
  <si>
    <t>Interest and Other Earnings - Dividends</t>
  </si>
  <si>
    <t>Interest and Other Earnings - Net Increase (Decrease) in Fair Value of Investments</t>
  </si>
  <si>
    <t>Rents and Royalties</t>
  </si>
  <si>
    <t>Sale of Surplus Materials and Scrap</t>
  </si>
  <si>
    <t>Contributions and Donations from Private Sources</t>
  </si>
  <si>
    <t>Pension Fund Contributions</t>
  </si>
  <si>
    <t>Other Miscellaneous Revenues - Settlements</t>
  </si>
  <si>
    <t>Other Miscellaneous Revenues - Other</t>
  </si>
  <si>
    <t>Non-Operating - Inter-Fund Group Transfers In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</si>
  <si>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</si>
  <si>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</si>
  <si>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</si>
  <si>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</si>
  <si>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</si>
  <si>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</si>
  <si>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</si>
  <si>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Milton Revenues Reported by Account Code and Fund Type</t>
  </si>
  <si>
    <t>Local Fiscal Year Ended September 30, 2010</t>
  </si>
  <si>
    <t>Other General Taxes</t>
  </si>
  <si>
    <t>Impact Fees - Residential - Other</t>
  </si>
  <si>
    <t>Federal Grant - Physical Environment - Gas Supply System</t>
  </si>
  <si>
    <t>Federal Grant - Physical Environment - Sewer / Wastewater</t>
  </si>
  <si>
    <t>State Grant - Human Services - Health or Hospitals</t>
  </si>
  <si>
    <t>State Grant - Other</t>
  </si>
  <si>
    <t>Grants from Other Local Units - Other</t>
  </si>
  <si>
    <t>Physical Environment - Water / Sewer Combination Utility</t>
  </si>
  <si>
    <t>Interest and Other Earnings - Gain or Loss on Sale of Investments</t>
  </si>
  <si>
    <t>Disposition of Fixed Assets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</si>
  <si>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</si>
  <si>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</si>
  <si>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</si>
  <si>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State Grant - Public Safety</t>
  </si>
  <si>
    <t>State Grant - Culture / Recreation</t>
  </si>
  <si>
    <t>State Shared Revenues - Culture / Recreation</t>
  </si>
  <si>
    <t>Judgments and Fines - Other Court-Ordered</t>
  </si>
  <si>
    <t>2011 Municipal Population:</t>
  </si>
  <si>
    <t>Local Fiscal Year Ended September 30, 2012</t>
  </si>
  <si>
    <t>Grants from Other Local Units - Culture / Recreation</t>
  </si>
  <si>
    <t>Proceeds - Installment Purchases and Capital Lease Proceeds</t>
  </si>
  <si>
    <t>Proprietary Non-Operating Sources - State Grants and Donations</t>
  </si>
  <si>
    <t>Proprietary Non-Operating Sources - Capital Contributions from Private Source</t>
  </si>
  <si>
    <t>2012 Municipal Population:</t>
  </si>
  <si>
    <t>Local Fiscal Year Ended September 30, 2013</t>
  </si>
  <si>
    <t>Communications Services Taxes (Chapter 202, F.S.)</t>
  </si>
  <si>
    <t>Local Business Tax (Chapter 205, F.S.)</t>
  </si>
  <si>
    <t>Federal Grant - Culture / Recreation</t>
  </si>
  <si>
    <t>State Shared Revenues - General Government - Revenue Sharing Proceeds</t>
  </si>
  <si>
    <t>State Shared Revenues - General Government - Mobile Home License Tax</t>
  </si>
  <si>
    <t>State Shared Revenues - General Government - Alcoholic Beverage License Tax</t>
  </si>
  <si>
    <t>State Shared Revenues - General Government - Local Government Half-Cent Sales Tax</t>
  </si>
  <si>
    <t>State Shared Revenues - General Government - Other General Government</t>
  </si>
  <si>
    <t>Public Safety - Law Enforcement Services</t>
  </si>
  <si>
    <t>Court-Ordered Judgments and Fines - Other Court-Ordered</t>
  </si>
  <si>
    <t>Interest and Other Earnings - Gain (Loss) on Sale of Investments</t>
  </si>
  <si>
    <t>Sales - Disposition of Fixed Assets</t>
  </si>
  <si>
    <t>Sales - Sale of Surplus Materials and Scrap</t>
  </si>
  <si>
    <t>Proprietary Non-Operating - Other Grants and Donations</t>
  </si>
  <si>
    <t>Proprietary Non-Operating - Capital Contributions from Private Source</t>
  </si>
  <si>
    <t>2013 Municipal Population:</t>
  </si>
  <si>
    <t>Local Fiscal Year Ended September 30, 2008</t>
  </si>
  <si>
    <t>Permits and Franchise Fees</t>
  </si>
  <si>
    <t>Franchise Fee - Other</t>
  </si>
  <si>
    <t>Other Permits and Fees</t>
  </si>
  <si>
    <t>Grants from Other Local Units - General Government</t>
  </si>
  <si>
    <t>2008 Municipal Population:</t>
  </si>
  <si>
    <t>Local Fiscal Year Ended September 30, 2014</t>
  </si>
  <si>
    <t>State Grant - Transportation - Other Transportation</t>
  </si>
  <si>
    <t>Proceeds of General Capital Asset Dispositions - Sales</t>
  </si>
  <si>
    <t>2014 Municipal Population:</t>
  </si>
  <si>
    <t>Local Fiscal Year Ended September 30, 2015</t>
  </si>
  <si>
    <t>Impact Fees - Residential - Culture / Recreation</t>
  </si>
  <si>
    <t>Proprietary Non-Operating - Capital Contributions from Other Public Source</t>
  </si>
  <si>
    <t>2015 Municipal Population:</t>
  </si>
  <si>
    <t>Local Fiscal Year Ended September 30, 2016</t>
  </si>
  <si>
    <t>Second Local Option Fuel Tax (1 to 5 Cents)</t>
  </si>
  <si>
    <t>Grants from Other Local Units - Human Services</t>
  </si>
  <si>
    <t>Human Services - Other Human Services Charges</t>
  </si>
  <si>
    <t>2016 Municipal Population:</t>
  </si>
  <si>
    <t>Local Fiscal Year Ended September 30, 2017</t>
  </si>
  <si>
    <t>Special Assessments - Capital Improvement</t>
  </si>
  <si>
    <t>Proceeds - Debt Proceeds</t>
  </si>
  <si>
    <t>2017 Municipal Population:</t>
  </si>
  <si>
    <t>Local Fiscal Year Ended September 30, 2018</t>
  </si>
  <si>
    <t>First Local Option Fuel Tax (1 to 6 Cents)</t>
  </si>
  <si>
    <t>Impact Fees - Residential - Physical Environment</t>
  </si>
  <si>
    <t>State Grant - Physical Environment - Other Physical Environment</t>
  </si>
  <si>
    <t>State Shared Revenues - Transportation - Other Transportation</t>
  </si>
  <si>
    <t>State Payments in Lieu of Taxes</t>
  </si>
  <si>
    <t>General Government - Administrative Service Fees</t>
  </si>
  <si>
    <t>Public Safety - Emergency Management Service Fees / Charges</t>
  </si>
  <si>
    <t>Public Safety - Protective Inspection Fees</t>
  </si>
  <si>
    <t>2018 Municipal Population:</t>
  </si>
  <si>
    <t>Local Fiscal Year Ended September 30, 2019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</si>
  <si>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</si>
  <si>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</si>
  <si>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</si>
  <si>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</si>
  <si>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</si>
  <si>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</si>
  <si>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</si>
  <si>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</si>
  <si>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</si>
  <si>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State Communications Services Taxes</t>
  </si>
  <si>
    <t>Impact Fees - Commercial - Physical Environment</t>
  </si>
  <si>
    <t>Inspection Fee</t>
  </si>
  <si>
    <t>Other Fees and Special Assessments</t>
  </si>
  <si>
    <t>Intergovernmental Revenues</t>
  </si>
  <si>
    <t>Federal Grant - Transportation - Other Transportation</t>
  </si>
  <si>
    <t>State Grant - General Government</t>
  </si>
  <si>
    <t>State Shared Revenues - General Government - Municipal Revenue Sharing Program</t>
  </si>
  <si>
    <t>State Shared Revenues - General Government - Local Government Half-Cent Sales Tax Program</t>
  </si>
  <si>
    <t>Other Charges for Services (Not Court-Related)</t>
  </si>
  <si>
    <t>Contributions from Enterprise Operations</t>
  </si>
  <si>
    <t>2021 Municipal Population:</t>
  </si>
  <si>
    <t>Local Fiscal Year Ended September 30, 2022</t>
  </si>
  <si>
    <t>Second Local Option Fuel Tax (1 to 5 Cents Local Option Fuel Tax) - Municipal Proceeds</t>
  </si>
  <si>
    <t>Special Assessments - Charges for Public Services</t>
  </si>
  <si>
    <t>Stormwater Fee</t>
  </si>
  <si>
    <t>Federal Grant - Other Federal Grants</t>
  </si>
  <si>
    <t>State Shared Revenues - Other</t>
  </si>
  <si>
    <t>Culture / Recreation - Other Culture / Recreation Charges</t>
  </si>
  <si>
    <t>2022 Municipal Population:</t>
  </si>
  <si>
    <t>Local Fiscal Year Ended September 30, 2023</t>
  </si>
  <si>
    <t>Physical Environment - Other Physical Environment Charges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</si>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</sst>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1" fillId="0" borderId="0" xfId="0" applyFont="1"/>
    <xf numFmtId="37" fontId="8" fillId="2" borderId="13" xfId="0" applyNumberFormat="1" applyFont="1" applyFill="1" applyBorder="1" applyAlignment="1">
      <alignment horizontal="center" vertical="center" wrapText="1"/>
    </xf>
    <xf numFmtId="37" fontId="8" fillId="2" borderId="1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42" fontId="1" fillId="2" borderId="10" xfId="0" applyNumberFormat="1" applyFont="1" applyFill="1" applyBorder="1" applyAlignment="1">
      <alignment vertical="center"/>
    </xf>
    <xf numFmtId="42" fontId="1" fillId="2" borderId="11" xfId="0" applyNumberFormat="1" applyFont="1" applyFill="1" applyBorder="1" applyAlignment="1">
      <alignment vertical="center"/>
    </xf>
    <xf numFmtId="44" fontId="1" fillId="2" borderId="5" xfId="0" applyNumberFormat="1" applyFont="1" applyFill="1" applyBorder="1" applyAlignment="1">
      <alignment vertical="center"/>
    </xf>
    <xf numFmtId="44" fontId="6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vertical="center"/>
    </xf>
    <xf numFmtId="164" fontId="3" fillId="0" borderId="8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42" fontId="3" fillId="0" borderId="12" xfId="0" applyNumberFormat="1" applyFont="1" applyBorder="1" applyAlignment="1">
      <alignment vertical="center"/>
    </xf>
    <xf numFmtId="44" fontId="3" fillId="0" borderId="21" xfId="0" applyNumberFormat="1" applyFont="1" applyBorder="1" applyAlignment="1">
      <alignment vertical="center"/>
    </xf>
    <xf numFmtId="43" fontId="3" fillId="0" borderId="0" xfId="0" applyNumberFormat="1" applyFont="1"/>
    <xf numFmtId="0" fontId="1" fillId="2" borderId="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2" fontId="1" fillId="2" borderId="12" xfId="0" applyNumberFormat="1" applyFont="1" applyFill="1" applyBorder="1" applyAlignment="1">
      <alignment vertical="center"/>
    </xf>
    <xf numFmtId="42" fontId="1" fillId="2" borderId="8" xfId="0" applyNumberFormat="1" applyFont="1" applyFill="1" applyBorder="1" applyAlignment="1">
      <alignment vertical="center"/>
    </xf>
    <xf numFmtId="44" fontId="1" fillId="2" borderId="21" xfId="0" applyNumberFormat="1" applyFont="1" applyFill="1" applyBorder="1" applyAlignment="1">
      <alignment vertical="center"/>
    </xf>
    <xf numFmtId="43" fontId="6" fillId="0" borderId="0" xfId="0" applyNumberFormat="1" applyFont="1"/>
    <xf numFmtId="0" fontId="7" fillId="0" borderId="1" xfId="0" applyFont="1" applyBorder="1" applyAlignment="1">
      <alignment vertical="center"/>
    </xf>
    <xf numFmtId="164" fontId="7" fillId="0" borderId="8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42" fontId="1" fillId="2" borderId="3" xfId="0" applyNumberFormat="1" applyFont="1" applyFill="1" applyBorder="1" applyAlignment="1">
      <alignment vertical="center"/>
    </xf>
    <xf numFmtId="44" fontId="1" fillId="2" borderId="17" xfId="0" applyNumberFormat="1" applyFont="1" applyFill="1" applyBorder="1" applyAlignment="1">
      <alignment vertical="center"/>
    </xf>
    <xf numFmtId="0" fontId="2" fillId="0" borderId="0" xfId="0" applyFont="1"/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37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37" fontId="3" fillId="0" borderId="19" xfId="0" applyNumberFormat="1" applyFont="1" applyBorder="1" applyAlignment="1">
      <alignment vertical="center"/>
    </xf>
    <xf numFmtId="41" fontId="3" fillId="0" borderId="20" xfId="0" applyNumberFormat="1" applyFont="1" applyBorder="1" applyAlignment="1">
      <alignment vertical="center"/>
    </xf>
    <xf numFmtId="37" fontId="3" fillId="0" borderId="0" xfId="0" applyNumberFormat="1" applyFont="1"/>
    <xf numFmtId="37" fontId="3" fillId="0" borderId="19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D0AEC-0378-4CC3-86EB-C81554CE588F}">
  <sheetPr>
    <pageSetUpPr fitToPage="1"/>
  </sheetPr>
  <dimension ref="A1:ED64"/>
  <sheetViews>
    <sheetView tabSelected="1" workbookViewId="0">
      <selection sqref="A1:P1"/>
    </sheetView>
  </sheetViews>
  <sheetFormatPr defaultColWidth="9.77734375" defaultRowHeight="15"/>
  <cols>
    <col min="1" max="1" width="1.77734375" style="62" customWidth="1"/>
    <col min="2" max="2" width="6.77734375" style="62" customWidth="1"/>
    <col min="3" max="3" width="65.77734375" style="62" bestFit="1" customWidth="1"/>
    <col min="4" max="5" width="16.77734375" style="93" customWidth="1"/>
    <col min="6" max="7" width="15.77734375" style="93" customWidth="1"/>
    <col min="8" max="8" width="13.77734375" style="93" customWidth="1"/>
    <col min="9" max="10" width="15.77734375" style="93" customWidth="1"/>
    <col min="11" max="14" width="13.77734375" style="93" customWidth="1"/>
    <col min="15" max="15" width="16.77734375" style="93" customWidth="1"/>
    <col min="16" max="16" width="13.77734375" style="62" customWidth="1"/>
    <col min="17" max="18" width="9.77734375" style="62"/>
  </cols>
  <sheetData>
    <row r="1" spans="1:134" ht="27.75">
      <c r="A1" s="101" t="s">
        <v>69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3"/>
      <c r="Q1" s="48"/>
      <c r="R1"/>
    </row>
    <row r="2" spans="1:134" ht="24" thickBot="1">
      <c r="A2" s="104" t="s">
        <v>175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6"/>
      <c r="Q2" s="48"/>
      <c r="R2"/>
    </row>
    <row r="3" spans="1:134" ht="18" customHeight="1">
      <c r="A3" s="107" t="s">
        <v>62</v>
      </c>
      <c r="B3" s="108"/>
      <c r="C3" s="109"/>
      <c r="D3" s="113" t="s">
        <v>31</v>
      </c>
      <c r="E3" s="114"/>
      <c r="F3" s="114"/>
      <c r="G3" s="114"/>
      <c r="H3" s="115"/>
      <c r="I3" s="113" t="s">
        <v>32</v>
      </c>
      <c r="J3" s="115"/>
      <c r="K3" s="113" t="s">
        <v>34</v>
      </c>
      <c r="L3" s="114"/>
      <c r="M3" s="115"/>
      <c r="N3" s="49"/>
      <c r="O3" s="50"/>
      <c r="P3" s="116" t="s">
        <v>150</v>
      </c>
      <c r="Q3" s="51"/>
      <c r="R3"/>
    </row>
    <row r="4" spans="1:134" ht="32.25" customHeight="1" thickBot="1">
      <c r="A4" s="110"/>
      <c r="B4" s="111"/>
      <c r="C4" s="112"/>
      <c r="D4" s="52" t="s">
        <v>4</v>
      </c>
      <c r="E4" s="52" t="s">
        <v>63</v>
      </c>
      <c r="F4" s="52" t="s">
        <v>64</v>
      </c>
      <c r="G4" s="52" t="s">
        <v>65</v>
      </c>
      <c r="H4" s="52" t="s">
        <v>5</v>
      </c>
      <c r="I4" s="52" t="s">
        <v>6</v>
      </c>
      <c r="J4" s="53" t="s">
        <v>66</v>
      </c>
      <c r="K4" s="53" t="s">
        <v>7</v>
      </c>
      <c r="L4" s="53" t="s">
        <v>8</v>
      </c>
      <c r="M4" s="53" t="s">
        <v>151</v>
      </c>
      <c r="N4" s="53" t="s">
        <v>9</v>
      </c>
      <c r="O4" s="53" t="s">
        <v>152</v>
      </c>
      <c r="P4" s="117"/>
      <c r="Q4" s="54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5"/>
      <c r="DD4" s="55"/>
      <c r="DE4" s="55"/>
      <c r="DF4" s="55"/>
      <c r="DG4" s="55"/>
      <c r="DH4" s="55"/>
      <c r="DI4" s="55"/>
      <c r="DJ4" s="55"/>
      <c r="DK4" s="55"/>
      <c r="DL4" s="55"/>
      <c r="DM4" s="55"/>
      <c r="DN4" s="55"/>
      <c r="DO4" s="55"/>
      <c r="DP4" s="55"/>
      <c r="DQ4" s="55"/>
      <c r="DR4" s="55"/>
      <c r="DS4" s="55"/>
      <c r="DT4" s="55"/>
      <c r="DU4" s="55"/>
      <c r="DV4" s="55"/>
      <c r="DW4" s="55"/>
      <c r="DX4" s="55"/>
      <c r="DY4" s="55"/>
      <c r="DZ4" s="55"/>
      <c r="EA4" s="55"/>
      <c r="EB4" s="55"/>
      <c r="EC4" s="55"/>
      <c r="ED4" s="55"/>
    </row>
    <row r="5" spans="1:134" ht="15.75">
      <c r="A5" s="56" t="s">
        <v>153</v>
      </c>
      <c r="B5" s="57"/>
      <c r="C5" s="57"/>
      <c r="D5" s="58">
        <f>SUM(D6:D11)</f>
        <v>3337544</v>
      </c>
      <c r="E5" s="58">
        <f>SUM(E6:E11)</f>
        <v>0</v>
      </c>
      <c r="F5" s="58">
        <f>SUM(F6:F11)</f>
        <v>0</v>
      </c>
      <c r="G5" s="58">
        <f>SUM(G6:G11)</f>
        <v>209762</v>
      </c>
      <c r="H5" s="58">
        <f>SUM(H6:H11)</f>
        <v>0</v>
      </c>
      <c r="I5" s="58">
        <f>SUM(I6:I11)</f>
        <v>0</v>
      </c>
      <c r="J5" s="58">
        <f>SUM(J6:J11)</f>
        <v>0</v>
      </c>
      <c r="K5" s="58">
        <f>SUM(K6:K11)</f>
        <v>0</v>
      </c>
      <c r="L5" s="58">
        <f>SUM(L6:L11)</f>
        <v>0</v>
      </c>
      <c r="M5" s="58">
        <f>SUM(M6:M11)</f>
        <v>0</v>
      </c>
      <c r="N5" s="58">
        <f>SUM(N6:N11)</f>
        <v>0</v>
      </c>
      <c r="O5" s="59">
        <f>SUM(D5:N5)</f>
        <v>3547306</v>
      </c>
      <c r="P5" s="60">
        <f>(O5/P$62)</f>
        <v>350.52430830039526</v>
      </c>
      <c r="Q5" s="61"/>
    </row>
    <row r="6" spans="1:134">
      <c r="A6" s="63"/>
      <c r="B6" s="64">
        <v>311</v>
      </c>
      <c r="C6" s="65" t="s">
        <v>2</v>
      </c>
      <c r="D6" s="66">
        <v>1386769</v>
      </c>
      <c r="E6" s="66">
        <v>0</v>
      </c>
      <c r="F6" s="66">
        <v>0</v>
      </c>
      <c r="G6" s="66">
        <v>0</v>
      </c>
      <c r="H6" s="66">
        <v>0</v>
      </c>
      <c r="I6" s="66">
        <v>0</v>
      </c>
      <c r="J6" s="66">
        <v>0</v>
      </c>
      <c r="K6" s="66">
        <v>0</v>
      </c>
      <c r="L6" s="66">
        <v>0</v>
      </c>
      <c r="M6" s="66">
        <v>0</v>
      </c>
      <c r="N6" s="66">
        <v>0</v>
      </c>
      <c r="O6" s="66">
        <f>SUM(D6:N6)</f>
        <v>1386769</v>
      </c>
      <c r="P6" s="67">
        <f>(O6/P$62)</f>
        <v>137.03250988142292</v>
      </c>
      <c r="Q6" s="68"/>
    </row>
    <row r="7" spans="1:134">
      <c r="A7" s="63"/>
      <c r="B7" s="64">
        <v>312.41000000000003</v>
      </c>
      <c r="C7" s="65" t="s">
        <v>154</v>
      </c>
      <c r="D7" s="66">
        <v>312943</v>
      </c>
      <c r="E7" s="66">
        <v>0</v>
      </c>
      <c r="F7" s="66">
        <v>0</v>
      </c>
      <c r="G7" s="66">
        <v>0</v>
      </c>
      <c r="H7" s="66">
        <v>0</v>
      </c>
      <c r="I7" s="66">
        <v>0</v>
      </c>
      <c r="J7" s="66">
        <v>0</v>
      </c>
      <c r="K7" s="66">
        <v>0</v>
      </c>
      <c r="L7" s="66">
        <v>0</v>
      </c>
      <c r="M7" s="66">
        <v>0</v>
      </c>
      <c r="N7" s="66">
        <v>0</v>
      </c>
      <c r="O7" s="66">
        <f t="shared" ref="O7:O11" si="0">SUM(D7:N7)</f>
        <v>312943</v>
      </c>
      <c r="P7" s="67">
        <f>(O7/P$62)</f>
        <v>30.923221343873518</v>
      </c>
      <c r="Q7" s="68"/>
    </row>
    <row r="8" spans="1:134">
      <c r="A8" s="63"/>
      <c r="B8" s="64">
        <v>312.43</v>
      </c>
      <c r="C8" s="65" t="s">
        <v>168</v>
      </c>
      <c r="D8" s="66">
        <v>0</v>
      </c>
      <c r="E8" s="66">
        <v>0</v>
      </c>
      <c r="F8" s="66">
        <v>0</v>
      </c>
      <c r="G8" s="66">
        <v>209762</v>
      </c>
      <c r="H8" s="66">
        <v>0</v>
      </c>
      <c r="I8" s="66">
        <v>0</v>
      </c>
      <c r="J8" s="66">
        <v>0</v>
      </c>
      <c r="K8" s="66">
        <v>0</v>
      </c>
      <c r="L8" s="66">
        <v>0</v>
      </c>
      <c r="M8" s="66">
        <v>0</v>
      </c>
      <c r="N8" s="66">
        <v>0</v>
      </c>
      <c r="O8" s="66">
        <f t="shared" si="0"/>
        <v>209762</v>
      </c>
      <c r="P8" s="67">
        <f>(O8/P$62)</f>
        <v>20.727470355731224</v>
      </c>
      <c r="Q8" s="68"/>
    </row>
    <row r="9" spans="1:134">
      <c r="A9" s="63"/>
      <c r="B9" s="64">
        <v>314.10000000000002</v>
      </c>
      <c r="C9" s="65" t="s">
        <v>11</v>
      </c>
      <c r="D9" s="66">
        <v>853391</v>
      </c>
      <c r="E9" s="66">
        <v>0</v>
      </c>
      <c r="F9" s="66">
        <v>0</v>
      </c>
      <c r="G9" s="66">
        <v>0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0</v>
      </c>
      <c r="N9" s="66">
        <v>0</v>
      </c>
      <c r="O9" s="66">
        <f t="shared" si="0"/>
        <v>853391</v>
      </c>
      <c r="P9" s="67">
        <f>(O9/P$62)</f>
        <v>84.327173913043481</v>
      </c>
      <c r="Q9" s="68"/>
    </row>
    <row r="10" spans="1:134">
      <c r="A10" s="63"/>
      <c r="B10" s="64">
        <v>315.10000000000002</v>
      </c>
      <c r="C10" s="65" t="s">
        <v>155</v>
      </c>
      <c r="D10" s="66">
        <v>648043</v>
      </c>
      <c r="E10" s="66">
        <v>0</v>
      </c>
      <c r="F10" s="66">
        <v>0</v>
      </c>
      <c r="G10" s="66">
        <v>0</v>
      </c>
      <c r="H10" s="66">
        <v>0</v>
      </c>
      <c r="I10" s="66">
        <v>0</v>
      </c>
      <c r="J10" s="66">
        <v>0</v>
      </c>
      <c r="K10" s="66">
        <v>0</v>
      </c>
      <c r="L10" s="66">
        <v>0</v>
      </c>
      <c r="M10" s="66">
        <v>0</v>
      </c>
      <c r="N10" s="66">
        <v>0</v>
      </c>
      <c r="O10" s="66">
        <f t="shared" si="0"/>
        <v>648043</v>
      </c>
      <c r="P10" s="67">
        <f>(O10/P$62)</f>
        <v>64.035869565217396</v>
      </c>
      <c r="Q10" s="68"/>
    </row>
    <row r="11" spans="1:134">
      <c r="A11" s="63"/>
      <c r="B11" s="64">
        <v>316</v>
      </c>
      <c r="C11" s="65" t="s">
        <v>97</v>
      </c>
      <c r="D11" s="66">
        <v>136398</v>
      </c>
      <c r="E11" s="66">
        <v>0</v>
      </c>
      <c r="F11" s="66">
        <v>0</v>
      </c>
      <c r="G11" s="66">
        <v>0</v>
      </c>
      <c r="H11" s="66">
        <v>0</v>
      </c>
      <c r="I11" s="66">
        <v>0</v>
      </c>
      <c r="J11" s="66">
        <v>0</v>
      </c>
      <c r="K11" s="66">
        <v>0</v>
      </c>
      <c r="L11" s="66">
        <v>0</v>
      </c>
      <c r="M11" s="66">
        <v>0</v>
      </c>
      <c r="N11" s="66">
        <v>0</v>
      </c>
      <c r="O11" s="66">
        <f t="shared" si="0"/>
        <v>136398</v>
      </c>
      <c r="P11" s="67">
        <f>(O11/P$62)</f>
        <v>13.478063241106719</v>
      </c>
      <c r="Q11" s="68"/>
    </row>
    <row r="12" spans="1:134" ht="15.75">
      <c r="A12" s="69" t="s">
        <v>14</v>
      </c>
      <c r="B12" s="70"/>
      <c r="C12" s="71"/>
      <c r="D12" s="72">
        <f>SUM(D13:D16)</f>
        <v>993153</v>
      </c>
      <c r="E12" s="72">
        <f>SUM(E13:E16)</f>
        <v>0</v>
      </c>
      <c r="F12" s="72">
        <f>SUM(F13:F16)</f>
        <v>0</v>
      </c>
      <c r="G12" s="72">
        <f>SUM(G13:G16)</f>
        <v>0</v>
      </c>
      <c r="H12" s="72">
        <f>SUM(H13:H16)</f>
        <v>0</v>
      </c>
      <c r="I12" s="72">
        <f>SUM(I13:I16)</f>
        <v>2913603</v>
      </c>
      <c r="J12" s="72">
        <f>SUM(J13:J16)</f>
        <v>0</v>
      </c>
      <c r="K12" s="72">
        <f>SUM(K13:K16)</f>
        <v>0</v>
      </c>
      <c r="L12" s="72">
        <f>SUM(L13:L16)</f>
        <v>0</v>
      </c>
      <c r="M12" s="72">
        <f>SUM(M13:M16)</f>
        <v>0</v>
      </c>
      <c r="N12" s="72">
        <f>SUM(N13:N16)</f>
        <v>0</v>
      </c>
      <c r="O12" s="73">
        <f>SUM(D12:N12)</f>
        <v>3906756</v>
      </c>
      <c r="P12" s="74">
        <f>(O12/P$62)</f>
        <v>386.04308300395257</v>
      </c>
      <c r="Q12" s="75"/>
    </row>
    <row r="13" spans="1:134">
      <c r="A13" s="63"/>
      <c r="B13" s="64">
        <v>323.10000000000002</v>
      </c>
      <c r="C13" s="65" t="s">
        <v>15</v>
      </c>
      <c r="D13" s="66">
        <v>776945</v>
      </c>
      <c r="E13" s="66">
        <v>0</v>
      </c>
      <c r="F13" s="66">
        <v>0</v>
      </c>
      <c r="G13" s="66">
        <v>0</v>
      </c>
      <c r="H13" s="66">
        <v>0</v>
      </c>
      <c r="I13" s="66">
        <v>0</v>
      </c>
      <c r="J13" s="66">
        <v>0</v>
      </c>
      <c r="K13" s="66">
        <v>0</v>
      </c>
      <c r="L13" s="66">
        <v>0</v>
      </c>
      <c r="M13" s="66">
        <v>0</v>
      </c>
      <c r="N13" s="66">
        <v>0</v>
      </c>
      <c r="O13" s="66">
        <f t="shared" ref="O13:O16" si="1">SUM(D13:N13)</f>
        <v>776945</v>
      </c>
      <c r="P13" s="67">
        <f>(O13/P$62)</f>
        <v>76.773221343873516</v>
      </c>
      <c r="Q13" s="68"/>
    </row>
    <row r="14" spans="1:134">
      <c r="A14" s="63"/>
      <c r="B14" s="64">
        <v>324.20999999999998</v>
      </c>
      <c r="C14" s="65" t="s">
        <v>137</v>
      </c>
      <c r="D14" s="66">
        <v>0</v>
      </c>
      <c r="E14" s="66">
        <v>0</v>
      </c>
      <c r="F14" s="66">
        <v>0</v>
      </c>
      <c r="G14" s="66">
        <v>0</v>
      </c>
      <c r="H14" s="66">
        <v>0</v>
      </c>
      <c r="I14" s="66">
        <v>2770874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f t="shared" si="1"/>
        <v>2770874</v>
      </c>
      <c r="P14" s="67">
        <f>(O14/P$62)</f>
        <v>273.80177865612649</v>
      </c>
      <c r="Q14" s="68"/>
    </row>
    <row r="15" spans="1:134">
      <c r="A15" s="63"/>
      <c r="B15" s="64">
        <v>324.22000000000003</v>
      </c>
      <c r="C15" s="65" t="s">
        <v>156</v>
      </c>
      <c r="D15" s="66">
        <v>0</v>
      </c>
      <c r="E15" s="66">
        <v>0</v>
      </c>
      <c r="F15" s="66">
        <v>0</v>
      </c>
      <c r="G15" s="66">
        <v>0</v>
      </c>
      <c r="H15" s="66">
        <v>0</v>
      </c>
      <c r="I15" s="66">
        <v>142729</v>
      </c>
      <c r="J15" s="66">
        <v>0</v>
      </c>
      <c r="K15" s="66">
        <v>0</v>
      </c>
      <c r="L15" s="66">
        <v>0</v>
      </c>
      <c r="M15" s="66">
        <v>0</v>
      </c>
      <c r="N15" s="66">
        <v>0</v>
      </c>
      <c r="O15" s="66">
        <f t="shared" si="1"/>
        <v>142729</v>
      </c>
      <c r="P15" s="67">
        <f>(O15/P$62)</f>
        <v>14.103656126482214</v>
      </c>
      <c r="Q15" s="68"/>
    </row>
    <row r="16" spans="1:134">
      <c r="A16" s="63"/>
      <c r="B16" s="64">
        <v>329.5</v>
      </c>
      <c r="C16" s="65" t="s">
        <v>158</v>
      </c>
      <c r="D16" s="66">
        <v>216208</v>
      </c>
      <c r="E16" s="66">
        <v>0</v>
      </c>
      <c r="F16" s="66">
        <v>0</v>
      </c>
      <c r="G16" s="66">
        <v>0</v>
      </c>
      <c r="H16" s="66">
        <v>0</v>
      </c>
      <c r="I16" s="66">
        <v>0</v>
      </c>
      <c r="J16" s="66">
        <v>0</v>
      </c>
      <c r="K16" s="66">
        <v>0</v>
      </c>
      <c r="L16" s="66">
        <v>0</v>
      </c>
      <c r="M16" s="66">
        <v>0</v>
      </c>
      <c r="N16" s="66">
        <v>0</v>
      </c>
      <c r="O16" s="66">
        <f t="shared" si="1"/>
        <v>216208</v>
      </c>
      <c r="P16" s="67">
        <f>(O16/P$62)</f>
        <v>21.364426877470354</v>
      </c>
      <c r="Q16" s="68"/>
    </row>
    <row r="17" spans="1:17" ht="15.75">
      <c r="A17" s="69" t="s">
        <v>159</v>
      </c>
      <c r="B17" s="70"/>
      <c r="C17" s="71"/>
      <c r="D17" s="72">
        <f>SUM(D18:D30)</f>
        <v>1858804</v>
      </c>
      <c r="E17" s="72">
        <f>SUM(E18:E30)</f>
        <v>129886</v>
      </c>
      <c r="F17" s="72">
        <f>SUM(F18:F30)</f>
        <v>0</v>
      </c>
      <c r="G17" s="72">
        <f>SUM(G18:G30)</f>
        <v>1309736</v>
      </c>
      <c r="H17" s="72">
        <f>SUM(H18:H30)</f>
        <v>0</v>
      </c>
      <c r="I17" s="72">
        <f>SUM(I18:I30)</f>
        <v>1197449</v>
      </c>
      <c r="J17" s="72">
        <f>SUM(J18:J30)</f>
        <v>0</v>
      </c>
      <c r="K17" s="72">
        <f>SUM(K18:K30)</f>
        <v>0</v>
      </c>
      <c r="L17" s="72">
        <f>SUM(L18:L30)</f>
        <v>0</v>
      </c>
      <c r="M17" s="72">
        <f>SUM(M18:M30)</f>
        <v>0</v>
      </c>
      <c r="N17" s="72">
        <f>SUM(N18:N30)</f>
        <v>0</v>
      </c>
      <c r="O17" s="73">
        <f>SUM(D17:N17)</f>
        <v>4495875</v>
      </c>
      <c r="P17" s="74">
        <f>(O17/P$62)</f>
        <v>444.25642292490119</v>
      </c>
      <c r="Q17" s="75"/>
    </row>
    <row r="18" spans="1:17">
      <c r="A18" s="63"/>
      <c r="B18" s="64">
        <v>331.5</v>
      </c>
      <c r="C18" s="65" t="s">
        <v>21</v>
      </c>
      <c r="D18" s="66">
        <v>0</v>
      </c>
      <c r="E18" s="66">
        <v>0</v>
      </c>
      <c r="F18" s="66">
        <v>0</v>
      </c>
      <c r="G18" s="66">
        <v>43287</v>
      </c>
      <c r="H18" s="66">
        <v>0</v>
      </c>
      <c r="I18" s="66">
        <v>226654</v>
      </c>
      <c r="J18" s="66">
        <v>0</v>
      </c>
      <c r="K18" s="66">
        <v>0</v>
      </c>
      <c r="L18" s="66">
        <v>0</v>
      </c>
      <c r="M18" s="66">
        <v>0</v>
      </c>
      <c r="N18" s="66">
        <v>0</v>
      </c>
      <c r="O18" s="66">
        <f t="shared" ref="O18:O28" si="2">SUM(D18:N18)</f>
        <v>269941</v>
      </c>
      <c r="P18" s="67">
        <f>(O18/P$62)</f>
        <v>26.674011857707509</v>
      </c>
      <c r="Q18" s="68"/>
    </row>
    <row r="19" spans="1:17">
      <c r="A19" s="63"/>
      <c r="B19" s="64">
        <v>331.7</v>
      </c>
      <c r="C19" s="65" t="s">
        <v>98</v>
      </c>
      <c r="D19" s="66">
        <v>0</v>
      </c>
      <c r="E19" s="66">
        <v>0</v>
      </c>
      <c r="F19" s="66">
        <v>0</v>
      </c>
      <c r="G19" s="66">
        <v>326800</v>
      </c>
      <c r="H19" s="66">
        <v>0</v>
      </c>
      <c r="I19" s="66">
        <v>0</v>
      </c>
      <c r="J19" s="66">
        <v>0</v>
      </c>
      <c r="K19" s="66">
        <v>0</v>
      </c>
      <c r="L19" s="66">
        <v>0</v>
      </c>
      <c r="M19" s="66">
        <v>0</v>
      </c>
      <c r="N19" s="66">
        <v>0</v>
      </c>
      <c r="O19" s="66">
        <f t="shared" si="2"/>
        <v>326800</v>
      </c>
      <c r="P19" s="67">
        <f>(O19/P$62)</f>
        <v>32.292490118577078</v>
      </c>
      <c r="Q19" s="68"/>
    </row>
    <row r="20" spans="1:17">
      <c r="A20" s="63"/>
      <c r="B20" s="64">
        <v>334.1</v>
      </c>
      <c r="C20" s="65" t="s">
        <v>161</v>
      </c>
      <c r="D20" s="66">
        <v>0</v>
      </c>
      <c r="E20" s="66">
        <v>0</v>
      </c>
      <c r="F20" s="66">
        <v>0</v>
      </c>
      <c r="G20" s="66">
        <v>2405</v>
      </c>
      <c r="H20" s="66">
        <v>0</v>
      </c>
      <c r="I20" s="66">
        <v>0</v>
      </c>
      <c r="J20" s="66">
        <v>0</v>
      </c>
      <c r="K20" s="66">
        <v>0</v>
      </c>
      <c r="L20" s="66">
        <v>0</v>
      </c>
      <c r="M20" s="66">
        <v>0</v>
      </c>
      <c r="N20" s="66">
        <v>0</v>
      </c>
      <c r="O20" s="66">
        <f t="shared" si="2"/>
        <v>2405</v>
      </c>
      <c r="P20" s="67">
        <f>(O20/P$62)</f>
        <v>0.23764822134387351</v>
      </c>
      <c r="Q20" s="68"/>
    </row>
    <row r="21" spans="1:17">
      <c r="A21" s="63"/>
      <c r="B21" s="64">
        <v>334.31</v>
      </c>
      <c r="C21" s="65" t="s">
        <v>22</v>
      </c>
      <c r="D21" s="66">
        <v>0</v>
      </c>
      <c r="E21" s="66">
        <v>0</v>
      </c>
      <c r="F21" s="66">
        <v>0</v>
      </c>
      <c r="G21" s="66">
        <v>0</v>
      </c>
      <c r="H21" s="66">
        <v>0</v>
      </c>
      <c r="I21" s="66">
        <v>970795</v>
      </c>
      <c r="J21" s="66">
        <v>0</v>
      </c>
      <c r="K21" s="66">
        <v>0</v>
      </c>
      <c r="L21" s="66">
        <v>0</v>
      </c>
      <c r="M21" s="66">
        <v>0</v>
      </c>
      <c r="N21" s="66">
        <v>0</v>
      </c>
      <c r="O21" s="66">
        <f t="shared" si="2"/>
        <v>970795</v>
      </c>
      <c r="P21" s="67">
        <f>(O21/P$62)</f>
        <v>95.928359683794469</v>
      </c>
      <c r="Q21" s="68"/>
    </row>
    <row r="22" spans="1:17">
      <c r="A22" s="63"/>
      <c r="B22" s="64">
        <v>334.7</v>
      </c>
      <c r="C22" s="65" t="s">
        <v>85</v>
      </c>
      <c r="D22" s="66">
        <v>0</v>
      </c>
      <c r="E22" s="66">
        <v>0</v>
      </c>
      <c r="F22" s="66">
        <v>0</v>
      </c>
      <c r="G22" s="66">
        <v>100000</v>
      </c>
      <c r="H22" s="66">
        <v>0</v>
      </c>
      <c r="I22" s="66">
        <v>0</v>
      </c>
      <c r="J22" s="66">
        <v>0</v>
      </c>
      <c r="K22" s="66">
        <v>0</v>
      </c>
      <c r="L22" s="66">
        <v>0</v>
      </c>
      <c r="M22" s="66">
        <v>0</v>
      </c>
      <c r="N22" s="66">
        <v>0</v>
      </c>
      <c r="O22" s="66">
        <f t="shared" si="2"/>
        <v>100000</v>
      </c>
      <c r="P22" s="67">
        <f>(O22/P$62)</f>
        <v>9.8814229249011856</v>
      </c>
      <c r="Q22" s="68"/>
    </row>
    <row r="23" spans="1:17">
      <c r="A23" s="63"/>
      <c r="B23" s="64">
        <v>335.125</v>
      </c>
      <c r="C23" s="65" t="s">
        <v>162</v>
      </c>
      <c r="D23" s="66">
        <v>524347</v>
      </c>
      <c r="E23" s="66">
        <v>0</v>
      </c>
      <c r="F23" s="66">
        <v>0</v>
      </c>
      <c r="G23" s="66">
        <v>0</v>
      </c>
      <c r="H23" s="66">
        <v>0</v>
      </c>
      <c r="I23" s="66">
        <v>0</v>
      </c>
      <c r="J23" s="66">
        <v>0</v>
      </c>
      <c r="K23" s="66">
        <v>0</v>
      </c>
      <c r="L23" s="66">
        <v>0</v>
      </c>
      <c r="M23" s="66">
        <v>0</v>
      </c>
      <c r="N23" s="66">
        <v>0</v>
      </c>
      <c r="O23" s="66">
        <f t="shared" si="2"/>
        <v>524347</v>
      </c>
      <c r="P23" s="67">
        <f>(O23/P$62)</f>
        <v>51.812944664031619</v>
      </c>
      <c r="Q23" s="68"/>
    </row>
    <row r="24" spans="1:17">
      <c r="A24" s="63"/>
      <c r="B24" s="64">
        <v>335.14</v>
      </c>
      <c r="C24" s="65" t="s">
        <v>100</v>
      </c>
      <c r="D24" s="66">
        <v>2554</v>
      </c>
      <c r="E24" s="66">
        <v>0</v>
      </c>
      <c r="F24" s="66">
        <v>0</v>
      </c>
      <c r="G24" s="66">
        <v>0</v>
      </c>
      <c r="H24" s="66">
        <v>0</v>
      </c>
      <c r="I24" s="66">
        <v>0</v>
      </c>
      <c r="J24" s="66">
        <v>0</v>
      </c>
      <c r="K24" s="66">
        <v>0</v>
      </c>
      <c r="L24" s="66">
        <v>0</v>
      </c>
      <c r="M24" s="66">
        <v>0</v>
      </c>
      <c r="N24" s="66">
        <v>0</v>
      </c>
      <c r="O24" s="66">
        <f t="shared" si="2"/>
        <v>2554</v>
      </c>
      <c r="P24" s="67">
        <f>(O24/P$62)</f>
        <v>0.25237154150197627</v>
      </c>
      <c r="Q24" s="68"/>
    </row>
    <row r="25" spans="1:17">
      <c r="A25" s="63"/>
      <c r="B25" s="64">
        <v>335.15</v>
      </c>
      <c r="C25" s="65" t="s">
        <v>101</v>
      </c>
      <c r="D25" s="66">
        <v>11956</v>
      </c>
      <c r="E25" s="66">
        <v>0</v>
      </c>
      <c r="F25" s="66">
        <v>0</v>
      </c>
      <c r="G25" s="66">
        <v>0</v>
      </c>
      <c r="H25" s="66">
        <v>0</v>
      </c>
      <c r="I25" s="66">
        <v>0</v>
      </c>
      <c r="J25" s="66">
        <v>0</v>
      </c>
      <c r="K25" s="66">
        <v>0</v>
      </c>
      <c r="L25" s="66">
        <v>0</v>
      </c>
      <c r="M25" s="66">
        <v>0</v>
      </c>
      <c r="N25" s="66">
        <v>0</v>
      </c>
      <c r="O25" s="66">
        <f t="shared" si="2"/>
        <v>11956</v>
      </c>
      <c r="P25" s="67">
        <f>(O25/P$62)</f>
        <v>1.1814229249011858</v>
      </c>
      <c r="Q25" s="68"/>
    </row>
    <row r="26" spans="1:17">
      <c r="A26" s="63"/>
      <c r="B26" s="64">
        <v>335.18</v>
      </c>
      <c r="C26" s="65" t="s">
        <v>163</v>
      </c>
      <c r="D26" s="66">
        <v>681120</v>
      </c>
      <c r="E26" s="66">
        <v>0</v>
      </c>
      <c r="F26" s="66">
        <v>0</v>
      </c>
      <c r="G26" s="66">
        <v>837244</v>
      </c>
      <c r="H26" s="66">
        <v>0</v>
      </c>
      <c r="I26" s="66">
        <v>0</v>
      </c>
      <c r="J26" s="66">
        <v>0</v>
      </c>
      <c r="K26" s="66">
        <v>0</v>
      </c>
      <c r="L26" s="66">
        <v>0</v>
      </c>
      <c r="M26" s="66">
        <v>0</v>
      </c>
      <c r="N26" s="66">
        <v>0</v>
      </c>
      <c r="O26" s="66">
        <f t="shared" si="2"/>
        <v>1518364</v>
      </c>
      <c r="P26" s="67">
        <f>(O26/P$62)</f>
        <v>150.03596837944664</v>
      </c>
      <c r="Q26" s="68"/>
    </row>
    <row r="27" spans="1:17">
      <c r="A27" s="63"/>
      <c r="B27" s="64">
        <v>335.19</v>
      </c>
      <c r="C27" s="65" t="s">
        <v>103</v>
      </c>
      <c r="D27" s="66">
        <v>148089</v>
      </c>
      <c r="E27" s="66">
        <v>0</v>
      </c>
      <c r="F27" s="66">
        <v>0</v>
      </c>
      <c r="G27" s="66">
        <v>0</v>
      </c>
      <c r="H27" s="66">
        <v>0</v>
      </c>
      <c r="I27" s="66">
        <v>0</v>
      </c>
      <c r="J27" s="66">
        <v>0</v>
      </c>
      <c r="K27" s="66">
        <v>0</v>
      </c>
      <c r="L27" s="66">
        <v>0</v>
      </c>
      <c r="M27" s="66">
        <v>0</v>
      </c>
      <c r="N27" s="66">
        <v>0</v>
      </c>
      <c r="O27" s="66">
        <f t="shared" si="2"/>
        <v>148089</v>
      </c>
      <c r="P27" s="67">
        <f>(O27/P$62)</f>
        <v>14.633300395256917</v>
      </c>
      <c r="Q27" s="68"/>
    </row>
    <row r="28" spans="1:17">
      <c r="A28" s="63"/>
      <c r="B28" s="64">
        <v>335.21</v>
      </c>
      <c r="C28" s="65" t="s">
        <v>28</v>
      </c>
      <c r="D28" s="66">
        <v>4640</v>
      </c>
      <c r="E28" s="66">
        <v>0</v>
      </c>
      <c r="F28" s="66">
        <v>0</v>
      </c>
      <c r="G28" s="66">
        <v>0</v>
      </c>
      <c r="H28" s="66">
        <v>0</v>
      </c>
      <c r="I28" s="66">
        <v>0</v>
      </c>
      <c r="J28" s="66">
        <v>0</v>
      </c>
      <c r="K28" s="66">
        <v>0</v>
      </c>
      <c r="L28" s="66">
        <v>0</v>
      </c>
      <c r="M28" s="66">
        <v>0</v>
      </c>
      <c r="N28" s="66">
        <v>0</v>
      </c>
      <c r="O28" s="66">
        <f t="shared" si="2"/>
        <v>4640</v>
      </c>
      <c r="P28" s="67">
        <f>(O28/P$62)</f>
        <v>0.45849802371541504</v>
      </c>
      <c r="Q28" s="68"/>
    </row>
    <row r="29" spans="1:17">
      <c r="A29" s="63"/>
      <c r="B29" s="64">
        <v>338</v>
      </c>
      <c r="C29" s="65" t="s">
        <v>29</v>
      </c>
      <c r="D29" s="66">
        <v>0</v>
      </c>
      <c r="E29" s="66">
        <v>4114</v>
      </c>
      <c r="F29" s="66">
        <v>0</v>
      </c>
      <c r="G29" s="66">
        <v>0</v>
      </c>
      <c r="H29" s="66">
        <v>0</v>
      </c>
      <c r="I29" s="66">
        <v>0</v>
      </c>
      <c r="J29" s="66">
        <v>0</v>
      </c>
      <c r="K29" s="66">
        <v>0</v>
      </c>
      <c r="L29" s="66">
        <v>0</v>
      </c>
      <c r="M29" s="66">
        <v>0</v>
      </c>
      <c r="N29" s="66">
        <v>0</v>
      </c>
      <c r="O29" s="66">
        <f>SUM(D29:N29)</f>
        <v>4114</v>
      </c>
      <c r="P29" s="67">
        <f>(O29/P$62)</f>
        <v>0.40652173913043477</v>
      </c>
      <c r="Q29" s="68"/>
    </row>
    <row r="30" spans="1:17">
      <c r="A30" s="63"/>
      <c r="B30" s="64">
        <v>339</v>
      </c>
      <c r="C30" s="65" t="s">
        <v>30</v>
      </c>
      <c r="D30" s="66">
        <v>486098</v>
      </c>
      <c r="E30" s="66">
        <v>125772</v>
      </c>
      <c r="F30" s="66">
        <v>0</v>
      </c>
      <c r="G30" s="66">
        <v>0</v>
      </c>
      <c r="H30" s="66">
        <v>0</v>
      </c>
      <c r="I30" s="66">
        <v>0</v>
      </c>
      <c r="J30" s="66">
        <v>0</v>
      </c>
      <c r="K30" s="66">
        <v>0</v>
      </c>
      <c r="L30" s="66">
        <v>0</v>
      </c>
      <c r="M30" s="66">
        <v>0</v>
      </c>
      <c r="N30" s="66">
        <v>0</v>
      </c>
      <c r="O30" s="66">
        <f>SUM(D30:N30)</f>
        <v>611870</v>
      </c>
      <c r="P30" s="67">
        <f>(O30/P$62)</f>
        <v>60.461462450592883</v>
      </c>
      <c r="Q30" s="68"/>
    </row>
    <row r="31" spans="1:17" ht="15.75">
      <c r="A31" s="69" t="s">
        <v>35</v>
      </c>
      <c r="B31" s="70"/>
      <c r="C31" s="71"/>
      <c r="D31" s="72">
        <f>SUM(D32:D42)</f>
        <v>1266718</v>
      </c>
      <c r="E31" s="72">
        <f>SUM(E32:E42)</f>
        <v>14554</v>
      </c>
      <c r="F31" s="72">
        <f>SUM(F32:F42)</f>
        <v>0</v>
      </c>
      <c r="G31" s="72">
        <f>SUM(G32:G42)</f>
        <v>0</v>
      </c>
      <c r="H31" s="72">
        <f>SUM(H32:H42)</f>
        <v>0</v>
      </c>
      <c r="I31" s="72">
        <f>SUM(I32:I42)</f>
        <v>17928845</v>
      </c>
      <c r="J31" s="72">
        <f>SUM(J32:J42)</f>
        <v>0</v>
      </c>
      <c r="K31" s="72">
        <f>SUM(K32:K42)</f>
        <v>0</v>
      </c>
      <c r="L31" s="72">
        <f>SUM(L32:L42)</f>
        <v>0</v>
      </c>
      <c r="M31" s="72">
        <f>SUM(M32:M42)</f>
        <v>0</v>
      </c>
      <c r="N31" s="72">
        <f>SUM(N32:N42)</f>
        <v>0</v>
      </c>
      <c r="O31" s="72">
        <f>SUM(D31:N31)</f>
        <v>19210117</v>
      </c>
      <c r="P31" s="74">
        <f>(O31/P$62)</f>
        <v>1898.2329051383399</v>
      </c>
      <c r="Q31" s="75"/>
    </row>
    <row r="32" spans="1:17">
      <c r="A32" s="63"/>
      <c r="B32" s="64">
        <v>342.2</v>
      </c>
      <c r="C32" s="65" t="s">
        <v>39</v>
      </c>
      <c r="D32" s="66">
        <v>2211</v>
      </c>
      <c r="E32" s="66">
        <v>0</v>
      </c>
      <c r="F32" s="66">
        <v>0</v>
      </c>
      <c r="G32" s="66">
        <v>0</v>
      </c>
      <c r="H32" s="66">
        <v>0</v>
      </c>
      <c r="I32" s="66">
        <v>0</v>
      </c>
      <c r="J32" s="66">
        <v>0</v>
      </c>
      <c r="K32" s="66">
        <v>0</v>
      </c>
      <c r="L32" s="66">
        <v>0</v>
      </c>
      <c r="M32" s="66">
        <v>0</v>
      </c>
      <c r="N32" s="66">
        <v>0</v>
      </c>
      <c r="O32" s="66">
        <f t="shared" ref="O32:O41" si="3">SUM(D32:N32)</f>
        <v>2211</v>
      </c>
      <c r="P32" s="67">
        <f>(O32/P$62)</f>
        <v>0.21847826086956521</v>
      </c>
      <c r="Q32" s="68"/>
    </row>
    <row r="33" spans="1:17">
      <c r="A33" s="63"/>
      <c r="B33" s="64">
        <v>342.9</v>
      </c>
      <c r="C33" s="65" t="s">
        <v>40</v>
      </c>
      <c r="D33" s="66">
        <v>300</v>
      </c>
      <c r="E33" s="66">
        <v>0</v>
      </c>
      <c r="F33" s="66">
        <v>0</v>
      </c>
      <c r="G33" s="66">
        <v>0</v>
      </c>
      <c r="H33" s="66">
        <v>0</v>
      </c>
      <c r="I33" s="66">
        <v>0</v>
      </c>
      <c r="J33" s="66">
        <v>0</v>
      </c>
      <c r="K33" s="66">
        <v>0</v>
      </c>
      <c r="L33" s="66">
        <v>0</v>
      </c>
      <c r="M33" s="66">
        <v>0</v>
      </c>
      <c r="N33" s="66">
        <v>0</v>
      </c>
      <c r="O33" s="66">
        <f t="shared" si="3"/>
        <v>300</v>
      </c>
      <c r="P33" s="67">
        <f>(O33/P$62)</f>
        <v>2.9644268774703556E-2</v>
      </c>
      <c r="Q33" s="68"/>
    </row>
    <row r="34" spans="1:17">
      <c r="A34" s="63"/>
      <c r="B34" s="64">
        <v>343.2</v>
      </c>
      <c r="C34" s="65" t="s">
        <v>41</v>
      </c>
      <c r="D34" s="66">
        <v>0</v>
      </c>
      <c r="E34" s="66">
        <v>0</v>
      </c>
      <c r="F34" s="66">
        <v>0</v>
      </c>
      <c r="G34" s="66">
        <v>0</v>
      </c>
      <c r="H34" s="66">
        <v>0</v>
      </c>
      <c r="I34" s="66">
        <v>5412781</v>
      </c>
      <c r="J34" s="66">
        <v>0</v>
      </c>
      <c r="K34" s="66">
        <v>0</v>
      </c>
      <c r="L34" s="66">
        <v>0</v>
      </c>
      <c r="M34" s="66">
        <v>0</v>
      </c>
      <c r="N34" s="66">
        <v>0</v>
      </c>
      <c r="O34" s="66">
        <f t="shared" si="3"/>
        <v>5412781</v>
      </c>
      <c r="P34" s="67">
        <f>(O34/P$62)</f>
        <v>534.8597826086957</v>
      </c>
      <c r="Q34" s="68"/>
    </row>
    <row r="35" spans="1:17">
      <c r="A35" s="63"/>
      <c r="B35" s="64">
        <v>343.3</v>
      </c>
      <c r="C35" s="65" t="s">
        <v>42</v>
      </c>
      <c r="D35" s="66">
        <v>0</v>
      </c>
      <c r="E35" s="66">
        <v>0</v>
      </c>
      <c r="F35" s="66">
        <v>0</v>
      </c>
      <c r="G35" s="66">
        <v>0</v>
      </c>
      <c r="H35" s="66">
        <v>0</v>
      </c>
      <c r="I35" s="66">
        <v>4429199</v>
      </c>
      <c r="J35" s="66">
        <v>0</v>
      </c>
      <c r="K35" s="66">
        <v>0</v>
      </c>
      <c r="L35" s="66">
        <v>0</v>
      </c>
      <c r="M35" s="66">
        <v>0</v>
      </c>
      <c r="N35" s="66">
        <v>0</v>
      </c>
      <c r="O35" s="66">
        <f t="shared" si="3"/>
        <v>4429199</v>
      </c>
      <c r="P35" s="67">
        <f>(O35/P$62)</f>
        <v>437.66788537549405</v>
      </c>
      <c r="Q35" s="68"/>
    </row>
    <row r="36" spans="1:17">
      <c r="A36" s="63"/>
      <c r="B36" s="64">
        <v>343.4</v>
      </c>
      <c r="C36" s="65" t="s">
        <v>43</v>
      </c>
      <c r="D36" s="66">
        <v>0</v>
      </c>
      <c r="E36" s="66">
        <v>0</v>
      </c>
      <c r="F36" s="66">
        <v>0</v>
      </c>
      <c r="G36" s="66">
        <v>0</v>
      </c>
      <c r="H36" s="66">
        <v>0</v>
      </c>
      <c r="I36" s="66">
        <v>1743259</v>
      </c>
      <c r="J36" s="66">
        <v>0</v>
      </c>
      <c r="K36" s="66">
        <v>0</v>
      </c>
      <c r="L36" s="66">
        <v>0</v>
      </c>
      <c r="M36" s="66">
        <v>0</v>
      </c>
      <c r="N36" s="66">
        <v>0</v>
      </c>
      <c r="O36" s="66">
        <f t="shared" si="3"/>
        <v>1743259</v>
      </c>
      <c r="P36" s="67">
        <f>(O36/P$62)</f>
        <v>172.25879446640317</v>
      </c>
      <c r="Q36" s="68"/>
    </row>
    <row r="37" spans="1:17">
      <c r="A37" s="63"/>
      <c r="B37" s="64">
        <v>343.5</v>
      </c>
      <c r="C37" s="65" t="s">
        <v>44</v>
      </c>
      <c r="D37" s="66">
        <v>0</v>
      </c>
      <c r="E37" s="66">
        <v>0</v>
      </c>
      <c r="F37" s="66">
        <v>0</v>
      </c>
      <c r="G37" s="66">
        <v>0</v>
      </c>
      <c r="H37" s="66">
        <v>0</v>
      </c>
      <c r="I37" s="66">
        <v>6054830</v>
      </c>
      <c r="J37" s="66">
        <v>0</v>
      </c>
      <c r="K37" s="66">
        <v>0</v>
      </c>
      <c r="L37" s="66">
        <v>0</v>
      </c>
      <c r="M37" s="66">
        <v>0</v>
      </c>
      <c r="N37" s="66">
        <v>0</v>
      </c>
      <c r="O37" s="66">
        <f t="shared" si="3"/>
        <v>6054830</v>
      </c>
      <c r="P37" s="67">
        <f>(O37/P$62)</f>
        <v>598.3033596837945</v>
      </c>
      <c r="Q37" s="68"/>
    </row>
    <row r="38" spans="1:17">
      <c r="A38" s="63"/>
      <c r="B38" s="64">
        <v>343.6</v>
      </c>
      <c r="C38" s="65" t="s">
        <v>78</v>
      </c>
      <c r="D38" s="66">
        <v>0</v>
      </c>
      <c r="E38" s="66">
        <v>0</v>
      </c>
      <c r="F38" s="66">
        <v>0</v>
      </c>
      <c r="G38" s="66">
        <v>0</v>
      </c>
      <c r="H38" s="66">
        <v>0</v>
      </c>
      <c r="I38" s="66">
        <v>229711</v>
      </c>
      <c r="J38" s="66">
        <v>0</v>
      </c>
      <c r="K38" s="66">
        <v>0</v>
      </c>
      <c r="L38" s="66">
        <v>0</v>
      </c>
      <c r="M38" s="66">
        <v>0</v>
      </c>
      <c r="N38" s="66">
        <v>0</v>
      </c>
      <c r="O38" s="66">
        <f t="shared" si="3"/>
        <v>229711</v>
      </c>
      <c r="P38" s="67">
        <f>(O38/P$62)</f>
        <v>22.698715415019763</v>
      </c>
      <c r="Q38" s="68"/>
    </row>
    <row r="39" spans="1:17">
      <c r="A39" s="63"/>
      <c r="B39" s="64">
        <v>343.9</v>
      </c>
      <c r="C39" s="65" t="s">
        <v>176</v>
      </c>
      <c r="D39" s="66">
        <v>0</v>
      </c>
      <c r="E39" s="66">
        <v>0</v>
      </c>
      <c r="F39" s="66">
        <v>0</v>
      </c>
      <c r="G39" s="66">
        <v>0</v>
      </c>
      <c r="H39" s="66">
        <v>0</v>
      </c>
      <c r="I39" s="66">
        <v>20000</v>
      </c>
      <c r="J39" s="66">
        <v>0</v>
      </c>
      <c r="K39" s="66">
        <v>0</v>
      </c>
      <c r="L39" s="66">
        <v>0</v>
      </c>
      <c r="M39" s="66">
        <v>0</v>
      </c>
      <c r="N39" s="66">
        <v>0</v>
      </c>
      <c r="O39" s="66">
        <f t="shared" si="3"/>
        <v>20000</v>
      </c>
      <c r="P39" s="67">
        <f>(O39/P$62)</f>
        <v>1.9762845849802371</v>
      </c>
      <c r="Q39" s="68"/>
    </row>
    <row r="40" spans="1:17">
      <c r="A40" s="63"/>
      <c r="B40" s="64">
        <v>347.2</v>
      </c>
      <c r="C40" s="65" t="s">
        <v>46</v>
      </c>
      <c r="D40" s="66">
        <v>190520</v>
      </c>
      <c r="E40" s="66">
        <v>0</v>
      </c>
      <c r="F40" s="66">
        <v>0</v>
      </c>
      <c r="G40" s="66">
        <v>0</v>
      </c>
      <c r="H40" s="66">
        <v>0</v>
      </c>
      <c r="I40" s="66">
        <v>0</v>
      </c>
      <c r="J40" s="66">
        <v>0</v>
      </c>
      <c r="K40" s="66">
        <v>0</v>
      </c>
      <c r="L40" s="66">
        <v>0</v>
      </c>
      <c r="M40" s="66">
        <v>0</v>
      </c>
      <c r="N40" s="66">
        <v>0</v>
      </c>
      <c r="O40" s="66">
        <f t="shared" si="3"/>
        <v>190520</v>
      </c>
      <c r="P40" s="67">
        <f>(O40/P$62)</f>
        <v>18.826086956521738</v>
      </c>
      <c r="Q40" s="68"/>
    </row>
    <row r="41" spans="1:17">
      <c r="A41" s="63"/>
      <c r="B41" s="64">
        <v>347.9</v>
      </c>
      <c r="C41" s="65" t="s">
        <v>173</v>
      </c>
      <c r="D41" s="66">
        <v>40000</v>
      </c>
      <c r="E41" s="66">
        <v>0</v>
      </c>
      <c r="F41" s="66">
        <v>0</v>
      </c>
      <c r="G41" s="66">
        <v>0</v>
      </c>
      <c r="H41" s="66">
        <v>0</v>
      </c>
      <c r="I41" s="66">
        <v>0</v>
      </c>
      <c r="J41" s="66">
        <v>0</v>
      </c>
      <c r="K41" s="66">
        <v>0</v>
      </c>
      <c r="L41" s="66">
        <v>0</v>
      </c>
      <c r="M41" s="66">
        <v>0</v>
      </c>
      <c r="N41" s="66">
        <v>0</v>
      </c>
      <c r="O41" s="66">
        <f t="shared" si="3"/>
        <v>40000</v>
      </c>
      <c r="P41" s="67">
        <f>(O41/P$62)</f>
        <v>3.9525691699604741</v>
      </c>
      <c r="Q41" s="68"/>
    </row>
    <row r="42" spans="1:17">
      <c r="A42" s="63"/>
      <c r="B42" s="64">
        <v>349</v>
      </c>
      <c r="C42" s="65" t="s">
        <v>164</v>
      </c>
      <c r="D42" s="66">
        <v>1033687</v>
      </c>
      <c r="E42" s="66">
        <v>14554</v>
      </c>
      <c r="F42" s="66">
        <v>0</v>
      </c>
      <c r="G42" s="66">
        <v>0</v>
      </c>
      <c r="H42" s="66">
        <v>0</v>
      </c>
      <c r="I42" s="66">
        <v>39065</v>
      </c>
      <c r="J42" s="66">
        <v>0</v>
      </c>
      <c r="K42" s="66">
        <v>0</v>
      </c>
      <c r="L42" s="66">
        <v>0</v>
      </c>
      <c r="M42" s="66">
        <v>0</v>
      </c>
      <c r="N42" s="66">
        <v>0</v>
      </c>
      <c r="O42" s="66">
        <f>SUM(D42:N42)</f>
        <v>1087306</v>
      </c>
      <c r="P42" s="67">
        <f>(O42/P$62)</f>
        <v>107.44130434782609</v>
      </c>
      <c r="Q42" s="68"/>
    </row>
    <row r="43" spans="1:17" ht="15.75">
      <c r="A43" s="69" t="s">
        <v>36</v>
      </c>
      <c r="B43" s="70"/>
      <c r="C43" s="71"/>
      <c r="D43" s="72">
        <f>SUM(D44:D45)</f>
        <v>18738</v>
      </c>
      <c r="E43" s="72">
        <f>SUM(E44:E45)</f>
        <v>633</v>
      </c>
      <c r="F43" s="72">
        <f>SUM(F44:F45)</f>
        <v>0</v>
      </c>
      <c r="G43" s="72">
        <f>SUM(G44:G45)</f>
        <v>0</v>
      </c>
      <c r="H43" s="72">
        <f>SUM(H44:H45)</f>
        <v>0</v>
      </c>
      <c r="I43" s="72">
        <f>SUM(I44:I45)</f>
        <v>0</v>
      </c>
      <c r="J43" s="72">
        <f>SUM(J44:J45)</f>
        <v>0</v>
      </c>
      <c r="K43" s="72">
        <f>SUM(K44:K45)</f>
        <v>0</v>
      </c>
      <c r="L43" s="72">
        <f>SUM(L44:L45)</f>
        <v>0</v>
      </c>
      <c r="M43" s="72">
        <f>SUM(M44:M45)</f>
        <v>0</v>
      </c>
      <c r="N43" s="72">
        <f>SUM(N44:N45)</f>
        <v>0</v>
      </c>
      <c r="O43" s="72">
        <f>SUM(D43:N43)</f>
        <v>19371</v>
      </c>
      <c r="P43" s="74">
        <f>(O43/P$62)</f>
        <v>1.9141304347826087</v>
      </c>
      <c r="Q43" s="75"/>
    </row>
    <row r="44" spans="1:17">
      <c r="A44" s="76"/>
      <c r="B44" s="77">
        <v>351.1</v>
      </c>
      <c r="C44" s="78" t="s">
        <v>49</v>
      </c>
      <c r="D44" s="66">
        <v>15026</v>
      </c>
      <c r="E44" s="66">
        <v>0</v>
      </c>
      <c r="F44" s="66">
        <v>0</v>
      </c>
      <c r="G44" s="66">
        <v>0</v>
      </c>
      <c r="H44" s="66">
        <v>0</v>
      </c>
      <c r="I44" s="66">
        <v>0</v>
      </c>
      <c r="J44" s="66">
        <v>0</v>
      </c>
      <c r="K44" s="66">
        <v>0</v>
      </c>
      <c r="L44" s="66">
        <v>0</v>
      </c>
      <c r="M44" s="66">
        <v>0</v>
      </c>
      <c r="N44" s="66">
        <v>0</v>
      </c>
      <c r="O44" s="66">
        <f>SUM(D44:N44)</f>
        <v>15026</v>
      </c>
      <c r="P44" s="67">
        <f>(O44/P$62)</f>
        <v>1.4847826086956522</v>
      </c>
      <c r="Q44" s="68"/>
    </row>
    <row r="45" spans="1:17">
      <c r="A45" s="76"/>
      <c r="B45" s="77">
        <v>359</v>
      </c>
      <c r="C45" s="78" t="s">
        <v>51</v>
      </c>
      <c r="D45" s="66">
        <v>3712</v>
      </c>
      <c r="E45" s="66">
        <v>633</v>
      </c>
      <c r="F45" s="66">
        <v>0</v>
      </c>
      <c r="G45" s="66">
        <v>0</v>
      </c>
      <c r="H45" s="66">
        <v>0</v>
      </c>
      <c r="I45" s="66">
        <v>0</v>
      </c>
      <c r="J45" s="66">
        <v>0</v>
      </c>
      <c r="K45" s="66">
        <v>0</v>
      </c>
      <c r="L45" s="66">
        <v>0</v>
      </c>
      <c r="M45" s="66">
        <v>0</v>
      </c>
      <c r="N45" s="66">
        <v>0</v>
      </c>
      <c r="O45" s="66">
        <f t="shared" ref="O45" si="4">SUM(D45:N45)</f>
        <v>4345</v>
      </c>
      <c r="P45" s="67">
        <f>(O45/P$62)</f>
        <v>0.42934782608695654</v>
      </c>
      <c r="Q45" s="68"/>
    </row>
    <row r="46" spans="1:17" ht="15.75">
      <c r="A46" s="69" t="s">
        <v>3</v>
      </c>
      <c r="B46" s="70"/>
      <c r="C46" s="71"/>
      <c r="D46" s="72">
        <f>SUM(D47:D56)</f>
        <v>1729395</v>
      </c>
      <c r="E46" s="72">
        <f>SUM(E47:E56)</f>
        <v>2486</v>
      </c>
      <c r="F46" s="72">
        <f>SUM(F47:F56)</f>
        <v>4206</v>
      </c>
      <c r="G46" s="72">
        <f>SUM(G47:G56)</f>
        <v>49834</v>
      </c>
      <c r="H46" s="72">
        <f>SUM(H47:H56)</f>
        <v>0</v>
      </c>
      <c r="I46" s="72">
        <f>SUM(I47:I56)</f>
        <v>1378990</v>
      </c>
      <c r="J46" s="72">
        <f>SUM(J47:J56)</f>
        <v>0</v>
      </c>
      <c r="K46" s="72">
        <f>SUM(K47:K56)</f>
        <v>5444478</v>
      </c>
      <c r="L46" s="72">
        <f>SUM(L47:L56)</f>
        <v>-1013599</v>
      </c>
      <c r="M46" s="72">
        <f>SUM(M47:M56)</f>
        <v>0</v>
      </c>
      <c r="N46" s="72">
        <f>SUM(N47:N56)</f>
        <v>0</v>
      </c>
      <c r="O46" s="72">
        <f>SUM(D46:N46)</f>
        <v>7595790</v>
      </c>
      <c r="P46" s="74">
        <f>(O46/P$62)</f>
        <v>750.57213438735175</v>
      </c>
      <c r="Q46" s="75"/>
    </row>
    <row r="47" spans="1:17">
      <c r="A47" s="63"/>
      <c r="B47" s="64">
        <v>361.1</v>
      </c>
      <c r="C47" s="65" t="s">
        <v>52</v>
      </c>
      <c r="D47" s="66">
        <v>232664</v>
      </c>
      <c r="E47" s="66">
        <v>1546</v>
      </c>
      <c r="F47" s="66">
        <v>4206</v>
      </c>
      <c r="G47" s="66">
        <v>34834</v>
      </c>
      <c r="H47" s="66">
        <v>0</v>
      </c>
      <c r="I47" s="66">
        <v>891242</v>
      </c>
      <c r="J47" s="66">
        <v>0</v>
      </c>
      <c r="K47" s="66">
        <v>140825</v>
      </c>
      <c r="L47" s="66">
        <v>42698</v>
      </c>
      <c r="M47" s="66">
        <v>0</v>
      </c>
      <c r="N47" s="66">
        <v>0</v>
      </c>
      <c r="O47" s="66">
        <f>SUM(D47:N47)</f>
        <v>1348015</v>
      </c>
      <c r="P47" s="67">
        <f>(O47/P$62)</f>
        <v>133.20306324110672</v>
      </c>
      <c r="Q47" s="68"/>
    </row>
    <row r="48" spans="1:17">
      <c r="A48" s="63"/>
      <c r="B48" s="64">
        <v>361.2</v>
      </c>
      <c r="C48" s="65" t="s">
        <v>53</v>
      </c>
      <c r="D48" s="66">
        <v>0</v>
      </c>
      <c r="E48" s="66">
        <v>0</v>
      </c>
      <c r="F48" s="66">
        <v>0</v>
      </c>
      <c r="G48" s="66">
        <v>0</v>
      </c>
      <c r="H48" s="66">
        <v>0</v>
      </c>
      <c r="I48" s="66">
        <v>0</v>
      </c>
      <c r="J48" s="66">
        <v>0</v>
      </c>
      <c r="K48" s="66">
        <v>448662</v>
      </c>
      <c r="L48" s="66">
        <v>40660</v>
      </c>
      <c r="M48" s="66">
        <v>0</v>
      </c>
      <c r="N48" s="66">
        <v>0</v>
      </c>
      <c r="O48" s="66">
        <f t="shared" ref="O48:O59" si="5">SUM(D48:N48)</f>
        <v>489322</v>
      </c>
      <c r="P48" s="67">
        <f>(O48/P$62)</f>
        <v>48.351976284584978</v>
      </c>
      <c r="Q48" s="68"/>
    </row>
    <row r="49" spans="1:120">
      <c r="A49" s="63"/>
      <c r="B49" s="64">
        <v>361.3</v>
      </c>
      <c r="C49" s="65" t="s">
        <v>54</v>
      </c>
      <c r="D49" s="66">
        <v>0</v>
      </c>
      <c r="E49" s="66">
        <v>0</v>
      </c>
      <c r="F49" s="66">
        <v>0</v>
      </c>
      <c r="G49" s="66">
        <v>0</v>
      </c>
      <c r="H49" s="66">
        <v>0</v>
      </c>
      <c r="I49" s="66">
        <v>0</v>
      </c>
      <c r="J49" s="66">
        <v>0</v>
      </c>
      <c r="K49" s="66">
        <v>2513153</v>
      </c>
      <c r="L49" s="66">
        <v>66891</v>
      </c>
      <c r="M49" s="66">
        <v>0</v>
      </c>
      <c r="N49" s="66">
        <v>0</v>
      </c>
      <c r="O49" s="66">
        <f t="shared" si="5"/>
        <v>2580044</v>
      </c>
      <c r="P49" s="67">
        <f>(O49/P$62)</f>
        <v>254.94505928853755</v>
      </c>
      <c r="Q49" s="68"/>
    </row>
    <row r="50" spans="1:120">
      <c r="A50" s="63"/>
      <c r="B50" s="64">
        <v>361.4</v>
      </c>
      <c r="C50" s="65" t="s">
        <v>106</v>
      </c>
      <c r="D50" s="66">
        <v>0</v>
      </c>
      <c r="E50" s="66">
        <v>0</v>
      </c>
      <c r="F50" s="66">
        <v>0</v>
      </c>
      <c r="G50" s="66">
        <v>0</v>
      </c>
      <c r="H50" s="66">
        <v>0</v>
      </c>
      <c r="I50" s="66">
        <v>0</v>
      </c>
      <c r="J50" s="66">
        <v>0</v>
      </c>
      <c r="K50" s="66">
        <v>186936</v>
      </c>
      <c r="L50" s="66">
        <v>346375</v>
      </c>
      <c r="M50" s="66">
        <v>0</v>
      </c>
      <c r="N50" s="66">
        <v>0</v>
      </c>
      <c r="O50" s="66">
        <f t="shared" si="5"/>
        <v>533311</v>
      </c>
      <c r="P50" s="67">
        <f>(O50/P$62)</f>
        <v>52.698715415019763</v>
      </c>
      <c r="Q50" s="68"/>
    </row>
    <row r="51" spans="1:120">
      <c r="A51" s="63"/>
      <c r="B51" s="64">
        <v>362</v>
      </c>
      <c r="C51" s="65" t="s">
        <v>55</v>
      </c>
      <c r="D51" s="66">
        <v>200726</v>
      </c>
      <c r="E51" s="66">
        <v>0</v>
      </c>
      <c r="F51" s="66">
        <v>0</v>
      </c>
      <c r="G51" s="66">
        <v>0</v>
      </c>
      <c r="H51" s="66">
        <v>0</v>
      </c>
      <c r="I51" s="66">
        <v>0</v>
      </c>
      <c r="J51" s="66">
        <v>0</v>
      </c>
      <c r="K51" s="66">
        <v>0</v>
      </c>
      <c r="L51" s="66">
        <v>0</v>
      </c>
      <c r="M51" s="66">
        <v>0</v>
      </c>
      <c r="N51" s="66">
        <v>0</v>
      </c>
      <c r="O51" s="66">
        <f t="shared" si="5"/>
        <v>200726</v>
      </c>
      <c r="P51" s="67">
        <f>(O51/P$62)</f>
        <v>19.834584980237153</v>
      </c>
      <c r="Q51" s="68"/>
    </row>
    <row r="52" spans="1:120">
      <c r="A52" s="63"/>
      <c r="B52" s="64">
        <v>364</v>
      </c>
      <c r="C52" s="65" t="s">
        <v>107</v>
      </c>
      <c r="D52" s="66">
        <v>10279</v>
      </c>
      <c r="E52" s="66">
        <v>0</v>
      </c>
      <c r="F52" s="66">
        <v>0</v>
      </c>
      <c r="G52" s="66">
        <v>0</v>
      </c>
      <c r="H52" s="66">
        <v>0</v>
      </c>
      <c r="I52" s="66">
        <v>0</v>
      </c>
      <c r="J52" s="66">
        <v>0</v>
      </c>
      <c r="K52" s="66">
        <v>0</v>
      </c>
      <c r="L52" s="66">
        <v>0</v>
      </c>
      <c r="M52" s="66">
        <v>0</v>
      </c>
      <c r="N52" s="66">
        <v>0</v>
      </c>
      <c r="O52" s="66">
        <f t="shared" si="5"/>
        <v>10279</v>
      </c>
      <c r="P52" s="67">
        <f>(O52/P$62)</f>
        <v>1.015711462450593</v>
      </c>
      <c r="Q52" s="68"/>
    </row>
    <row r="53" spans="1:120">
      <c r="A53" s="63"/>
      <c r="B53" s="64">
        <v>365</v>
      </c>
      <c r="C53" s="65" t="s">
        <v>108</v>
      </c>
      <c r="D53" s="66">
        <v>172</v>
      </c>
      <c r="E53" s="66">
        <v>0</v>
      </c>
      <c r="F53" s="66">
        <v>0</v>
      </c>
      <c r="G53" s="66">
        <v>0</v>
      </c>
      <c r="H53" s="66">
        <v>0</v>
      </c>
      <c r="I53" s="66">
        <v>0</v>
      </c>
      <c r="J53" s="66">
        <v>0</v>
      </c>
      <c r="K53" s="66">
        <v>0</v>
      </c>
      <c r="L53" s="66">
        <v>0</v>
      </c>
      <c r="M53" s="66">
        <v>0</v>
      </c>
      <c r="N53" s="66">
        <v>0</v>
      </c>
      <c r="O53" s="66">
        <f t="shared" si="5"/>
        <v>172</v>
      </c>
      <c r="P53" s="67">
        <f>(O53/P$62)</f>
        <v>1.6996047430830039E-2</v>
      </c>
      <c r="Q53" s="68"/>
    </row>
    <row r="54" spans="1:120">
      <c r="A54" s="63"/>
      <c r="B54" s="64">
        <v>366</v>
      </c>
      <c r="C54" s="65" t="s">
        <v>57</v>
      </c>
      <c r="D54" s="66">
        <v>74105</v>
      </c>
      <c r="E54" s="66">
        <v>0</v>
      </c>
      <c r="F54" s="66">
        <v>0</v>
      </c>
      <c r="G54" s="66">
        <v>15000</v>
      </c>
      <c r="H54" s="66">
        <v>0</v>
      </c>
      <c r="I54" s="66">
        <v>0</v>
      </c>
      <c r="J54" s="66">
        <v>0</v>
      </c>
      <c r="K54" s="66">
        <v>0</v>
      </c>
      <c r="L54" s="66">
        <v>0</v>
      </c>
      <c r="M54" s="66">
        <v>0</v>
      </c>
      <c r="N54" s="66">
        <v>0</v>
      </c>
      <c r="O54" s="66">
        <f t="shared" si="5"/>
        <v>89105</v>
      </c>
      <c r="P54" s="67">
        <f>(O54/P$62)</f>
        <v>8.8048418972332012</v>
      </c>
      <c r="Q54" s="68"/>
    </row>
    <row r="55" spans="1:120">
      <c r="A55" s="63"/>
      <c r="B55" s="64">
        <v>368</v>
      </c>
      <c r="C55" s="65" t="s">
        <v>58</v>
      </c>
      <c r="D55" s="66">
        <v>0</v>
      </c>
      <c r="E55" s="66">
        <v>0</v>
      </c>
      <c r="F55" s="66">
        <v>0</v>
      </c>
      <c r="G55" s="66">
        <v>0</v>
      </c>
      <c r="H55" s="66">
        <v>0</v>
      </c>
      <c r="I55" s="66">
        <v>0</v>
      </c>
      <c r="J55" s="66">
        <v>0</v>
      </c>
      <c r="K55" s="66">
        <v>2067264</v>
      </c>
      <c r="L55" s="66">
        <v>-1510223</v>
      </c>
      <c r="M55" s="66">
        <v>0</v>
      </c>
      <c r="N55" s="66">
        <v>0</v>
      </c>
      <c r="O55" s="66">
        <f t="shared" si="5"/>
        <v>557041</v>
      </c>
      <c r="P55" s="67">
        <f>(O55/P$62)</f>
        <v>55.043577075098817</v>
      </c>
      <c r="Q55" s="68"/>
    </row>
    <row r="56" spans="1:120">
      <c r="A56" s="63"/>
      <c r="B56" s="64">
        <v>369.9</v>
      </c>
      <c r="C56" s="65" t="s">
        <v>60</v>
      </c>
      <c r="D56" s="66">
        <v>1211449</v>
      </c>
      <c r="E56" s="66">
        <v>940</v>
      </c>
      <c r="F56" s="66">
        <v>0</v>
      </c>
      <c r="G56" s="66">
        <v>0</v>
      </c>
      <c r="H56" s="66">
        <v>0</v>
      </c>
      <c r="I56" s="66">
        <v>487748</v>
      </c>
      <c r="J56" s="66">
        <v>0</v>
      </c>
      <c r="K56" s="66">
        <v>87638</v>
      </c>
      <c r="L56" s="66">
        <v>0</v>
      </c>
      <c r="M56" s="66">
        <v>0</v>
      </c>
      <c r="N56" s="66">
        <v>0</v>
      </c>
      <c r="O56" s="66">
        <f t="shared" si="5"/>
        <v>1787775</v>
      </c>
      <c r="P56" s="67">
        <f>(O56/P$62)</f>
        <v>176.65760869565219</v>
      </c>
      <c r="Q56" s="68"/>
    </row>
    <row r="57" spans="1:120" ht="15.75">
      <c r="A57" s="69" t="s">
        <v>37</v>
      </c>
      <c r="B57" s="70"/>
      <c r="C57" s="71"/>
      <c r="D57" s="72">
        <f>SUM(D58:D59)</f>
        <v>4741077</v>
      </c>
      <c r="E57" s="72">
        <f>SUM(E58:E59)</f>
        <v>0</v>
      </c>
      <c r="F57" s="72">
        <f>SUM(F58:F59)</f>
        <v>0</v>
      </c>
      <c r="G57" s="72">
        <f>SUM(G58:G59)</f>
        <v>0</v>
      </c>
      <c r="H57" s="72">
        <f>SUM(H58:H59)</f>
        <v>0</v>
      </c>
      <c r="I57" s="72">
        <f>SUM(I58:I59)</f>
        <v>12350</v>
      </c>
      <c r="J57" s="72">
        <f>SUM(J58:J59)</f>
        <v>0</v>
      </c>
      <c r="K57" s="72">
        <f>SUM(K58:K59)</f>
        <v>0</v>
      </c>
      <c r="L57" s="72">
        <f>SUM(L58:L59)</f>
        <v>0</v>
      </c>
      <c r="M57" s="72">
        <f>SUM(M58:M59)</f>
        <v>0</v>
      </c>
      <c r="N57" s="72">
        <f>SUM(N58:N59)</f>
        <v>0</v>
      </c>
      <c r="O57" s="72">
        <f t="shared" si="5"/>
        <v>4753427</v>
      </c>
      <c r="P57" s="74">
        <f>(O57/P$62)</f>
        <v>469.70622529644271</v>
      </c>
      <c r="Q57" s="68"/>
    </row>
    <row r="58" spans="1:120">
      <c r="A58" s="63"/>
      <c r="B58" s="64">
        <v>381</v>
      </c>
      <c r="C58" s="65" t="s">
        <v>61</v>
      </c>
      <c r="D58" s="66">
        <v>4741077</v>
      </c>
      <c r="E58" s="66">
        <v>0</v>
      </c>
      <c r="F58" s="66">
        <v>0</v>
      </c>
      <c r="G58" s="66">
        <v>0</v>
      </c>
      <c r="H58" s="66">
        <v>0</v>
      </c>
      <c r="I58" s="66">
        <v>0</v>
      </c>
      <c r="J58" s="66">
        <v>0</v>
      </c>
      <c r="K58" s="66">
        <v>0</v>
      </c>
      <c r="L58" s="66">
        <v>0</v>
      </c>
      <c r="M58" s="66">
        <v>0</v>
      </c>
      <c r="N58" s="66">
        <v>0</v>
      </c>
      <c r="O58" s="66">
        <f t="shared" si="5"/>
        <v>4741077</v>
      </c>
      <c r="P58" s="67">
        <f>(O58/P$62)</f>
        <v>468.4858695652174</v>
      </c>
      <c r="Q58" s="68"/>
    </row>
    <row r="59" spans="1:120" ht="15.75" thickBot="1">
      <c r="A59" s="63"/>
      <c r="B59" s="64">
        <v>389.8</v>
      </c>
      <c r="C59" s="65" t="s">
        <v>93</v>
      </c>
      <c r="D59" s="66">
        <v>0</v>
      </c>
      <c r="E59" s="66">
        <v>0</v>
      </c>
      <c r="F59" s="66">
        <v>0</v>
      </c>
      <c r="G59" s="66">
        <v>0</v>
      </c>
      <c r="H59" s="66">
        <v>0</v>
      </c>
      <c r="I59" s="66">
        <v>12350</v>
      </c>
      <c r="J59" s="66">
        <v>0</v>
      </c>
      <c r="K59" s="66">
        <v>0</v>
      </c>
      <c r="L59" s="66">
        <v>0</v>
      </c>
      <c r="M59" s="66">
        <v>0</v>
      </c>
      <c r="N59" s="66">
        <v>0</v>
      </c>
      <c r="O59" s="66">
        <f t="shared" si="5"/>
        <v>12350</v>
      </c>
      <c r="P59" s="67">
        <f>(O59/P$62)</f>
        <v>1.2203557312252964</v>
      </c>
      <c r="Q59" s="68"/>
    </row>
    <row r="60" spans="1:120" ht="16.5" thickBot="1">
      <c r="A60" s="79" t="s">
        <v>47</v>
      </c>
      <c r="B60" s="80"/>
      <c r="C60" s="81"/>
      <c r="D60" s="82">
        <f>SUM(D5,D12,D17,D31,D43,D46,D57)</f>
        <v>13945429</v>
      </c>
      <c r="E60" s="82">
        <f>SUM(E5,E12,E17,E31,E43,E46,E57)</f>
        <v>147559</v>
      </c>
      <c r="F60" s="82">
        <f>SUM(F5,F12,F17,F31,F43,F46,F57)</f>
        <v>4206</v>
      </c>
      <c r="G60" s="82">
        <f>SUM(G5,G12,G17,G31,G43,G46,G57)</f>
        <v>1569332</v>
      </c>
      <c r="H60" s="82">
        <f>SUM(H5,H12,H17,H31,H43,H46,H57)</f>
        <v>0</v>
      </c>
      <c r="I60" s="82">
        <f>SUM(I5,I12,I17,I31,I43,I46,I57)</f>
        <v>23431237</v>
      </c>
      <c r="J60" s="82">
        <f>SUM(J5,J12,J17,J31,J43,J46,J57)</f>
        <v>0</v>
      </c>
      <c r="K60" s="82">
        <f>SUM(K5,K12,K17,K31,K43,K46,K57)</f>
        <v>5444478</v>
      </c>
      <c r="L60" s="82">
        <f>SUM(L5,L12,L17,L31,L43,L46,L57)</f>
        <v>-1013599</v>
      </c>
      <c r="M60" s="82">
        <f>SUM(M5,M12,M17,M31,M43,M46,M57)</f>
        <v>0</v>
      </c>
      <c r="N60" s="82">
        <f>SUM(N5,N12,N17,N31,N43,N46,N57)</f>
        <v>0</v>
      </c>
      <c r="O60" s="82">
        <f>SUM(D60:N60)</f>
        <v>43528642</v>
      </c>
      <c r="P60" s="83">
        <f>(O60/P$62)</f>
        <v>4301.2492094861664</v>
      </c>
      <c r="Q60" s="61"/>
      <c r="R60" s="84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1"/>
      <c r="AR60" s="51"/>
      <c r="AS60" s="51"/>
      <c r="AT60" s="51"/>
      <c r="AU60" s="51"/>
      <c r="AV60" s="51"/>
      <c r="AW60" s="51"/>
      <c r="AX60" s="51"/>
      <c r="AY60" s="51"/>
      <c r="AZ60" s="51"/>
      <c r="BA60" s="51"/>
      <c r="BB60" s="51"/>
      <c r="BC60" s="51"/>
      <c r="BD60" s="51"/>
      <c r="BE60" s="51"/>
      <c r="BF60" s="51"/>
      <c r="BG60" s="51"/>
      <c r="BH60" s="51"/>
      <c r="BI60" s="51"/>
      <c r="BJ60" s="51"/>
      <c r="BK60" s="51"/>
      <c r="BL60" s="51"/>
      <c r="BM60" s="51"/>
      <c r="BN60" s="51"/>
      <c r="BO60" s="51"/>
      <c r="BP60" s="51"/>
      <c r="BQ60" s="51"/>
      <c r="BR60" s="51"/>
      <c r="BS60" s="51"/>
      <c r="BT60" s="51"/>
      <c r="BU60" s="51"/>
      <c r="BV60" s="51"/>
      <c r="BW60" s="51"/>
      <c r="BX60" s="51"/>
      <c r="BY60" s="51"/>
      <c r="BZ60" s="51"/>
      <c r="CA60" s="51"/>
      <c r="CB60" s="51"/>
      <c r="CC60" s="51"/>
      <c r="CD60" s="51"/>
      <c r="CE60" s="51"/>
      <c r="CF60" s="51"/>
      <c r="CG60" s="51"/>
      <c r="CH60" s="51"/>
      <c r="CI60" s="51"/>
      <c r="CJ60" s="51"/>
      <c r="CK60" s="51"/>
      <c r="CL60" s="51"/>
      <c r="CM60" s="51"/>
      <c r="CN60" s="51"/>
      <c r="CO60" s="51"/>
      <c r="CP60" s="51"/>
      <c r="CQ60" s="51"/>
      <c r="CR60" s="51"/>
      <c r="CS60" s="51"/>
      <c r="CT60" s="51"/>
      <c r="CU60" s="51"/>
      <c r="CV60" s="51"/>
      <c r="CW60" s="51"/>
      <c r="CX60" s="51"/>
      <c r="CY60" s="51"/>
      <c r="CZ60" s="51"/>
      <c r="DA60" s="51"/>
      <c r="DB60" s="51"/>
      <c r="DC60" s="51"/>
      <c r="DD60" s="51"/>
      <c r="DE60" s="51"/>
      <c r="DF60" s="51"/>
      <c r="DG60" s="51"/>
      <c r="DH60" s="51"/>
      <c r="DI60" s="51"/>
      <c r="DJ60" s="51"/>
      <c r="DK60" s="51"/>
      <c r="DL60" s="51"/>
      <c r="DM60" s="51"/>
      <c r="DN60" s="51"/>
      <c r="DO60" s="51"/>
      <c r="DP60" s="51"/>
    </row>
    <row r="61" spans="1:120">
      <c r="A61" s="85"/>
      <c r="B61" s="86"/>
      <c r="C61" s="86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8"/>
    </row>
    <row r="62" spans="1:120">
      <c r="A62" s="89"/>
      <c r="B62" s="90"/>
      <c r="C62" s="90"/>
      <c r="D62" s="91"/>
      <c r="E62" s="91"/>
      <c r="F62" s="91"/>
      <c r="G62" s="91"/>
      <c r="H62" s="91"/>
      <c r="I62" s="91"/>
      <c r="J62" s="91"/>
      <c r="K62" s="91"/>
      <c r="L62" s="91"/>
      <c r="M62" s="94" t="s">
        <v>177</v>
      </c>
      <c r="N62" s="94"/>
      <c r="O62" s="94"/>
      <c r="P62" s="92">
        <v>10120</v>
      </c>
    </row>
    <row r="63" spans="1:120">
      <c r="A63" s="95"/>
      <c r="B63" s="96"/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7"/>
    </row>
    <row r="64" spans="1:120" ht="15.75" customHeight="1" thickBot="1">
      <c r="A64" s="98" t="s">
        <v>82</v>
      </c>
      <c r="B64" s="99"/>
      <c r="C64" s="99"/>
      <c r="D64" s="99"/>
      <c r="E64" s="99"/>
      <c r="F64" s="99"/>
      <c r="G64" s="99"/>
      <c r="H64" s="99"/>
      <c r="I64" s="99"/>
      <c r="J64" s="99"/>
      <c r="K64" s="99"/>
      <c r="L64" s="99"/>
      <c r="M64" s="99"/>
      <c r="N64" s="99"/>
      <c r="O64" s="99"/>
      <c r="P64" s="100"/>
    </row>
  </sheetData>
  <mergeCells count="10">
    <mergeCell ref="M62:O62"/>
    <mergeCell ref="A63:P63"/>
    <mergeCell ref="A64:P64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69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1" t="s">
        <v>69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4" thickBot="1">
      <c r="A2" s="124" t="s">
        <v>167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62</v>
      </c>
      <c r="B3" s="108"/>
      <c r="C3" s="109"/>
      <c r="D3" s="128" t="s">
        <v>31</v>
      </c>
      <c r="E3" s="129"/>
      <c r="F3" s="129"/>
      <c r="G3" s="129"/>
      <c r="H3" s="130"/>
      <c r="I3" s="128" t="s">
        <v>32</v>
      </c>
      <c r="J3" s="130"/>
      <c r="K3" s="128" t="s">
        <v>34</v>
      </c>
      <c r="L3" s="129"/>
      <c r="M3" s="130"/>
      <c r="N3" s="36"/>
      <c r="O3" s="37"/>
      <c r="P3" s="131" t="s">
        <v>150</v>
      </c>
      <c r="Q3" s="11"/>
      <c r="R3"/>
    </row>
    <row r="4" spans="1:134" ht="32.25" customHeight="1" thickBot="1">
      <c r="A4" s="110"/>
      <c r="B4" s="111"/>
      <c r="C4" s="112"/>
      <c r="D4" s="34" t="s">
        <v>4</v>
      </c>
      <c r="E4" s="34" t="s">
        <v>63</v>
      </c>
      <c r="F4" s="34" t="s">
        <v>64</v>
      </c>
      <c r="G4" s="34" t="s">
        <v>65</v>
      </c>
      <c r="H4" s="34" t="s">
        <v>5</v>
      </c>
      <c r="I4" s="34" t="s">
        <v>6</v>
      </c>
      <c r="J4" s="35" t="s">
        <v>66</v>
      </c>
      <c r="K4" s="35" t="s">
        <v>7</v>
      </c>
      <c r="L4" s="35" t="s">
        <v>8</v>
      </c>
      <c r="M4" s="35" t="s">
        <v>151</v>
      </c>
      <c r="N4" s="35" t="s">
        <v>9</v>
      </c>
      <c r="O4" s="35" t="s">
        <v>152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153</v>
      </c>
      <c r="B5" s="26"/>
      <c r="C5" s="26"/>
      <c r="D5" s="27">
        <f t="shared" ref="D5:N5" si="0">SUM(D6:D11)</f>
        <v>3010102</v>
      </c>
      <c r="E5" s="27">
        <f t="shared" si="0"/>
        <v>0</v>
      </c>
      <c r="F5" s="27">
        <f t="shared" si="0"/>
        <v>0</v>
      </c>
      <c r="G5" s="27">
        <f t="shared" si="0"/>
        <v>204468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3214570</v>
      </c>
      <c r="P5" s="33">
        <f t="shared" ref="P5:P36" si="1">(O5/P$67)</f>
        <v>316.58164270238331</v>
      </c>
      <c r="Q5" s="6"/>
    </row>
    <row r="6" spans="1:134">
      <c r="A6" s="12"/>
      <c r="B6" s="25">
        <v>311</v>
      </c>
      <c r="C6" s="20" t="s">
        <v>2</v>
      </c>
      <c r="D6" s="46">
        <v>1233037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1233037</v>
      </c>
      <c r="P6" s="47">
        <f t="shared" si="1"/>
        <v>121.43362221784518</v>
      </c>
      <c r="Q6" s="9"/>
    </row>
    <row r="7" spans="1:134">
      <c r="A7" s="12"/>
      <c r="B7" s="25">
        <v>312.41000000000003</v>
      </c>
      <c r="C7" s="20" t="s">
        <v>154</v>
      </c>
      <c r="D7" s="46">
        <v>303247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1" si="2">SUM(D7:N7)</f>
        <v>303247</v>
      </c>
      <c r="P7" s="47">
        <f t="shared" si="1"/>
        <v>29.864782351782548</v>
      </c>
      <c r="Q7" s="9"/>
    </row>
    <row r="8" spans="1:134">
      <c r="A8" s="12"/>
      <c r="B8" s="25">
        <v>312.43</v>
      </c>
      <c r="C8" s="20" t="s">
        <v>168</v>
      </c>
      <c r="D8" s="46">
        <v>0</v>
      </c>
      <c r="E8" s="46">
        <v>0</v>
      </c>
      <c r="F8" s="46">
        <v>0</v>
      </c>
      <c r="G8" s="46">
        <v>204468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204468</v>
      </c>
      <c r="P8" s="47">
        <f t="shared" si="1"/>
        <v>20.136694898562144</v>
      </c>
      <c r="Q8" s="9"/>
    </row>
    <row r="9" spans="1:134">
      <c r="A9" s="12"/>
      <c r="B9" s="25">
        <v>314.10000000000002</v>
      </c>
      <c r="C9" s="20" t="s">
        <v>11</v>
      </c>
      <c r="D9" s="46">
        <v>846509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846509</v>
      </c>
      <c r="P9" s="47">
        <f t="shared" si="1"/>
        <v>83.367047468977745</v>
      </c>
      <c r="Q9" s="9"/>
    </row>
    <row r="10" spans="1:134">
      <c r="A10" s="12"/>
      <c r="B10" s="25">
        <v>315.10000000000002</v>
      </c>
      <c r="C10" s="20" t="s">
        <v>155</v>
      </c>
      <c r="D10" s="46">
        <v>497848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497848</v>
      </c>
      <c r="P10" s="47">
        <f t="shared" si="1"/>
        <v>49.029741973606463</v>
      </c>
      <c r="Q10" s="9"/>
    </row>
    <row r="11" spans="1:134">
      <c r="A11" s="12"/>
      <c r="B11" s="25">
        <v>316</v>
      </c>
      <c r="C11" s="20" t="s">
        <v>97</v>
      </c>
      <c r="D11" s="46">
        <v>129461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129461</v>
      </c>
      <c r="P11" s="47">
        <f t="shared" si="1"/>
        <v>12.749753791609217</v>
      </c>
      <c r="Q11" s="9"/>
    </row>
    <row r="12" spans="1:134" ht="15.75">
      <c r="A12" s="29" t="s">
        <v>14</v>
      </c>
      <c r="B12" s="30"/>
      <c r="C12" s="31"/>
      <c r="D12" s="32">
        <f t="shared" ref="D12:N12" si="3">SUM(D13:D18)</f>
        <v>995560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1226136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32">
        <f t="shared" si="3"/>
        <v>0</v>
      </c>
      <c r="O12" s="44">
        <f>SUM(D12:N12)</f>
        <v>2221696</v>
      </c>
      <c r="P12" s="45">
        <f t="shared" si="1"/>
        <v>218.80007878668505</v>
      </c>
      <c r="Q12" s="10"/>
    </row>
    <row r="13" spans="1:134">
      <c r="A13" s="12"/>
      <c r="B13" s="25">
        <v>323.10000000000002</v>
      </c>
      <c r="C13" s="20" t="s">
        <v>15</v>
      </c>
      <c r="D13" s="46">
        <v>772020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ref="O13:O18" si="4">SUM(D13:N13)</f>
        <v>772020</v>
      </c>
      <c r="P13" s="47">
        <f t="shared" si="1"/>
        <v>76.031120740594844</v>
      </c>
      <c r="Q13" s="9"/>
    </row>
    <row r="14" spans="1:134">
      <c r="A14" s="12"/>
      <c r="B14" s="25">
        <v>324.20999999999998</v>
      </c>
      <c r="C14" s="20" t="s">
        <v>137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1128979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4"/>
        <v>1128979</v>
      </c>
      <c r="P14" s="47">
        <f t="shared" si="1"/>
        <v>111.1856411266496</v>
      </c>
      <c r="Q14" s="9"/>
    </row>
    <row r="15" spans="1:134">
      <c r="A15" s="12"/>
      <c r="B15" s="25">
        <v>324.22000000000003</v>
      </c>
      <c r="C15" s="20" t="s">
        <v>156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97157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4"/>
        <v>97157</v>
      </c>
      <c r="P15" s="47">
        <f t="shared" si="1"/>
        <v>9.5683474492810721</v>
      </c>
      <c r="Q15" s="9"/>
    </row>
    <row r="16" spans="1:134">
      <c r="A16" s="12"/>
      <c r="B16" s="25">
        <v>325.2</v>
      </c>
      <c r="C16" s="20" t="s">
        <v>169</v>
      </c>
      <c r="D16" s="46">
        <v>175527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175527</v>
      </c>
      <c r="P16" s="47">
        <f t="shared" si="1"/>
        <v>17.286488083513888</v>
      </c>
      <c r="Q16" s="9"/>
    </row>
    <row r="17" spans="1:17">
      <c r="A17" s="12"/>
      <c r="B17" s="25">
        <v>329.2</v>
      </c>
      <c r="C17" s="20" t="s">
        <v>170</v>
      </c>
      <c r="D17" s="46">
        <v>2825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2825</v>
      </c>
      <c r="P17" s="47">
        <f t="shared" si="1"/>
        <v>0.27821548158361237</v>
      </c>
      <c r="Q17" s="9"/>
    </row>
    <row r="18" spans="1:17">
      <c r="A18" s="12"/>
      <c r="B18" s="25">
        <v>329.5</v>
      </c>
      <c r="C18" s="20" t="s">
        <v>158</v>
      </c>
      <c r="D18" s="46">
        <v>45188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45188</v>
      </c>
      <c r="P18" s="47">
        <f t="shared" si="1"/>
        <v>4.4502659050620448</v>
      </c>
      <c r="Q18" s="9"/>
    </row>
    <row r="19" spans="1:17" ht="15.75">
      <c r="A19" s="29" t="s">
        <v>159</v>
      </c>
      <c r="B19" s="30"/>
      <c r="C19" s="31"/>
      <c r="D19" s="32">
        <f t="shared" ref="D19:N19" si="5">SUM(D20:D34)</f>
        <v>1578196</v>
      </c>
      <c r="E19" s="32">
        <f t="shared" si="5"/>
        <v>0</v>
      </c>
      <c r="F19" s="32">
        <f t="shared" si="5"/>
        <v>0</v>
      </c>
      <c r="G19" s="32">
        <f t="shared" si="5"/>
        <v>962463</v>
      </c>
      <c r="H19" s="32">
        <f t="shared" si="5"/>
        <v>0</v>
      </c>
      <c r="I19" s="32">
        <f t="shared" si="5"/>
        <v>483606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32">
        <f t="shared" si="5"/>
        <v>104666</v>
      </c>
      <c r="O19" s="44">
        <f>SUM(D19:N19)</f>
        <v>3128931</v>
      </c>
      <c r="P19" s="45">
        <f t="shared" si="1"/>
        <v>308.14762655111286</v>
      </c>
      <c r="Q19" s="10"/>
    </row>
    <row r="20" spans="1:17">
      <c r="A20" s="12"/>
      <c r="B20" s="25">
        <v>331.1</v>
      </c>
      <c r="C20" s="20" t="s">
        <v>18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73002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>SUM(D20:N20)</f>
        <v>73002</v>
      </c>
      <c r="P20" s="47">
        <f t="shared" si="1"/>
        <v>7.1894819775457943</v>
      </c>
      <c r="Q20" s="9"/>
    </row>
    <row r="21" spans="1:17">
      <c r="A21" s="12"/>
      <c r="B21" s="25">
        <v>331.5</v>
      </c>
      <c r="C21" s="20" t="s">
        <v>21</v>
      </c>
      <c r="D21" s="46">
        <v>0</v>
      </c>
      <c r="E21" s="46">
        <v>0</v>
      </c>
      <c r="F21" s="46">
        <v>0</v>
      </c>
      <c r="G21" s="46">
        <v>139967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ref="O21:O30" si="6">SUM(D21:N21)</f>
        <v>139967</v>
      </c>
      <c r="P21" s="47">
        <f t="shared" si="1"/>
        <v>13.784419933031318</v>
      </c>
      <c r="Q21" s="9"/>
    </row>
    <row r="22" spans="1:17">
      <c r="A22" s="12"/>
      <c r="B22" s="25">
        <v>331.9</v>
      </c>
      <c r="C22" s="20" t="s">
        <v>171</v>
      </c>
      <c r="D22" s="46">
        <v>29510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6"/>
        <v>29510</v>
      </c>
      <c r="P22" s="47">
        <f t="shared" si="1"/>
        <v>2.9062438447902306</v>
      </c>
      <c r="Q22" s="9"/>
    </row>
    <row r="23" spans="1:17">
      <c r="A23" s="12"/>
      <c r="B23" s="25">
        <v>334.1</v>
      </c>
      <c r="C23" s="20" t="s">
        <v>161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410604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410604</v>
      </c>
      <c r="P23" s="47">
        <f t="shared" si="1"/>
        <v>40.437660035454009</v>
      </c>
      <c r="Q23" s="9"/>
    </row>
    <row r="24" spans="1:17">
      <c r="A24" s="12"/>
      <c r="B24" s="25">
        <v>334.2</v>
      </c>
      <c r="C24" s="20" t="s">
        <v>84</v>
      </c>
      <c r="D24" s="46">
        <v>3000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3000</v>
      </c>
      <c r="P24" s="47">
        <f t="shared" si="1"/>
        <v>0.29545006893834941</v>
      </c>
      <c r="Q24" s="9"/>
    </row>
    <row r="25" spans="1:17">
      <c r="A25" s="12"/>
      <c r="B25" s="25">
        <v>334.9</v>
      </c>
      <c r="C25" s="20" t="s">
        <v>76</v>
      </c>
      <c r="D25" s="46">
        <v>35100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35100</v>
      </c>
      <c r="P25" s="47">
        <f t="shared" si="1"/>
        <v>3.4567658065786881</v>
      </c>
      <c r="Q25" s="9"/>
    </row>
    <row r="26" spans="1:17">
      <c r="A26" s="12"/>
      <c r="B26" s="25">
        <v>335.125</v>
      </c>
      <c r="C26" s="20" t="s">
        <v>162</v>
      </c>
      <c r="D26" s="46">
        <v>586456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586456</v>
      </c>
      <c r="P26" s="47">
        <f t="shared" si="1"/>
        <v>57.756155209769545</v>
      </c>
      <c r="Q26" s="9"/>
    </row>
    <row r="27" spans="1:17">
      <c r="A27" s="12"/>
      <c r="B27" s="25">
        <v>335.14</v>
      </c>
      <c r="C27" s="20" t="s">
        <v>100</v>
      </c>
      <c r="D27" s="46">
        <v>3119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3119</v>
      </c>
      <c r="P27" s="47">
        <f t="shared" si="1"/>
        <v>0.30716958833957059</v>
      </c>
      <c r="Q27" s="9"/>
    </row>
    <row r="28" spans="1:17">
      <c r="A28" s="12"/>
      <c r="B28" s="25">
        <v>335.15</v>
      </c>
      <c r="C28" s="20" t="s">
        <v>101</v>
      </c>
      <c r="D28" s="46">
        <v>10941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10941</v>
      </c>
      <c r="P28" s="47">
        <f t="shared" si="1"/>
        <v>1.0775064014181603</v>
      </c>
      <c r="Q28" s="9"/>
    </row>
    <row r="29" spans="1:17">
      <c r="A29" s="12"/>
      <c r="B29" s="25">
        <v>335.18</v>
      </c>
      <c r="C29" s="20" t="s">
        <v>163</v>
      </c>
      <c r="D29" s="46">
        <v>738655</v>
      </c>
      <c r="E29" s="46">
        <v>0</v>
      </c>
      <c r="F29" s="46">
        <v>0</v>
      </c>
      <c r="G29" s="46">
        <v>822496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1561151</v>
      </c>
      <c r="P29" s="47">
        <f t="shared" si="1"/>
        <v>153.74739019105772</v>
      </c>
      <c r="Q29" s="9"/>
    </row>
    <row r="30" spans="1:17">
      <c r="A30" s="12"/>
      <c r="B30" s="25">
        <v>335.21</v>
      </c>
      <c r="C30" s="20" t="s">
        <v>28</v>
      </c>
      <c r="D30" s="46">
        <v>2880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2880</v>
      </c>
      <c r="P30" s="47">
        <f t="shared" si="1"/>
        <v>0.28363206618081543</v>
      </c>
      <c r="Q30" s="9"/>
    </row>
    <row r="31" spans="1:17">
      <c r="A31" s="12"/>
      <c r="B31" s="25">
        <v>335.9</v>
      </c>
      <c r="C31" s="20" t="s">
        <v>172</v>
      </c>
      <c r="D31" s="46">
        <v>123514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ref="O31:O32" si="7">SUM(D31:N31)</f>
        <v>123514</v>
      </c>
      <c r="P31" s="47">
        <f t="shared" si="1"/>
        <v>12.164073271617097</v>
      </c>
      <c r="Q31" s="9"/>
    </row>
    <row r="32" spans="1:17">
      <c r="A32" s="12"/>
      <c r="B32" s="25">
        <v>336</v>
      </c>
      <c r="C32" s="20" t="s">
        <v>140</v>
      </c>
      <c r="D32" s="46">
        <v>11298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7"/>
        <v>11298</v>
      </c>
      <c r="P32" s="47">
        <f t="shared" si="1"/>
        <v>1.1126649596218239</v>
      </c>
      <c r="Q32" s="9"/>
    </row>
    <row r="33" spans="1:17">
      <c r="A33" s="12"/>
      <c r="B33" s="25">
        <v>338</v>
      </c>
      <c r="C33" s="20" t="s">
        <v>29</v>
      </c>
      <c r="D33" s="46">
        <v>29105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2563</v>
      </c>
      <c r="O33" s="46">
        <f>SUM(D33:N33)</f>
        <v>31668</v>
      </c>
      <c r="P33" s="47">
        <f t="shared" si="1"/>
        <v>3.1187709277132165</v>
      </c>
      <c r="Q33" s="9"/>
    </row>
    <row r="34" spans="1:17">
      <c r="A34" s="12"/>
      <c r="B34" s="25">
        <v>339</v>
      </c>
      <c r="C34" s="20" t="s">
        <v>30</v>
      </c>
      <c r="D34" s="46">
        <v>4618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102103</v>
      </c>
      <c r="O34" s="46">
        <f>SUM(D34:N34)</f>
        <v>106721</v>
      </c>
      <c r="P34" s="47">
        <f t="shared" si="1"/>
        <v>10.51024226905653</v>
      </c>
      <c r="Q34" s="9"/>
    </row>
    <row r="35" spans="1:17" ht="15.75">
      <c r="A35" s="29" t="s">
        <v>35</v>
      </c>
      <c r="B35" s="30"/>
      <c r="C35" s="31"/>
      <c r="D35" s="32">
        <f t="shared" ref="D35:N35" si="8">SUM(D36:D45)</f>
        <v>1638361</v>
      </c>
      <c r="E35" s="32">
        <f t="shared" si="8"/>
        <v>0</v>
      </c>
      <c r="F35" s="32">
        <f t="shared" si="8"/>
        <v>0</v>
      </c>
      <c r="G35" s="32">
        <f t="shared" si="8"/>
        <v>0</v>
      </c>
      <c r="H35" s="32">
        <f t="shared" si="8"/>
        <v>0</v>
      </c>
      <c r="I35" s="32">
        <f t="shared" si="8"/>
        <v>17207819</v>
      </c>
      <c r="J35" s="32">
        <f t="shared" si="8"/>
        <v>0</v>
      </c>
      <c r="K35" s="32">
        <f t="shared" si="8"/>
        <v>0</v>
      </c>
      <c r="L35" s="32">
        <f t="shared" si="8"/>
        <v>0</v>
      </c>
      <c r="M35" s="32">
        <f t="shared" si="8"/>
        <v>0</v>
      </c>
      <c r="N35" s="32">
        <f t="shared" si="8"/>
        <v>9304</v>
      </c>
      <c r="O35" s="32">
        <f>SUM(D35:N35)</f>
        <v>18855484</v>
      </c>
      <c r="P35" s="45">
        <f t="shared" si="1"/>
        <v>1856.9513492219814</v>
      </c>
      <c r="Q35" s="10"/>
    </row>
    <row r="36" spans="1:17">
      <c r="A36" s="12"/>
      <c r="B36" s="25">
        <v>342.2</v>
      </c>
      <c r="C36" s="20" t="s">
        <v>39</v>
      </c>
      <c r="D36" s="46">
        <v>2330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ref="O36:O44" si="9">SUM(D36:N36)</f>
        <v>2330</v>
      </c>
      <c r="P36" s="47">
        <f t="shared" si="1"/>
        <v>0.22946622020878471</v>
      </c>
      <c r="Q36" s="9"/>
    </row>
    <row r="37" spans="1:17">
      <c r="A37" s="12"/>
      <c r="B37" s="25">
        <v>342.9</v>
      </c>
      <c r="C37" s="20" t="s">
        <v>40</v>
      </c>
      <c r="D37" s="46">
        <v>26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9"/>
        <v>26</v>
      </c>
      <c r="P37" s="47">
        <f t="shared" ref="P37:P65" si="10">(O37/P$67)</f>
        <v>2.5605672641323615E-3</v>
      </c>
      <c r="Q37" s="9"/>
    </row>
    <row r="38" spans="1:17">
      <c r="A38" s="12"/>
      <c r="B38" s="25">
        <v>343.2</v>
      </c>
      <c r="C38" s="20" t="s">
        <v>41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4972515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9"/>
        <v>4972515</v>
      </c>
      <c r="P38" s="47">
        <f t="shared" si="10"/>
        <v>489.70996651565883</v>
      </c>
      <c r="Q38" s="9"/>
    </row>
    <row r="39" spans="1:17">
      <c r="A39" s="12"/>
      <c r="B39" s="25">
        <v>343.3</v>
      </c>
      <c r="C39" s="20" t="s">
        <v>42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3982790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9"/>
        <v>3982790</v>
      </c>
      <c r="P39" s="47">
        <f t="shared" si="10"/>
        <v>392.23852668898957</v>
      </c>
      <c r="Q39" s="9"/>
    </row>
    <row r="40" spans="1:17">
      <c r="A40" s="12"/>
      <c r="B40" s="25">
        <v>343.4</v>
      </c>
      <c r="C40" s="20" t="s">
        <v>43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1595850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9"/>
        <v>1595850</v>
      </c>
      <c r="P40" s="47">
        <f t="shared" si="10"/>
        <v>157.16466417175496</v>
      </c>
      <c r="Q40" s="9"/>
    </row>
    <row r="41" spans="1:17">
      <c r="A41" s="12"/>
      <c r="B41" s="25">
        <v>343.5</v>
      </c>
      <c r="C41" s="20" t="s">
        <v>44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6405404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9"/>
        <v>6405404</v>
      </c>
      <c r="P41" s="47">
        <f t="shared" si="10"/>
        <v>630.82568445932634</v>
      </c>
      <c r="Q41" s="9"/>
    </row>
    <row r="42" spans="1:17">
      <c r="A42" s="12"/>
      <c r="B42" s="25">
        <v>343.6</v>
      </c>
      <c r="C42" s="20" t="s">
        <v>78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231260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9"/>
        <v>231260</v>
      </c>
      <c r="P42" s="47">
        <f t="shared" si="10"/>
        <v>22.775260980894227</v>
      </c>
      <c r="Q42" s="9"/>
    </row>
    <row r="43" spans="1:17">
      <c r="A43" s="12"/>
      <c r="B43" s="25">
        <v>347.2</v>
      </c>
      <c r="C43" s="20" t="s">
        <v>46</v>
      </c>
      <c r="D43" s="46">
        <v>183769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9"/>
        <v>183769</v>
      </c>
      <c r="P43" s="47">
        <f t="shared" si="10"/>
        <v>18.098187906243844</v>
      </c>
      <c r="Q43" s="9"/>
    </row>
    <row r="44" spans="1:17">
      <c r="A44" s="12"/>
      <c r="B44" s="25">
        <v>347.9</v>
      </c>
      <c r="C44" s="20" t="s">
        <v>173</v>
      </c>
      <c r="D44" s="46">
        <v>7000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9"/>
        <v>7000</v>
      </c>
      <c r="P44" s="47">
        <f t="shared" si="10"/>
        <v>0.68938349418948197</v>
      </c>
      <c r="Q44" s="9"/>
    </row>
    <row r="45" spans="1:17">
      <c r="A45" s="12"/>
      <c r="B45" s="25">
        <v>349</v>
      </c>
      <c r="C45" s="20" t="s">
        <v>164</v>
      </c>
      <c r="D45" s="46">
        <v>1445236</v>
      </c>
      <c r="E45" s="46">
        <v>0</v>
      </c>
      <c r="F45" s="46">
        <v>0</v>
      </c>
      <c r="G45" s="46">
        <v>0</v>
      </c>
      <c r="H45" s="46">
        <v>0</v>
      </c>
      <c r="I45" s="46">
        <v>20000</v>
      </c>
      <c r="J45" s="46">
        <v>0</v>
      </c>
      <c r="K45" s="46">
        <v>0</v>
      </c>
      <c r="L45" s="46">
        <v>0</v>
      </c>
      <c r="M45" s="46">
        <v>0</v>
      </c>
      <c r="N45" s="46">
        <v>9304</v>
      </c>
      <c r="O45" s="46">
        <f>SUM(D45:N45)</f>
        <v>1474540</v>
      </c>
      <c r="P45" s="47">
        <f t="shared" si="10"/>
        <v>145.21764821745126</v>
      </c>
      <c r="Q45" s="9"/>
    </row>
    <row r="46" spans="1:17" ht="15.75">
      <c r="A46" s="29" t="s">
        <v>36</v>
      </c>
      <c r="B46" s="30"/>
      <c r="C46" s="31"/>
      <c r="D46" s="32">
        <f t="shared" ref="D46:N46" si="11">SUM(D47:D49)</f>
        <v>14889</v>
      </c>
      <c r="E46" s="32">
        <f t="shared" si="11"/>
        <v>8686</v>
      </c>
      <c r="F46" s="32">
        <f t="shared" si="11"/>
        <v>0</v>
      </c>
      <c r="G46" s="32">
        <f t="shared" si="11"/>
        <v>0</v>
      </c>
      <c r="H46" s="32">
        <f t="shared" si="11"/>
        <v>0</v>
      </c>
      <c r="I46" s="32">
        <f t="shared" si="11"/>
        <v>0</v>
      </c>
      <c r="J46" s="32">
        <f t="shared" si="11"/>
        <v>0</v>
      </c>
      <c r="K46" s="32">
        <f t="shared" si="11"/>
        <v>0</v>
      </c>
      <c r="L46" s="32">
        <f t="shared" si="11"/>
        <v>0</v>
      </c>
      <c r="M46" s="32">
        <f t="shared" si="11"/>
        <v>0</v>
      </c>
      <c r="N46" s="32">
        <f t="shared" si="11"/>
        <v>0</v>
      </c>
      <c r="O46" s="32">
        <f>SUM(D46:N46)</f>
        <v>23575</v>
      </c>
      <c r="P46" s="45">
        <f t="shared" si="10"/>
        <v>2.3217451250738623</v>
      </c>
      <c r="Q46" s="10"/>
    </row>
    <row r="47" spans="1:17">
      <c r="A47" s="13"/>
      <c r="B47" s="39">
        <v>351.1</v>
      </c>
      <c r="C47" s="21" t="s">
        <v>49</v>
      </c>
      <c r="D47" s="46">
        <v>10376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>SUM(D47:N47)</f>
        <v>10376</v>
      </c>
      <c r="P47" s="47">
        <f t="shared" si="10"/>
        <v>1.0218633051014379</v>
      </c>
      <c r="Q47" s="9"/>
    </row>
    <row r="48" spans="1:17">
      <c r="A48" s="13"/>
      <c r="B48" s="39">
        <v>354</v>
      </c>
      <c r="C48" s="21" t="s">
        <v>50</v>
      </c>
      <c r="D48" s="46">
        <v>60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ref="O48:O49" si="12">SUM(D48:N48)</f>
        <v>60</v>
      </c>
      <c r="P48" s="47">
        <f t="shared" si="10"/>
        <v>5.9090013787669888E-3</v>
      </c>
      <c r="Q48" s="9"/>
    </row>
    <row r="49" spans="1:17">
      <c r="A49" s="13"/>
      <c r="B49" s="39">
        <v>359</v>
      </c>
      <c r="C49" s="21" t="s">
        <v>51</v>
      </c>
      <c r="D49" s="46">
        <v>4453</v>
      </c>
      <c r="E49" s="46">
        <v>8686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12"/>
        <v>13139</v>
      </c>
      <c r="P49" s="47">
        <f t="shared" si="10"/>
        <v>1.2939728185936576</v>
      </c>
      <c r="Q49" s="9"/>
    </row>
    <row r="50" spans="1:17" ht="15.75">
      <c r="A50" s="29" t="s">
        <v>3</v>
      </c>
      <c r="B50" s="30"/>
      <c r="C50" s="31"/>
      <c r="D50" s="32">
        <f t="shared" ref="D50:N50" si="13">SUM(D51:D60)</f>
        <v>454053</v>
      </c>
      <c r="E50" s="32">
        <f t="shared" si="13"/>
        <v>9</v>
      </c>
      <c r="F50" s="32">
        <f t="shared" si="13"/>
        <v>199</v>
      </c>
      <c r="G50" s="32">
        <f t="shared" si="13"/>
        <v>1811</v>
      </c>
      <c r="H50" s="32">
        <f t="shared" si="13"/>
        <v>0</v>
      </c>
      <c r="I50" s="32">
        <f t="shared" si="13"/>
        <v>212162</v>
      </c>
      <c r="J50" s="32">
        <f t="shared" si="13"/>
        <v>0</v>
      </c>
      <c r="K50" s="32">
        <f t="shared" si="13"/>
        <v>-2390933</v>
      </c>
      <c r="L50" s="32">
        <f t="shared" si="13"/>
        <v>-478116</v>
      </c>
      <c r="M50" s="32">
        <f t="shared" si="13"/>
        <v>0</v>
      </c>
      <c r="N50" s="32">
        <f t="shared" si="13"/>
        <v>848</v>
      </c>
      <c r="O50" s="32">
        <f>SUM(D50:N50)</f>
        <v>-2199967</v>
      </c>
      <c r="P50" s="45">
        <f t="shared" si="10"/>
        <v>-216.66013393736458</v>
      </c>
      <c r="Q50" s="10"/>
    </row>
    <row r="51" spans="1:17">
      <c r="A51" s="12"/>
      <c r="B51" s="25">
        <v>361.1</v>
      </c>
      <c r="C51" s="20" t="s">
        <v>52</v>
      </c>
      <c r="D51" s="46">
        <v>38922</v>
      </c>
      <c r="E51" s="46">
        <v>9</v>
      </c>
      <c r="F51" s="46">
        <v>199</v>
      </c>
      <c r="G51" s="46">
        <v>1811</v>
      </c>
      <c r="H51" s="46">
        <v>0</v>
      </c>
      <c r="I51" s="46">
        <v>21634</v>
      </c>
      <c r="J51" s="46">
        <v>0</v>
      </c>
      <c r="K51" s="46">
        <v>117488</v>
      </c>
      <c r="L51" s="46">
        <v>37630</v>
      </c>
      <c r="M51" s="46">
        <v>0</v>
      </c>
      <c r="N51" s="46">
        <v>11</v>
      </c>
      <c r="O51" s="46">
        <f>SUM(D51:N51)</f>
        <v>217704</v>
      </c>
      <c r="P51" s="47">
        <f t="shared" si="10"/>
        <v>21.440220602718142</v>
      </c>
      <c r="Q51" s="9"/>
    </row>
    <row r="52" spans="1:17">
      <c r="A52" s="12"/>
      <c r="B52" s="25">
        <v>361.2</v>
      </c>
      <c r="C52" s="20" t="s">
        <v>53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171001</v>
      </c>
      <c r="L52" s="46">
        <v>38502</v>
      </c>
      <c r="M52" s="46">
        <v>0</v>
      </c>
      <c r="N52" s="46">
        <v>0</v>
      </c>
      <c r="O52" s="46">
        <f t="shared" ref="O52:O64" si="14">SUM(D52:N52)</f>
        <v>209503</v>
      </c>
      <c r="P52" s="47">
        <f t="shared" si="10"/>
        <v>20.632558597597008</v>
      </c>
      <c r="Q52" s="9"/>
    </row>
    <row r="53" spans="1:17">
      <c r="A53" s="12"/>
      <c r="B53" s="25">
        <v>361.3</v>
      </c>
      <c r="C53" s="20" t="s">
        <v>54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-4740292</v>
      </c>
      <c r="L53" s="46">
        <v>-775500</v>
      </c>
      <c r="M53" s="46">
        <v>0</v>
      </c>
      <c r="N53" s="46">
        <v>0</v>
      </c>
      <c r="O53" s="46">
        <f t="shared" si="14"/>
        <v>-5515792</v>
      </c>
      <c r="P53" s="47">
        <f t="shared" si="10"/>
        <v>-543.21370888319871</v>
      </c>
      <c r="Q53" s="9"/>
    </row>
    <row r="54" spans="1:17">
      <c r="A54" s="12"/>
      <c r="B54" s="25">
        <v>361.4</v>
      </c>
      <c r="C54" s="20" t="s">
        <v>106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115530</v>
      </c>
      <c r="L54" s="46">
        <v>129050</v>
      </c>
      <c r="M54" s="46">
        <v>0</v>
      </c>
      <c r="N54" s="46">
        <v>0</v>
      </c>
      <c r="O54" s="46">
        <f t="shared" si="14"/>
        <v>244580</v>
      </c>
      <c r="P54" s="47">
        <f t="shared" si="10"/>
        <v>24.087059286980502</v>
      </c>
      <c r="Q54" s="9"/>
    </row>
    <row r="55" spans="1:17">
      <c r="A55" s="12"/>
      <c r="B55" s="25">
        <v>362</v>
      </c>
      <c r="C55" s="20" t="s">
        <v>55</v>
      </c>
      <c r="D55" s="46">
        <v>197551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4"/>
        <v>197551</v>
      </c>
      <c r="P55" s="47">
        <f t="shared" si="10"/>
        <v>19.455485522946621</v>
      </c>
      <c r="Q55" s="9"/>
    </row>
    <row r="56" spans="1:17">
      <c r="A56" s="12"/>
      <c r="B56" s="25">
        <v>364</v>
      </c>
      <c r="C56" s="20" t="s">
        <v>107</v>
      </c>
      <c r="D56" s="46">
        <v>22618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14"/>
        <v>22618</v>
      </c>
      <c r="P56" s="47">
        <f t="shared" si="10"/>
        <v>2.227496553082529</v>
      </c>
      <c r="Q56" s="9"/>
    </row>
    <row r="57" spans="1:17">
      <c r="A57" s="12"/>
      <c r="B57" s="25">
        <v>365</v>
      </c>
      <c r="C57" s="20" t="s">
        <v>108</v>
      </c>
      <c r="D57" s="46">
        <v>742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4"/>
        <v>742</v>
      </c>
      <c r="P57" s="47">
        <f t="shared" si="10"/>
        <v>7.3074650384085088E-2</v>
      </c>
      <c r="Q57" s="9"/>
    </row>
    <row r="58" spans="1:17">
      <c r="A58" s="12"/>
      <c r="B58" s="25">
        <v>366</v>
      </c>
      <c r="C58" s="20" t="s">
        <v>57</v>
      </c>
      <c r="D58" s="46">
        <v>25225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4"/>
        <v>25225</v>
      </c>
      <c r="P58" s="47">
        <f t="shared" si="10"/>
        <v>2.4842426629899546</v>
      </c>
      <c r="Q58" s="9"/>
    </row>
    <row r="59" spans="1:17">
      <c r="A59" s="12"/>
      <c r="B59" s="25">
        <v>368</v>
      </c>
      <c r="C59" s="20" t="s">
        <v>58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1945340</v>
      </c>
      <c r="L59" s="46">
        <v>92202</v>
      </c>
      <c r="M59" s="46">
        <v>0</v>
      </c>
      <c r="N59" s="46">
        <v>0</v>
      </c>
      <c r="O59" s="46">
        <f t="shared" si="14"/>
        <v>2037542</v>
      </c>
      <c r="P59" s="47">
        <f t="shared" si="10"/>
        <v>200.66397478826079</v>
      </c>
      <c r="Q59" s="9"/>
    </row>
    <row r="60" spans="1:17">
      <c r="A60" s="12"/>
      <c r="B60" s="25">
        <v>369.9</v>
      </c>
      <c r="C60" s="20" t="s">
        <v>60</v>
      </c>
      <c r="D60" s="46">
        <v>168995</v>
      </c>
      <c r="E60" s="46">
        <v>0</v>
      </c>
      <c r="F60" s="46">
        <v>0</v>
      </c>
      <c r="G60" s="46">
        <v>0</v>
      </c>
      <c r="H60" s="46">
        <v>0</v>
      </c>
      <c r="I60" s="46">
        <v>190528</v>
      </c>
      <c r="J60" s="46">
        <v>0</v>
      </c>
      <c r="K60" s="46">
        <v>0</v>
      </c>
      <c r="L60" s="46">
        <v>0</v>
      </c>
      <c r="M60" s="46">
        <v>0</v>
      </c>
      <c r="N60" s="46">
        <v>837</v>
      </c>
      <c r="O60" s="46">
        <f t="shared" si="14"/>
        <v>360360</v>
      </c>
      <c r="P60" s="47">
        <f t="shared" si="10"/>
        <v>35.489462280874534</v>
      </c>
      <c r="Q60" s="9"/>
    </row>
    <row r="61" spans="1:17" ht="15.75">
      <c r="A61" s="29" t="s">
        <v>37</v>
      </c>
      <c r="B61" s="30"/>
      <c r="C61" s="31"/>
      <c r="D61" s="32">
        <f t="shared" ref="D61:N61" si="15">SUM(D62:D64)</f>
        <v>4738714</v>
      </c>
      <c r="E61" s="32">
        <f t="shared" si="15"/>
        <v>0</v>
      </c>
      <c r="F61" s="32">
        <f t="shared" si="15"/>
        <v>0</v>
      </c>
      <c r="G61" s="32">
        <f t="shared" si="15"/>
        <v>0</v>
      </c>
      <c r="H61" s="32">
        <f t="shared" si="15"/>
        <v>0</v>
      </c>
      <c r="I61" s="32">
        <f t="shared" si="15"/>
        <v>33597</v>
      </c>
      <c r="J61" s="32">
        <f t="shared" si="15"/>
        <v>0</v>
      </c>
      <c r="K61" s="32">
        <f t="shared" si="15"/>
        <v>0</v>
      </c>
      <c r="L61" s="32">
        <f t="shared" si="15"/>
        <v>0</v>
      </c>
      <c r="M61" s="32">
        <f t="shared" si="15"/>
        <v>0</v>
      </c>
      <c r="N61" s="32">
        <f t="shared" si="15"/>
        <v>0</v>
      </c>
      <c r="O61" s="32">
        <f t="shared" si="14"/>
        <v>4772311</v>
      </c>
      <c r="P61" s="45">
        <f t="shared" si="10"/>
        <v>469.99320464841441</v>
      </c>
      <c r="Q61" s="9"/>
    </row>
    <row r="62" spans="1:17">
      <c r="A62" s="12"/>
      <c r="B62" s="25">
        <v>381</v>
      </c>
      <c r="C62" s="20" t="s">
        <v>61</v>
      </c>
      <c r="D62" s="46">
        <v>4081264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 t="shared" si="14"/>
        <v>4081264</v>
      </c>
      <c r="P62" s="47">
        <f t="shared" si="10"/>
        <v>401.93657671853458</v>
      </c>
      <c r="Q62" s="9"/>
    </row>
    <row r="63" spans="1:17">
      <c r="A63" s="12"/>
      <c r="B63" s="25">
        <v>384</v>
      </c>
      <c r="C63" s="20" t="s">
        <v>133</v>
      </c>
      <c r="D63" s="46">
        <v>657450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f t="shared" si="14"/>
        <v>657450</v>
      </c>
      <c r="P63" s="47">
        <f t="shared" si="10"/>
        <v>64.747882607839273</v>
      </c>
      <c r="Q63" s="9"/>
    </row>
    <row r="64" spans="1:17" ht="15.75" thickBot="1">
      <c r="A64" s="12"/>
      <c r="B64" s="25">
        <v>389.8</v>
      </c>
      <c r="C64" s="20" t="s">
        <v>93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33597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f t="shared" si="14"/>
        <v>33597</v>
      </c>
      <c r="P64" s="47">
        <f t="shared" si="10"/>
        <v>3.3087453220405751</v>
      </c>
      <c r="Q64" s="9"/>
    </row>
    <row r="65" spans="1:120" ht="16.5" thickBot="1">
      <c r="A65" s="14" t="s">
        <v>47</v>
      </c>
      <c r="B65" s="23"/>
      <c r="C65" s="22"/>
      <c r="D65" s="15">
        <f t="shared" ref="D65:N65" si="16">SUM(D5,D12,D19,D35,D46,D50,D61)</f>
        <v>12429875</v>
      </c>
      <c r="E65" s="15">
        <f t="shared" si="16"/>
        <v>8695</v>
      </c>
      <c r="F65" s="15">
        <f t="shared" si="16"/>
        <v>199</v>
      </c>
      <c r="G65" s="15">
        <f t="shared" si="16"/>
        <v>1168742</v>
      </c>
      <c r="H65" s="15">
        <f t="shared" si="16"/>
        <v>0</v>
      </c>
      <c r="I65" s="15">
        <f t="shared" si="16"/>
        <v>19163320</v>
      </c>
      <c r="J65" s="15">
        <f t="shared" si="16"/>
        <v>0</v>
      </c>
      <c r="K65" s="15">
        <f t="shared" si="16"/>
        <v>-2390933</v>
      </c>
      <c r="L65" s="15">
        <f t="shared" si="16"/>
        <v>-478116</v>
      </c>
      <c r="M65" s="15">
        <f t="shared" si="16"/>
        <v>0</v>
      </c>
      <c r="N65" s="15">
        <f t="shared" si="16"/>
        <v>114818</v>
      </c>
      <c r="O65" s="15">
        <f>SUM(D65:N65)</f>
        <v>30016600</v>
      </c>
      <c r="P65" s="38">
        <f t="shared" si="10"/>
        <v>2956.1355130982865</v>
      </c>
      <c r="Q65" s="6"/>
      <c r="R65" s="2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</row>
    <row r="66" spans="1:120">
      <c r="A66" s="16"/>
      <c r="B66" s="18"/>
      <c r="C66" s="18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9"/>
    </row>
    <row r="67" spans="1:120">
      <c r="A67" s="40"/>
      <c r="B67" s="41"/>
      <c r="C67" s="41"/>
      <c r="D67" s="42"/>
      <c r="E67" s="42"/>
      <c r="F67" s="42"/>
      <c r="G67" s="42"/>
      <c r="H67" s="42"/>
      <c r="I67" s="42"/>
      <c r="J67" s="42"/>
      <c r="K67" s="42"/>
      <c r="L67" s="42"/>
      <c r="M67" s="118" t="s">
        <v>174</v>
      </c>
      <c r="N67" s="118"/>
      <c r="O67" s="118"/>
      <c r="P67" s="43">
        <v>10154</v>
      </c>
    </row>
    <row r="68" spans="1:120">
      <c r="A68" s="119"/>
      <c r="B68" s="96"/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7"/>
    </row>
    <row r="69" spans="1:120" ht="15.75" customHeight="1" thickBot="1">
      <c r="A69" s="120" t="s">
        <v>82</v>
      </c>
      <c r="B69" s="99"/>
      <c r="C69" s="99"/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100"/>
    </row>
  </sheetData>
  <mergeCells count="10">
    <mergeCell ref="M67:O67"/>
    <mergeCell ref="A68:P68"/>
    <mergeCell ref="A69:P69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68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1" t="s">
        <v>69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4" thickBot="1">
      <c r="A2" s="124" t="s">
        <v>149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62</v>
      </c>
      <c r="B3" s="108"/>
      <c r="C3" s="109"/>
      <c r="D3" s="128" t="s">
        <v>31</v>
      </c>
      <c r="E3" s="129"/>
      <c r="F3" s="129"/>
      <c r="G3" s="129"/>
      <c r="H3" s="130"/>
      <c r="I3" s="128" t="s">
        <v>32</v>
      </c>
      <c r="J3" s="130"/>
      <c r="K3" s="128" t="s">
        <v>34</v>
      </c>
      <c r="L3" s="129"/>
      <c r="M3" s="130"/>
      <c r="N3" s="36"/>
      <c r="O3" s="37"/>
      <c r="P3" s="131" t="s">
        <v>150</v>
      </c>
      <c r="Q3" s="11"/>
      <c r="R3"/>
    </row>
    <row r="4" spans="1:134" ht="32.25" customHeight="1" thickBot="1">
      <c r="A4" s="110"/>
      <c r="B4" s="111"/>
      <c r="C4" s="112"/>
      <c r="D4" s="34" t="s">
        <v>4</v>
      </c>
      <c r="E4" s="34" t="s">
        <v>63</v>
      </c>
      <c r="F4" s="34" t="s">
        <v>64</v>
      </c>
      <c r="G4" s="34" t="s">
        <v>65</v>
      </c>
      <c r="H4" s="34" t="s">
        <v>5</v>
      </c>
      <c r="I4" s="34" t="s">
        <v>6</v>
      </c>
      <c r="J4" s="35" t="s">
        <v>66</v>
      </c>
      <c r="K4" s="35" t="s">
        <v>7</v>
      </c>
      <c r="L4" s="35" t="s">
        <v>8</v>
      </c>
      <c r="M4" s="35" t="s">
        <v>151</v>
      </c>
      <c r="N4" s="35" t="s">
        <v>9</v>
      </c>
      <c r="O4" s="35" t="s">
        <v>152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153</v>
      </c>
      <c r="B5" s="26"/>
      <c r="C5" s="26"/>
      <c r="D5" s="27">
        <f t="shared" ref="D5:N5" si="0">SUM(D6:D10)</f>
        <v>2874628</v>
      </c>
      <c r="E5" s="27">
        <f t="shared" si="0"/>
        <v>0</v>
      </c>
      <c r="F5" s="27">
        <f t="shared" si="0"/>
        <v>0</v>
      </c>
      <c r="G5" s="27">
        <f t="shared" si="0"/>
        <v>210477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 t="shared" ref="O5:O11" si="1">SUM(D5:N5)</f>
        <v>3085105</v>
      </c>
      <c r="P5" s="33">
        <f t="shared" ref="P5:P36" si="2">(O5/P$66)</f>
        <v>303.65206692913387</v>
      </c>
      <c r="Q5" s="6"/>
    </row>
    <row r="6" spans="1:134">
      <c r="A6" s="12"/>
      <c r="B6" s="25">
        <v>311</v>
      </c>
      <c r="C6" s="20" t="s">
        <v>2</v>
      </c>
      <c r="D6" s="46">
        <v>1152219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 t="shared" si="1"/>
        <v>1152219</v>
      </c>
      <c r="P6" s="47">
        <f t="shared" si="2"/>
        <v>113.40738188976378</v>
      </c>
      <c r="Q6" s="9"/>
    </row>
    <row r="7" spans="1:134">
      <c r="A7" s="12"/>
      <c r="B7" s="25">
        <v>312.41000000000003</v>
      </c>
      <c r="C7" s="20" t="s">
        <v>154</v>
      </c>
      <c r="D7" s="46">
        <v>307237</v>
      </c>
      <c r="E7" s="46">
        <v>0</v>
      </c>
      <c r="F7" s="46">
        <v>0</v>
      </c>
      <c r="G7" s="46">
        <v>210477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si="1"/>
        <v>517714</v>
      </c>
      <c r="P7" s="47">
        <f t="shared" si="2"/>
        <v>50.956102362204724</v>
      </c>
      <c r="Q7" s="9"/>
    </row>
    <row r="8" spans="1:134">
      <c r="A8" s="12"/>
      <c r="B8" s="25">
        <v>314.10000000000002</v>
      </c>
      <c r="C8" s="20" t="s">
        <v>11</v>
      </c>
      <c r="D8" s="46">
        <v>807946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1"/>
        <v>807946</v>
      </c>
      <c r="P8" s="47">
        <f t="shared" si="2"/>
        <v>79.522244094488187</v>
      </c>
      <c r="Q8" s="9"/>
    </row>
    <row r="9" spans="1:134">
      <c r="A9" s="12"/>
      <c r="B9" s="25">
        <v>315.10000000000002</v>
      </c>
      <c r="C9" s="20" t="s">
        <v>155</v>
      </c>
      <c r="D9" s="46">
        <v>475410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1"/>
        <v>475410</v>
      </c>
      <c r="P9" s="47">
        <f t="shared" si="2"/>
        <v>46.792322834645667</v>
      </c>
      <c r="Q9" s="9"/>
    </row>
    <row r="10" spans="1:134">
      <c r="A10" s="12"/>
      <c r="B10" s="25">
        <v>316</v>
      </c>
      <c r="C10" s="20" t="s">
        <v>97</v>
      </c>
      <c r="D10" s="46">
        <v>131816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1"/>
        <v>131816</v>
      </c>
      <c r="P10" s="47">
        <f t="shared" si="2"/>
        <v>12.974015748031496</v>
      </c>
      <c r="Q10" s="9"/>
    </row>
    <row r="11" spans="1:134" ht="15.75">
      <c r="A11" s="29" t="s">
        <v>14</v>
      </c>
      <c r="B11" s="30"/>
      <c r="C11" s="31"/>
      <c r="D11" s="32">
        <f t="shared" ref="D11:N11" si="3">SUM(D12:D17)</f>
        <v>951187</v>
      </c>
      <c r="E11" s="32">
        <f t="shared" si="3"/>
        <v>0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1311672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32">
        <f t="shared" si="3"/>
        <v>0</v>
      </c>
      <c r="O11" s="44">
        <f t="shared" si="1"/>
        <v>2262859</v>
      </c>
      <c r="P11" s="45">
        <f t="shared" si="2"/>
        <v>222.72234251968504</v>
      </c>
      <c r="Q11" s="10"/>
    </row>
    <row r="12" spans="1:134">
      <c r="A12" s="12"/>
      <c r="B12" s="25">
        <v>323.10000000000002</v>
      </c>
      <c r="C12" s="20" t="s">
        <v>15</v>
      </c>
      <c r="D12" s="46">
        <v>688420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ref="O12:O17" si="4">SUM(D12:N12)</f>
        <v>688420</v>
      </c>
      <c r="P12" s="47">
        <f t="shared" si="2"/>
        <v>67.75787401574803</v>
      </c>
      <c r="Q12" s="9"/>
    </row>
    <row r="13" spans="1:134">
      <c r="A13" s="12"/>
      <c r="B13" s="25">
        <v>324.20999999999998</v>
      </c>
      <c r="C13" s="20" t="s">
        <v>137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951525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4"/>
        <v>951525</v>
      </c>
      <c r="P13" s="47">
        <f t="shared" si="2"/>
        <v>93.65403543307086</v>
      </c>
      <c r="Q13" s="9"/>
    </row>
    <row r="14" spans="1:134">
      <c r="A14" s="12"/>
      <c r="B14" s="25">
        <v>324.22000000000003</v>
      </c>
      <c r="C14" s="20" t="s">
        <v>156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360147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4"/>
        <v>360147</v>
      </c>
      <c r="P14" s="47">
        <f t="shared" si="2"/>
        <v>35.447539370078744</v>
      </c>
      <c r="Q14" s="9"/>
    </row>
    <row r="15" spans="1:134">
      <c r="A15" s="12"/>
      <c r="B15" s="25">
        <v>324.61</v>
      </c>
      <c r="C15" s="20" t="s">
        <v>123</v>
      </c>
      <c r="D15" s="46">
        <v>2500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4"/>
        <v>2500</v>
      </c>
      <c r="P15" s="47">
        <f t="shared" si="2"/>
        <v>0.24606299212598426</v>
      </c>
      <c r="Q15" s="9"/>
    </row>
    <row r="16" spans="1:134">
      <c r="A16" s="12"/>
      <c r="B16" s="25">
        <v>329.1</v>
      </c>
      <c r="C16" s="20" t="s">
        <v>157</v>
      </c>
      <c r="D16" s="46">
        <v>75539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75539</v>
      </c>
      <c r="P16" s="47">
        <f t="shared" si="2"/>
        <v>7.4349409448818902</v>
      </c>
      <c r="Q16" s="9"/>
    </row>
    <row r="17" spans="1:17">
      <c r="A17" s="12"/>
      <c r="B17" s="25">
        <v>329.5</v>
      </c>
      <c r="C17" s="20" t="s">
        <v>158</v>
      </c>
      <c r="D17" s="46">
        <v>184728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184728</v>
      </c>
      <c r="P17" s="47">
        <f t="shared" si="2"/>
        <v>18.181889763779527</v>
      </c>
      <c r="Q17" s="9"/>
    </row>
    <row r="18" spans="1:17" ht="15.75">
      <c r="A18" s="29" t="s">
        <v>159</v>
      </c>
      <c r="B18" s="30"/>
      <c r="C18" s="31"/>
      <c r="D18" s="32">
        <f t="shared" ref="D18:N18" si="5">SUM(D19:D35)</f>
        <v>1473612</v>
      </c>
      <c r="E18" s="32">
        <f t="shared" si="5"/>
        <v>0</v>
      </c>
      <c r="F18" s="32">
        <f t="shared" si="5"/>
        <v>0</v>
      </c>
      <c r="G18" s="32">
        <f t="shared" si="5"/>
        <v>1276513</v>
      </c>
      <c r="H18" s="32">
        <f t="shared" si="5"/>
        <v>0</v>
      </c>
      <c r="I18" s="32">
        <f t="shared" si="5"/>
        <v>1027706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32">
        <f t="shared" si="5"/>
        <v>0</v>
      </c>
      <c r="O18" s="44">
        <f>SUM(D18:N18)</f>
        <v>3777831</v>
      </c>
      <c r="P18" s="45">
        <f t="shared" si="2"/>
        <v>371.83375984251967</v>
      </c>
      <c r="Q18" s="10"/>
    </row>
    <row r="19" spans="1:17">
      <c r="A19" s="12"/>
      <c r="B19" s="25">
        <v>331.1</v>
      </c>
      <c r="C19" s="20" t="s">
        <v>18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391615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>SUM(D19:N19)</f>
        <v>391615</v>
      </c>
      <c r="P19" s="47">
        <f t="shared" si="2"/>
        <v>38.544783464566926</v>
      </c>
      <c r="Q19" s="9"/>
    </row>
    <row r="20" spans="1:17">
      <c r="A20" s="12"/>
      <c r="B20" s="25">
        <v>331.2</v>
      </c>
      <c r="C20" s="20" t="s">
        <v>19</v>
      </c>
      <c r="D20" s="46">
        <v>8569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>SUM(D20:N20)</f>
        <v>8569</v>
      </c>
      <c r="P20" s="47">
        <f t="shared" si="2"/>
        <v>0.84340551181102363</v>
      </c>
      <c r="Q20" s="9"/>
    </row>
    <row r="21" spans="1:17">
      <c r="A21" s="12"/>
      <c r="B21" s="25">
        <v>331.49</v>
      </c>
      <c r="C21" s="20" t="s">
        <v>160</v>
      </c>
      <c r="D21" s="46">
        <v>90524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ref="O21:O32" si="6">SUM(D21:N21)</f>
        <v>90524</v>
      </c>
      <c r="P21" s="47">
        <f t="shared" si="2"/>
        <v>8.9098425196850393</v>
      </c>
      <c r="Q21" s="9"/>
    </row>
    <row r="22" spans="1:17">
      <c r="A22" s="12"/>
      <c r="B22" s="25">
        <v>331.5</v>
      </c>
      <c r="C22" s="20" t="s">
        <v>21</v>
      </c>
      <c r="D22" s="46">
        <v>23429</v>
      </c>
      <c r="E22" s="46">
        <v>0</v>
      </c>
      <c r="F22" s="46">
        <v>0</v>
      </c>
      <c r="G22" s="46">
        <v>560033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6"/>
        <v>583462</v>
      </c>
      <c r="P22" s="47">
        <f t="shared" si="2"/>
        <v>57.42736220472441</v>
      </c>
      <c r="Q22" s="9"/>
    </row>
    <row r="23" spans="1:17">
      <c r="A23" s="12"/>
      <c r="B23" s="25">
        <v>334.1</v>
      </c>
      <c r="C23" s="20" t="s">
        <v>161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187851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187851</v>
      </c>
      <c r="P23" s="47">
        <f t="shared" si="2"/>
        <v>18.489271653543309</v>
      </c>
      <c r="Q23" s="9"/>
    </row>
    <row r="24" spans="1:17">
      <c r="A24" s="12"/>
      <c r="B24" s="25">
        <v>334.2</v>
      </c>
      <c r="C24" s="20" t="s">
        <v>84</v>
      </c>
      <c r="D24" s="46">
        <v>6197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6197</v>
      </c>
      <c r="P24" s="47">
        <f t="shared" si="2"/>
        <v>0.60994094488188977</v>
      </c>
      <c r="Q24" s="9"/>
    </row>
    <row r="25" spans="1:17">
      <c r="A25" s="12"/>
      <c r="B25" s="25">
        <v>334.39</v>
      </c>
      <c r="C25" s="20" t="s">
        <v>138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448240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448240</v>
      </c>
      <c r="P25" s="47">
        <f t="shared" si="2"/>
        <v>44.118110236220474</v>
      </c>
      <c r="Q25" s="9"/>
    </row>
    <row r="26" spans="1:17">
      <c r="A26" s="12"/>
      <c r="B26" s="25">
        <v>334.9</v>
      </c>
      <c r="C26" s="20" t="s">
        <v>76</v>
      </c>
      <c r="D26" s="46">
        <v>15087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15087</v>
      </c>
      <c r="P26" s="47">
        <f t="shared" si="2"/>
        <v>1.4849409448818898</v>
      </c>
      <c r="Q26" s="9"/>
    </row>
    <row r="27" spans="1:17">
      <c r="A27" s="12"/>
      <c r="B27" s="25">
        <v>335.125</v>
      </c>
      <c r="C27" s="20" t="s">
        <v>162</v>
      </c>
      <c r="D27" s="46">
        <v>470509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470509</v>
      </c>
      <c r="P27" s="47">
        <f t="shared" si="2"/>
        <v>46.309940944881888</v>
      </c>
      <c r="Q27" s="9"/>
    </row>
    <row r="28" spans="1:17">
      <c r="A28" s="12"/>
      <c r="B28" s="25">
        <v>335.14</v>
      </c>
      <c r="C28" s="20" t="s">
        <v>100</v>
      </c>
      <c r="D28" s="46">
        <v>3150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3150</v>
      </c>
      <c r="P28" s="47">
        <f t="shared" si="2"/>
        <v>0.31003937007874016</v>
      </c>
      <c r="Q28" s="9"/>
    </row>
    <row r="29" spans="1:17">
      <c r="A29" s="12"/>
      <c r="B29" s="25">
        <v>335.15</v>
      </c>
      <c r="C29" s="20" t="s">
        <v>101</v>
      </c>
      <c r="D29" s="46">
        <v>12110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12110</v>
      </c>
      <c r="P29" s="47">
        <f t="shared" si="2"/>
        <v>1.1919291338582678</v>
      </c>
      <c r="Q29" s="9"/>
    </row>
    <row r="30" spans="1:17">
      <c r="A30" s="12"/>
      <c r="B30" s="25">
        <v>335.18</v>
      </c>
      <c r="C30" s="20" t="s">
        <v>163</v>
      </c>
      <c r="D30" s="46">
        <v>688243</v>
      </c>
      <c r="E30" s="46">
        <v>0</v>
      </c>
      <c r="F30" s="46">
        <v>0</v>
      </c>
      <c r="G30" s="46">
        <v>716480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1404723</v>
      </c>
      <c r="P30" s="47">
        <f t="shared" si="2"/>
        <v>138.2601377952756</v>
      </c>
      <c r="Q30" s="9"/>
    </row>
    <row r="31" spans="1:17">
      <c r="A31" s="12"/>
      <c r="B31" s="25">
        <v>335.19</v>
      </c>
      <c r="C31" s="20" t="s">
        <v>103</v>
      </c>
      <c r="D31" s="46">
        <v>106918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106918</v>
      </c>
      <c r="P31" s="47">
        <f t="shared" si="2"/>
        <v>10.523425196850393</v>
      </c>
      <c r="Q31" s="9"/>
    </row>
    <row r="32" spans="1:17">
      <c r="A32" s="12"/>
      <c r="B32" s="25">
        <v>335.21</v>
      </c>
      <c r="C32" s="20" t="s">
        <v>28</v>
      </c>
      <c r="D32" s="46">
        <v>4369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4369</v>
      </c>
      <c r="P32" s="47">
        <f t="shared" si="2"/>
        <v>0.4300196850393701</v>
      </c>
      <c r="Q32" s="9"/>
    </row>
    <row r="33" spans="1:17">
      <c r="A33" s="12"/>
      <c r="B33" s="25">
        <v>336</v>
      </c>
      <c r="C33" s="20" t="s">
        <v>140</v>
      </c>
      <c r="D33" s="46">
        <v>11345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>SUM(D33:N33)</f>
        <v>11345</v>
      </c>
      <c r="P33" s="47">
        <f t="shared" si="2"/>
        <v>1.1166338582677164</v>
      </c>
      <c r="Q33" s="9"/>
    </row>
    <row r="34" spans="1:17">
      <c r="A34" s="12"/>
      <c r="B34" s="25">
        <v>338</v>
      </c>
      <c r="C34" s="20" t="s">
        <v>29</v>
      </c>
      <c r="D34" s="46">
        <v>29105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>SUM(D34:N34)</f>
        <v>29105</v>
      </c>
      <c r="P34" s="47">
        <f t="shared" si="2"/>
        <v>2.8646653543307088</v>
      </c>
      <c r="Q34" s="9"/>
    </row>
    <row r="35" spans="1:17">
      <c r="A35" s="12"/>
      <c r="B35" s="25">
        <v>339</v>
      </c>
      <c r="C35" s="20" t="s">
        <v>30</v>
      </c>
      <c r="D35" s="46">
        <v>4057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>SUM(D35:N35)</f>
        <v>4057</v>
      </c>
      <c r="P35" s="47">
        <f t="shared" si="2"/>
        <v>0.39931102362204723</v>
      </c>
      <c r="Q35" s="9"/>
    </row>
    <row r="36" spans="1:17" ht="15.75">
      <c r="A36" s="29" t="s">
        <v>35</v>
      </c>
      <c r="B36" s="30"/>
      <c r="C36" s="31"/>
      <c r="D36" s="32">
        <f t="shared" ref="D36:N36" si="7">SUM(D37:D44)</f>
        <v>133506</v>
      </c>
      <c r="E36" s="32">
        <f t="shared" si="7"/>
        <v>0</v>
      </c>
      <c r="F36" s="32">
        <f t="shared" si="7"/>
        <v>0</v>
      </c>
      <c r="G36" s="32">
        <f t="shared" si="7"/>
        <v>0</v>
      </c>
      <c r="H36" s="32">
        <f t="shared" si="7"/>
        <v>0</v>
      </c>
      <c r="I36" s="32">
        <f t="shared" si="7"/>
        <v>14719957</v>
      </c>
      <c r="J36" s="32">
        <f t="shared" si="7"/>
        <v>0</v>
      </c>
      <c r="K36" s="32">
        <f t="shared" si="7"/>
        <v>0</v>
      </c>
      <c r="L36" s="32">
        <f t="shared" si="7"/>
        <v>0</v>
      </c>
      <c r="M36" s="32">
        <f t="shared" si="7"/>
        <v>0</v>
      </c>
      <c r="N36" s="32">
        <f t="shared" si="7"/>
        <v>0</v>
      </c>
      <c r="O36" s="32">
        <f>SUM(D36:N36)</f>
        <v>14853463</v>
      </c>
      <c r="P36" s="45">
        <f t="shared" si="2"/>
        <v>1461.9550196850394</v>
      </c>
      <c r="Q36" s="10"/>
    </row>
    <row r="37" spans="1:17">
      <c r="A37" s="12"/>
      <c r="B37" s="25">
        <v>342.2</v>
      </c>
      <c r="C37" s="20" t="s">
        <v>39</v>
      </c>
      <c r="D37" s="46">
        <v>3887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ref="O37:O44" si="8">SUM(D37:N37)</f>
        <v>3887</v>
      </c>
      <c r="P37" s="47">
        <f t="shared" ref="P37:P64" si="9">(O37/P$66)</f>
        <v>0.38257874015748033</v>
      </c>
      <c r="Q37" s="9"/>
    </row>
    <row r="38" spans="1:17">
      <c r="A38" s="12"/>
      <c r="B38" s="25">
        <v>343.2</v>
      </c>
      <c r="C38" s="20" t="s">
        <v>41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4255090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8"/>
        <v>4255090</v>
      </c>
      <c r="P38" s="47">
        <f t="shared" si="9"/>
        <v>418.80807086614175</v>
      </c>
      <c r="Q38" s="9"/>
    </row>
    <row r="39" spans="1:17">
      <c r="A39" s="12"/>
      <c r="B39" s="25">
        <v>343.3</v>
      </c>
      <c r="C39" s="20" t="s">
        <v>42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3961509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8"/>
        <v>3961509</v>
      </c>
      <c r="P39" s="47">
        <f t="shared" si="9"/>
        <v>389.91230314960632</v>
      </c>
      <c r="Q39" s="9"/>
    </row>
    <row r="40" spans="1:17">
      <c r="A40" s="12"/>
      <c r="B40" s="25">
        <v>343.4</v>
      </c>
      <c r="C40" s="20" t="s">
        <v>43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1513688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8"/>
        <v>1513688</v>
      </c>
      <c r="P40" s="47">
        <f t="shared" si="9"/>
        <v>148.98503937007874</v>
      </c>
      <c r="Q40" s="9"/>
    </row>
    <row r="41" spans="1:17">
      <c r="A41" s="12"/>
      <c r="B41" s="25">
        <v>343.5</v>
      </c>
      <c r="C41" s="20" t="s">
        <v>44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4738432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8"/>
        <v>4738432</v>
      </c>
      <c r="P41" s="47">
        <f t="shared" si="9"/>
        <v>466.38110236220473</v>
      </c>
      <c r="Q41" s="9"/>
    </row>
    <row r="42" spans="1:17">
      <c r="A42" s="12"/>
      <c r="B42" s="25">
        <v>343.6</v>
      </c>
      <c r="C42" s="20" t="s">
        <v>78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231238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8"/>
        <v>231238</v>
      </c>
      <c r="P42" s="47">
        <f t="shared" si="9"/>
        <v>22.759645669291338</v>
      </c>
      <c r="Q42" s="9"/>
    </row>
    <row r="43" spans="1:17">
      <c r="A43" s="12"/>
      <c r="B43" s="25">
        <v>347.2</v>
      </c>
      <c r="C43" s="20" t="s">
        <v>46</v>
      </c>
      <c r="D43" s="46">
        <v>129619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8"/>
        <v>129619</v>
      </c>
      <c r="P43" s="47">
        <f t="shared" si="9"/>
        <v>12.757775590551182</v>
      </c>
      <c r="Q43" s="9"/>
    </row>
    <row r="44" spans="1:17">
      <c r="A44" s="12"/>
      <c r="B44" s="25">
        <v>349</v>
      </c>
      <c r="C44" s="20" t="s">
        <v>164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20000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8"/>
        <v>20000</v>
      </c>
      <c r="P44" s="47">
        <f t="shared" si="9"/>
        <v>1.9685039370078741</v>
      </c>
      <c r="Q44" s="9"/>
    </row>
    <row r="45" spans="1:17" ht="15.75">
      <c r="A45" s="29" t="s">
        <v>36</v>
      </c>
      <c r="B45" s="30"/>
      <c r="C45" s="31"/>
      <c r="D45" s="32">
        <f t="shared" ref="D45:N45" si="10">SUM(D46:D48)</f>
        <v>15219</v>
      </c>
      <c r="E45" s="32">
        <f t="shared" si="10"/>
        <v>226637</v>
      </c>
      <c r="F45" s="32">
        <f t="shared" si="10"/>
        <v>0</v>
      </c>
      <c r="G45" s="32">
        <f t="shared" si="10"/>
        <v>0</v>
      </c>
      <c r="H45" s="32">
        <f t="shared" si="10"/>
        <v>0</v>
      </c>
      <c r="I45" s="32">
        <f t="shared" si="10"/>
        <v>0</v>
      </c>
      <c r="J45" s="32">
        <f t="shared" si="10"/>
        <v>0</v>
      </c>
      <c r="K45" s="32">
        <f t="shared" si="10"/>
        <v>0</v>
      </c>
      <c r="L45" s="32">
        <f t="shared" si="10"/>
        <v>0</v>
      </c>
      <c r="M45" s="32">
        <f t="shared" si="10"/>
        <v>0</v>
      </c>
      <c r="N45" s="32">
        <f t="shared" si="10"/>
        <v>0</v>
      </c>
      <c r="O45" s="32">
        <f t="shared" ref="O45:O50" si="11">SUM(D45:N45)</f>
        <v>241856</v>
      </c>
      <c r="P45" s="45">
        <f t="shared" si="9"/>
        <v>23.80472440944882</v>
      </c>
      <c r="Q45" s="10"/>
    </row>
    <row r="46" spans="1:17">
      <c r="A46" s="13"/>
      <c r="B46" s="39">
        <v>351.1</v>
      </c>
      <c r="C46" s="21" t="s">
        <v>49</v>
      </c>
      <c r="D46" s="46">
        <v>8783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11"/>
        <v>8783</v>
      </c>
      <c r="P46" s="47">
        <f t="shared" si="9"/>
        <v>0.86446850393700791</v>
      </c>
      <c r="Q46" s="9"/>
    </row>
    <row r="47" spans="1:17">
      <c r="A47" s="13"/>
      <c r="B47" s="39">
        <v>354</v>
      </c>
      <c r="C47" s="21" t="s">
        <v>50</v>
      </c>
      <c r="D47" s="46">
        <v>30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11"/>
        <v>30</v>
      </c>
      <c r="P47" s="47">
        <f t="shared" si="9"/>
        <v>2.952755905511811E-3</v>
      </c>
      <c r="Q47" s="9"/>
    </row>
    <row r="48" spans="1:17">
      <c r="A48" s="13"/>
      <c r="B48" s="39">
        <v>359</v>
      </c>
      <c r="C48" s="21" t="s">
        <v>51</v>
      </c>
      <c r="D48" s="46">
        <v>6406</v>
      </c>
      <c r="E48" s="46">
        <v>226637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11"/>
        <v>233043</v>
      </c>
      <c r="P48" s="47">
        <f t="shared" si="9"/>
        <v>22.937303149606301</v>
      </c>
      <c r="Q48" s="9"/>
    </row>
    <row r="49" spans="1:120" ht="15.75">
      <c r="A49" s="29" t="s">
        <v>3</v>
      </c>
      <c r="B49" s="30"/>
      <c r="C49" s="31"/>
      <c r="D49" s="32">
        <f t="shared" ref="D49:N49" si="12">SUM(D50:D59)</f>
        <v>372186</v>
      </c>
      <c r="E49" s="32">
        <f t="shared" si="12"/>
        <v>94</v>
      </c>
      <c r="F49" s="32">
        <f t="shared" si="12"/>
        <v>0</v>
      </c>
      <c r="G49" s="32">
        <f t="shared" si="12"/>
        <v>0</v>
      </c>
      <c r="H49" s="32">
        <f t="shared" si="12"/>
        <v>0</v>
      </c>
      <c r="I49" s="32">
        <f t="shared" si="12"/>
        <v>209795</v>
      </c>
      <c r="J49" s="32">
        <f t="shared" si="12"/>
        <v>0</v>
      </c>
      <c r="K49" s="32">
        <f t="shared" si="12"/>
        <v>7652790</v>
      </c>
      <c r="L49" s="32">
        <f t="shared" si="12"/>
        <v>891571</v>
      </c>
      <c r="M49" s="32">
        <f t="shared" si="12"/>
        <v>0</v>
      </c>
      <c r="N49" s="32">
        <f t="shared" si="12"/>
        <v>0</v>
      </c>
      <c r="O49" s="32">
        <f t="shared" si="11"/>
        <v>9126436</v>
      </c>
      <c r="P49" s="45">
        <f t="shared" si="9"/>
        <v>898.27125984251973</v>
      </c>
      <c r="Q49" s="10"/>
    </row>
    <row r="50" spans="1:120">
      <c r="A50" s="12"/>
      <c r="B50" s="25">
        <v>361.1</v>
      </c>
      <c r="C50" s="20" t="s">
        <v>52</v>
      </c>
      <c r="D50" s="46">
        <v>2576</v>
      </c>
      <c r="E50" s="46">
        <v>0</v>
      </c>
      <c r="F50" s="46">
        <v>0</v>
      </c>
      <c r="G50" s="46">
        <v>0</v>
      </c>
      <c r="H50" s="46">
        <v>0</v>
      </c>
      <c r="I50" s="46">
        <v>2082</v>
      </c>
      <c r="J50" s="46">
        <v>0</v>
      </c>
      <c r="K50" s="46">
        <v>155278</v>
      </c>
      <c r="L50" s="46">
        <v>32774</v>
      </c>
      <c r="M50" s="46">
        <v>0</v>
      </c>
      <c r="N50" s="46">
        <v>0</v>
      </c>
      <c r="O50" s="46">
        <f t="shared" si="11"/>
        <v>192710</v>
      </c>
      <c r="P50" s="47">
        <f t="shared" si="9"/>
        <v>18.96751968503937</v>
      </c>
      <c r="Q50" s="9"/>
    </row>
    <row r="51" spans="1:120">
      <c r="A51" s="12"/>
      <c r="B51" s="25">
        <v>361.2</v>
      </c>
      <c r="C51" s="20" t="s">
        <v>53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304411</v>
      </c>
      <c r="L51" s="46">
        <v>34298</v>
      </c>
      <c r="M51" s="46">
        <v>0</v>
      </c>
      <c r="N51" s="46">
        <v>0</v>
      </c>
      <c r="O51" s="46">
        <f t="shared" ref="O51:O59" si="13">SUM(D51:N51)</f>
        <v>338709</v>
      </c>
      <c r="P51" s="47">
        <f t="shared" si="9"/>
        <v>33.337499999999999</v>
      </c>
      <c r="Q51" s="9"/>
    </row>
    <row r="52" spans="1:120">
      <c r="A52" s="12"/>
      <c r="B52" s="25">
        <v>361.3</v>
      </c>
      <c r="C52" s="20" t="s">
        <v>54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-307947</v>
      </c>
      <c r="L52" s="46">
        <v>520364</v>
      </c>
      <c r="M52" s="46">
        <v>0</v>
      </c>
      <c r="N52" s="46">
        <v>0</v>
      </c>
      <c r="O52" s="46">
        <f t="shared" si="13"/>
        <v>212417</v>
      </c>
      <c r="P52" s="47">
        <f t="shared" si="9"/>
        <v>20.907185039370077</v>
      </c>
      <c r="Q52" s="9"/>
    </row>
    <row r="53" spans="1:120">
      <c r="A53" s="12"/>
      <c r="B53" s="25">
        <v>361.4</v>
      </c>
      <c r="C53" s="20" t="s">
        <v>106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5605583</v>
      </c>
      <c r="L53" s="46">
        <v>196258</v>
      </c>
      <c r="M53" s="46">
        <v>0</v>
      </c>
      <c r="N53" s="46">
        <v>0</v>
      </c>
      <c r="O53" s="46">
        <f t="shared" si="13"/>
        <v>5801841</v>
      </c>
      <c r="P53" s="47">
        <f t="shared" si="9"/>
        <v>571.047342519685</v>
      </c>
      <c r="Q53" s="9"/>
    </row>
    <row r="54" spans="1:120">
      <c r="A54" s="12"/>
      <c r="B54" s="25">
        <v>362</v>
      </c>
      <c r="C54" s="20" t="s">
        <v>55</v>
      </c>
      <c r="D54" s="46">
        <v>166311</v>
      </c>
      <c r="E54" s="46">
        <v>0</v>
      </c>
      <c r="F54" s="46">
        <v>0</v>
      </c>
      <c r="G54" s="46">
        <v>0</v>
      </c>
      <c r="H54" s="46">
        <v>0</v>
      </c>
      <c r="I54" s="46">
        <v>45113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13"/>
        <v>211424</v>
      </c>
      <c r="P54" s="47">
        <f t="shared" si="9"/>
        <v>20.809448818897639</v>
      </c>
      <c r="Q54" s="9"/>
    </row>
    <row r="55" spans="1:120">
      <c r="A55" s="12"/>
      <c r="B55" s="25">
        <v>364</v>
      </c>
      <c r="C55" s="20" t="s">
        <v>107</v>
      </c>
      <c r="D55" s="46">
        <v>6235</v>
      </c>
      <c r="E55" s="46">
        <v>0</v>
      </c>
      <c r="F55" s="46">
        <v>0</v>
      </c>
      <c r="G55" s="46">
        <v>0</v>
      </c>
      <c r="H55" s="46">
        <v>0</v>
      </c>
      <c r="I55" s="46">
        <v>8675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3"/>
        <v>14910</v>
      </c>
      <c r="P55" s="47">
        <f t="shared" si="9"/>
        <v>1.4675196850393701</v>
      </c>
      <c r="Q55" s="9"/>
    </row>
    <row r="56" spans="1:120">
      <c r="A56" s="12"/>
      <c r="B56" s="25">
        <v>365</v>
      </c>
      <c r="C56" s="20" t="s">
        <v>108</v>
      </c>
      <c r="D56" s="46">
        <v>342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13"/>
        <v>342</v>
      </c>
      <c r="P56" s="47">
        <f t="shared" si="9"/>
        <v>3.3661417322834647E-2</v>
      </c>
      <c r="Q56" s="9"/>
    </row>
    <row r="57" spans="1:120">
      <c r="A57" s="12"/>
      <c r="B57" s="25">
        <v>366</v>
      </c>
      <c r="C57" s="20" t="s">
        <v>57</v>
      </c>
      <c r="D57" s="46">
        <v>1000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3"/>
        <v>1000</v>
      </c>
      <c r="P57" s="47">
        <f t="shared" si="9"/>
        <v>9.8425196850393706E-2</v>
      </c>
      <c r="Q57" s="9"/>
    </row>
    <row r="58" spans="1:120">
      <c r="A58" s="12"/>
      <c r="B58" s="25">
        <v>368</v>
      </c>
      <c r="C58" s="20" t="s">
        <v>58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1789458</v>
      </c>
      <c r="L58" s="46">
        <v>107877</v>
      </c>
      <c r="M58" s="46">
        <v>0</v>
      </c>
      <c r="N58" s="46">
        <v>0</v>
      </c>
      <c r="O58" s="46">
        <f t="shared" si="13"/>
        <v>1897335</v>
      </c>
      <c r="P58" s="47">
        <f t="shared" si="9"/>
        <v>186.74557086614172</v>
      </c>
      <c r="Q58" s="9"/>
    </row>
    <row r="59" spans="1:120">
      <c r="A59" s="12"/>
      <c r="B59" s="25">
        <v>369.9</v>
      </c>
      <c r="C59" s="20" t="s">
        <v>60</v>
      </c>
      <c r="D59" s="46">
        <v>195722</v>
      </c>
      <c r="E59" s="46">
        <v>94</v>
      </c>
      <c r="F59" s="46">
        <v>0</v>
      </c>
      <c r="G59" s="46">
        <v>0</v>
      </c>
      <c r="H59" s="46">
        <v>0</v>
      </c>
      <c r="I59" s="46">
        <v>153925</v>
      </c>
      <c r="J59" s="46">
        <v>0</v>
      </c>
      <c r="K59" s="46">
        <v>106007</v>
      </c>
      <c r="L59" s="46">
        <v>0</v>
      </c>
      <c r="M59" s="46">
        <v>0</v>
      </c>
      <c r="N59" s="46">
        <v>0</v>
      </c>
      <c r="O59" s="46">
        <f t="shared" si="13"/>
        <v>455748</v>
      </c>
      <c r="P59" s="47">
        <f t="shared" si="9"/>
        <v>44.857086614173227</v>
      </c>
      <c r="Q59" s="9"/>
    </row>
    <row r="60" spans="1:120" ht="15.75">
      <c r="A60" s="29" t="s">
        <v>37</v>
      </c>
      <c r="B60" s="30"/>
      <c r="C60" s="31"/>
      <c r="D60" s="32">
        <f t="shared" ref="D60:N60" si="14">SUM(D61:D63)</f>
        <v>4679597</v>
      </c>
      <c r="E60" s="32">
        <f t="shared" si="14"/>
        <v>0</v>
      </c>
      <c r="F60" s="32">
        <f t="shared" si="14"/>
        <v>0</v>
      </c>
      <c r="G60" s="32">
        <f t="shared" si="14"/>
        <v>85920</v>
      </c>
      <c r="H60" s="32">
        <f t="shared" si="14"/>
        <v>0</v>
      </c>
      <c r="I60" s="32">
        <f t="shared" si="14"/>
        <v>4000</v>
      </c>
      <c r="J60" s="32">
        <f t="shared" si="14"/>
        <v>0</v>
      </c>
      <c r="K60" s="32">
        <f t="shared" si="14"/>
        <v>0</v>
      </c>
      <c r="L60" s="32">
        <f t="shared" si="14"/>
        <v>0</v>
      </c>
      <c r="M60" s="32">
        <f t="shared" si="14"/>
        <v>0</v>
      </c>
      <c r="N60" s="32">
        <f t="shared" si="14"/>
        <v>0</v>
      </c>
      <c r="O60" s="32">
        <f>SUM(D60:N60)</f>
        <v>4769517</v>
      </c>
      <c r="P60" s="45">
        <f t="shared" si="9"/>
        <v>469.44064960629919</v>
      </c>
      <c r="Q60" s="9"/>
    </row>
    <row r="61" spans="1:120">
      <c r="A61" s="12"/>
      <c r="B61" s="25">
        <v>381</v>
      </c>
      <c r="C61" s="20" t="s">
        <v>61</v>
      </c>
      <c r="D61" s="46">
        <v>3303155</v>
      </c>
      <c r="E61" s="46">
        <v>0</v>
      </c>
      <c r="F61" s="46">
        <v>0</v>
      </c>
      <c r="G61" s="46">
        <v>85920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>SUM(D61:N61)</f>
        <v>3389075</v>
      </c>
      <c r="P61" s="47">
        <f t="shared" si="9"/>
        <v>333.57037401574803</v>
      </c>
      <c r="Q61" s="9"/>
    </row>
    <row r="62" spans="1:120">
      <c r="A62" s="12"/>
      <c r="B62" s="25">
        <v>382</v>
      </c>
      <c r="C62" s="20" t="s">
        <v>165</v>
      </c>
      <c r="D62" s="46">
        <v>1376442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>SUM(D62:N62)</f>
        <v>1376442</v>
      </c>
      <c r="P62" s="47">
        <f t="shared" si="9"/>
        <v>135.47657480314962</v>
      </c>
      <c r="Q62" s="9"/>
    </row>
    <row r="63" spans="1:120" ht="15.75" thickBot="1">
      <c r="A63" s="12"/>
      <c r="B63" s="25">
        <v>389.8</v>
      </c>
      <c r="C63" s="20" t="s">
        <v>93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4000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f>SUM(D63:N63)</f>
        <v>4000</v>
      </c>
      <c r="P63" s="47">
        <f t="shared" si="9"/>
        <v>0.39370078740157483</v>
      </c>
      <c r="Q63" s="9"/>
    </row>
    <row r="64" spans="1:120" ht="16.5" thickBot="1">
      <c r="A64" s="14" t="s">
        <v>47</v>
      </c>
      <c r="B64" s="23"/>
      <c r="C64" s="22"/>
      <c r="D64" s="15">
        <f t="shared" ref="D64:N64" si="15">SUM(D5,D11,D18,D36,D45,D49,D60)</f>
        <v>10499935</v>
      </c>
      <c r="E64" s="15">
        <f t="shared" si="15"/>
        <v>226731</v>
      </c>
      <c r="F64" s="15">
        <f t="shared" si="15"/>
        <v>0</v>
      </c>
      <c r="G64" s="15">
        <f t="shared" si="15"/>
        <v>1572910</v>
      </c>
      <c r="H64" s="15">
        <f t="shared" si="15"/>
        <v>0</v>
      </c>
      <c r="I64" s="15">
        <f t="shared" si="15"/>
        <v>17273130</v>
      </c>
      <c r="J64" s="15">
        <f t="shared" si="15"/>
        <v>0</v>
      </c>
      <c r="K64" s="15">
        <f t="shared" si="15"/>
        <v>7652790</v>
      </c>
      <c r="L64" s="15">
        <f t="shared" si="15"/>
        <v>891571</v>
      </c>
      <c r="M64" s="15">
        <f t="shared" si="15"/>
        <v>0</v>
      </c>
      <c r="N64" s="15">
        <f t="shared" si="15"/>
        <v>0</v>
      </c>
      <c r="O64" s="15">
        <f>SUM(D64:N64)</f>
        <v>38117067</v>
      </c>
      <c r="P64" s="38">
        <f t="shared" si="9"/>
        <v>3751.6798228346456</v>
      </c>
      <c r="Q64" s="6"/>
      <c r="R64" s="2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</row>
    <row r="65" spans="1:16">
      <c r="A65" s="16"/>
      <c r="B65" s="18"/>
      <c r="C65" s="18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9"/>
    </row>
    <row r="66" spans="1:16">
      <c r="A66" s="40"/>
      <c r="B66" s="41"/>
      <c r="C66" s="41"/>
      <c r="D66" s="42"/>
      <c r="E66" s="42"/>
      <c r="F66" s="42"/>
      <c r="G66" s="42"/>
      <c r="H66" s="42"/>
      <c r="I66" s="42"/>
      <c r="J66" s="42"/>
      <c r="K66" s="42"/>
      <c r="L66" s="42"/>
      <c r="M66" s="118" t="s">
        <v>166</v>
      </c>
      <c r="N66" s="118"/>
      <c r="O66" s="118"/>
      <c r="P66" s="43">
        <v>10160</v>
      </c>
    </row>
    <row r="67" spans="1:16">
      <c r="A67" s="119"/>
      <c r="B67" s="96"/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7"/>
    </row>
    <row r="68" spans="1:16" ht="15.75" customHeight="1" thickBot="1">
      <c r="A68" s="120" t="s">
        <v>82</v>
      </c>
      <c r="B68" s="99"/>
      <c r="C68" s="99"/>
      <c r="D68" s="99"/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99"/>
      <c r="P68" s="100"/>
    </row>
  </sheetData>
  <mergeCells count="10">
    <mergeCell ref="M66:O66"/>
    <mergeCell ref="A67:P67"/>
    <mergeCell ref="A68:P68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6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147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62</v>
      </c>
      <c r="B3" s="108"/>
      <c r="C3" s="109"/>
      <c r="D3" s="128" t="s">
        <v>31</v>
      </c>
      <c r="E3" s="129"/>
      <c r="F3" s="129"/>
      <c r="G3" s="129"/>
      <c r="H3" s="130"/>
      <c r="I3" s="128" t="s">
        <v>32</v>
      </c>
      <c r="J3" s="130"/>
      <c r="K3" s="128" t="s">
        <v>34</v>
      </c>
      <c r="L3" s="130"/>
      <c r="M3" s="36"/>
      <c r="N3" s="37"/>
      <c r="O3" s="131" t="s">
        <v>67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63</v>
      </c>
      <c r="F4" s="34" t="s">
        <v>64</v>
      </c>
      <c r="G4" s="34" t="s">
        <v>65</v>
      </c>
      <c r="H4" s="34" t="s">
        <v>5</v>
      </c>
      <c r="I4" s="34" t="s">
        <v>6</v>
      </c>
      <c r="J4" s="35" t="s">
        <v>66</v>
      </c>
      <c r="K4" s="35" t="s">
        <v>7</v>
      </c>
      <c r="L4" s="35" t="s">
        <v>8</v>
      </c>
      <c r="M4" s="35" t="s">
        <v>9</v>
      </c>
      <c r="N4" s="35" t="s">
        <v>33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2782617</v>
      </c>
      <c r="E5" s="27">
        <f t="shared" si="0"/>
        <v>0</v>
      </c>
      <c r="F5" s="27">
        <f t="shared" si="0"/>
        <v>0</v>
      </c>
      <c r="G5" s="27">
        <f t="shared" si="0"/>
        <v>193604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9" si="1">SUM(D5:M5)</f>
        <v>2976221</v>
      </c>
      <c r="O5" s="33">
        <f t="shared" ref="O5:O36" si="2">(N5/O$64)</f>
        <v>276.42063713197734</v>
      </c>
      <c r="P5" s="6"/>
    </row>
    <row r="6" spans="1:133">
      <c r="A6" s="12"/>
      <c r="B6" s="25">
        <v>311</v>
      </c>
      <c r="C6" s="20" t="s">
        <v>2</v>
      </c>
      <c r="D6" s="46">
        <v>1139387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1139387</v>
      </c>
      <c r="O6" s="47">
        <f t="shared" si="2"/>
        <v>105.82214172935822</v>
      </c>
      <c r="P6" s="9"/>
    </row>
    <row r="7" spans="1:133">
      <c r="A7" s="12"/>
      <c r="B7" s="25">
        <v>312.41000000000003</v>
      </c>
      <c r="C7" s="20" t="s">
        <v>136</v>
      </c>
      <c r="D7" s="46">
        <v>276876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276876</v>
      </c>
      <c r="O7" s="47">
        <f t="shared" si="2"/>
        <v>25.715241014210086</v>
      </c>
      <c r="P7" s="9"/>
    </row>
    <row r="8" spans="1:133">
      <c r="A8" s="12"/>
      <c r="B8" s="25">
        <v>312.42</v>
      </c>
      <c r="C8" s="20" t="s">
        <v>127</v>
      </c>
      <c r="D8" s="46">
        <v>0</v>
      </c>
      <c r="E8" s="46">
        <v>0</v>
      </c>
      <c r="F8" s="46">
        <v>0</v>
      </c>
      <c r="G8" s="46">
        <v>193604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193604</v>
      </c>
      <c r="O8" s="47">
        <f t="shared" si="2"/>
        <v>17.981238970929692</v>
      </c>
      <c r="P8" s="9"/>
    </row>
    <row r="9" spans="1:133">
      <c r="A9" s="12"/>
      <c r="B9" s="25">
        <v>314.10000000000002</v>
      </c>
      <c r="C9" s="20" t="s">
        <v>11</v>
      </c>
      <c r="D9" s="46">
        <v>791674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791674</v>
      </c>
      <c r="O9" s="47">
        <f t="shared" si="2"/>
        <v>73.52781647627009</v>
      </c>
      <c r="P9" s="9"/>
    </row>
    <row r="10" spans="1:133">
      <c r="A10" s="12"/>
      <c r="B10" s="25">
        <v>315</v>
      </c>
      <c r="C10" s="20" t="s">
        <v>96</v>
      </c>
      <c r="D10" s="46">
        <v>455123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455123</v>
      </c>
      <c r="O10" s="47">
        <f t="shared" si="2"/>
        <v>42.270177393888737</v>
      </c>
      <c r="P10" s="9"/>
    </row>
    <row r="11" spans="1:133">
      <c r="A11" s="12"/>
      <c r="B11" s="25">
        <v>316</v>
      </c>
      <c r="C11" s="20" t="s">
        <v>97</v>
      </c>
      <c r="D11" s="46">
        <v>119557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119557</v>
      </c>
      <c r="O11" s="47">
        <f t="shared" si="2"/>
        <v>11.104021547320517</v>
      </c>
      <c r="P11" s="9"/>
    </row>
    <row r="12" spans="1:133" ht="15.75">
      <c r="A12" s="29" t="s">
        <v>14</v>
      </c>
      <c r="B12" s="30"/>
      <c r="C12" s="31"/>
      <c r="D12" s="32">
        <f t="shared" ref="D12:M12" si="3">SUM(D13:D16)</f>
        <v>896036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1157652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2053688</v>
      </c>
      <c r="O12" s="45">
        <f t="shared" si="2"/>
        <v>190.73911024426488</v>
      </c>
      <c r="P12" s="10"/>
    </row>
    <row r="13" spans="1:133">
      <c r="A13" s="12"/>
      <c r="B13" s="25">
        <v>323.10000000000002</v>
      </c>
      <c r="C13" s="20" t="s">
        <v>15</v>
      </c>
      <c r="D13" s="46">
        <v>702805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702805</v>
      </c>
      <c r="O13" s="47">
        <f t="shared" si="2"/>
        <v>65.273985325531712</v>
      </c>
      <c r="P13" s="9"/>
    </row>
    <row r="14" spans="1:133">
      <c r="A14" s="12"/>
      <c r="B14" s="25">
        <v>324.20999999999998</v>
      </c>
      <c r="C14" s="20" t="s">
        <v>137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1157652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1157652</v>
      </c>
      <c r="O14" s="47">
        <f t="shared" si="2"/>
        <v>107.51852883811647</v>
      </c>
      <c r="P14" s="9"/>
    </row>
    <row r="15" spans="1:133">
      <c r="A15" s="12"/>
      <c r="B15" s="25">
        <v>324.61</v>
      </c>
      <c r="C15" s="20" t="s">
        <v>123</v>
      </c>
      <c r="D15" s="46">
        <v>500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500</v>
      </c>
      <c r="O15" s="47">
        <f t="shared" si="2"/>
        <v>4.6438190768087674E-2</v>
      </c>
      <c r="P15" s="9"/>
    </row>
    <row r="16" spans="1:133">
      <c r="A16" s="12"/>
      <c r="B16" s="25">
        <v>329</v>
      </c>
      <c r="C16" s="20" t="s">
        <v>17</v>
      </c>
      <c r="D16" s="46">
        <v>192731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192731</v>
      </c>
      <c r="O16" s="47">
        <f t="shared" si="2"/>
        <v>17.900157889848611</v>
      </c>
      <c r="P16" s="9"/>
    </row>
    <row r="17" spans="1:16" ht="15.75">
      <c r="A17" s="29" t="s">
        <v>20</v>
      </c>
      <c r="B17" s="30"/>
      <c r="C17" s="31"/>
      <c r="D17" s="32">
        <f t="shared" ref="D17:M17" si="4">SUM(D18:D29)</f>
        <v>1448208</v>
      </c>
      <c r="E17" s="32">
        <f t="shared" si="4"/>
        <v>74975</v>
      </c>
      <c r="F17" s="32">
        <f t="shared" si="4"/>
        <v>0</v>
      </c>
      <c r="G17" s="32">
        <f t="shared" si="4"/>
        <v>966757</v>
      </c>
      <c r="H17" s="32">
        <f t="shared" si="4"/>
        <v>0</v>
      </c>
      <c r="I17" s="32">
        <f t="shared" si="4"/>
        <v>4862</v>
      </c>
      <c r="J17" s="32">
        <f t="shared" si="4"/>
        <v>0</v>
      </c>
      <c r="K17" s="32">
        <f t="shared" si="4"/>
        <v>0</v>
      </c>
      <c r="L17" s="32">
        <f t="shared" si="4"/>
        <v>0</v>
      </c>
      <c r="M17" s="32">
        <f t="shared" si="4"/>
        <v>0</v>
      </c>
      <c r="N17" s="44">
        <f t="shared" si="1"/>
        <v>2494802</v>
      </c>
      <c r="O17" s="45">
        <f t="shared" si="2"/>
        <v>231.70818240921335</v>
      </c>
      <c r="P17" s="10"/>
    </row>
    <row r="18" spans="1:16">
      <c r="A18" s="12"/>
      <c r="B18" s="25">
        <v>331.5</v>
      </c>
      <c r="C18" s="20" t="s">
        <v>21</v>
      </c>
      <c r="D18" s="46">
        <v>286492</v>
      </c>
      <c r="E18" s="46">
        <v>0</v>
      </c>
      <c r="F18" s="46">
        <v>0</v>
      </c>
      <c r="G18" s="46">
        <v>0</v>
      </c>
      <c r="H18" s="46">
        <v>0</v>
      </c>
      <c r="I18" s="46">
        <v>4862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291354</v>
      </c>
      <c r="O18" s="47">
        <f t="shared" si="2"/>
        <v>27.059905266090833</v>
      </c>
      <c r="P18" s="9"/>
    </row>
    <row r="19" spans="1:16">
      <c r="A19" s="12"/>
      <c r="B19" s="25">
        <v>334.2</v>
      </c>
      <c r="C19" s="20" t="s">
        <v>84</v>
      </c>
      <c r="D19" s="46">
        <v>52650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52650</v>
      </c>
      <c r="O19" s="47">
        <f t="shared" si="2"/>
        <v>4.8899414878796321</v>
      </c>
      <c r="P19" s="9"/>
    </row>
    <row r="20" spans="1:16">
      <c r="A20" s="12"/>
      <c r="B20" s="25">
        <v>334.7</v>
      </c>
      <c r="C20" s="20" t="s">
        <v>85</v>
      </c>
      <c r="D20" s="46">
        <v>0</v>
      </c>
      <c r="E20" s="46">
        <v>0</v>
      </c>
      <c r="F20" s="46">
        <v>0</v>
      </c>
      <c r="G20" s="46">
        <v>400000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ref="N20:N27" si="5">SUM(D20:M20)</f>
        <v>400000</v>
      </c>
      <c r="O20" s="47">
        <f t="shared" si="2"/>
        <v>37.150552614470143</v>
      </c>
      <c r="P20" s="9"/>
    </row>
    <row r="21" spans="1:16">
      <c r="A21" s="12"/>
      <c r="B21" s="25">
        <v>335.12</v>
      </c>
      <c r="C21" s="20" t="s">
        <v>99</v>
      </c>
      <c r="D21" s="46">
        <v>381405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381405</v>
      </c>
      <c r="O21" s="47">
        <f t="shared" si="2"/>
        <v>35.423516299804959</v>
      </c>
      <c r="P21" s="9"/>
    </row>
    <row r="22" spans="1:16">
      <c r="A22" s="12"/>
      <c r="B22" s="25">
        <v>335.14</v>
      </c>
      <c r="C22" s="20" t="s">
        <v>100</v>
      </c>
      <c r="D22" s="46">
        <v>3026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3026</v>
      </c>
      <c r="O22" s="47">
        <f t="shared" si="2"/>
        <v>0.2810439305284666</v>
      </c>
      <c r="P22" s="9"/>
    </row>
    <row r="23" spans="1:16">
      <c r="A23" s="12"/>
      <c r="B23" s="25">
        <v>335.15</v>
      </c>
      <c r="C23" s="20" t="s">
        <v>101</v>
      </c>
      <c r="D23" s="46">
        <v>1867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1867</v>
      </c>
      <c r="O23" s="47">
        <f t="shared" si="2"/>
        <v>0.17340020432803938</v>
      </c>
      <c r="P23" s="9"/>
    </row>
    <row r="24" spans="1:16">
      <c r="A24" s="12"/>
      <c r="B24" s="25">
        <v>335.18</v>
      </c>
      <c r="C24" s="20" t="s">
        <v>102</v>
      </c>
      <c r="D24" s="46">
        <v>564157</v>
      </c>
      <c r="E24" s="46">
        <v>0</v>
      </c>
      <c r="F24" s="46">
        <v>0</v>
      </c>
      <c r="G24" s="46">
        <v>566757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1130914</v>
      </c>
      <c r="O24" s="47">
        <f t="shared" si="2"/>
        <v>105.03520014860221</v>
      </c>
      <c r="P24" s="9"/>
    </row>
    <row r="25" spans="1:16">
      <c r="A25" s="12"/>
      <c r="B25" s="25">
        <v>335.19</v>
      </c>
      <c r="C25" s="20" t="s">
        <v>103</v>
      </c>
      <c r="D25" s="46">
        <v>104503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104503</v>
      </c>
      <c r="O25" s="47">
        <f t="shared" si="2"/>
        <v>9.705860499674932</v>
      </c>
      <c r="P25" s="9"/>
    </row>
    <row r="26" spans="1:16">
      <c r="A26" s="12"/>
      <c r="B26" s="25">
        <v>335.21</v>
      </c>
      <c r="C26" s="20" t="s">
        <v>28</v>
      </c>
      <c r="D26" s="46">
        <v>2880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2880</v>
      </c>
      <c r="O26" s="47">
        <f t="shared" si="2"/>
        <v>0.26748397882418501</v>
      </c>
      <c r="P26" s="9"/>
    </row>
    <row r="27" spans="1:16">
      <c r="A27" s="12"/>
      <c r="B27" s="25">
        <v>336</v>
      </c>
      <c r="C27" s="20" t="s">
        <v>140</v>
      </c>
      <c r="D27" s="46">
        <v>9537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9537</v>
      </c>
      <c r="O27" s="47">
        <f t="shared" si="2"/>
        <v>0.88576205071050429</v>
      </c>
      <c r="P27" s="9"/>
    </row>
    <row r="28" spans="1:16">
      <c r="A28" s="12"/>
      <c r="B28" s="25">
        <v>338</v>
      </c>
      <c r="C28" s="20" t="s">
        <v>29</v>
      </c>
      <c r="D28" s="46">
        <v>37904</v>
      </c>
      <c r="E28" s="46">
        <v>1681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39585</v>
      </c>
      <c r="O28" s="47">
        <f t="shared" si="2"/>
        <v>3.6765115631095013</v>
      </c>
      <c r="P28" s="9"/>
    </row>
    <row r="29" spans="1:16">
      <c r="A29" s="12"/>
      <c r="B29" s="25">
        <v>339</v>
      </c>
      <c r="C29" s="20" t="s">
        <v>30</v>
      </c>
      <c r="D29" s="46">
        <v>3787</v>
      </c>
      <c r="E29" s="46">
        <v>73294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>SUM(D29:M29)</f>
        <v>77081</v>
      </c>
      <c r="O29" s="47">
        <f t="shared" si="2"/>
        <v>7.159004365189932</v>
      </c>
      <c r="P29" s="9"/>
    </row>
    <row r="30" spans="1:16" ht="15.75">
      <c r="A30" s="29" t="s">
        <v>35</v>
      </c>
      <c r="B30" s="30"/>
      <c r="C30" s="31"/>
      <c r="D30" s="32">
        <f t="shared" ref="D30:M30" si="6">SUM(D31:D43)</f>
        <v>1478242</v>
      </c>
      <c r="E30" s="32">
        <f t="shared" si="6"/>
        <v>14250</v>
      </c>
      <c r="F30" s="32">
        <f t="shared" si="6"/>
        <v>0</v>
      </c>
      <c r="G30" s="32">
        <f t="shared" si="6"/>
        <v>0</v>
      </c>
      <c r="H30" s="32">
        <f t="shared" si="6"/>
        <v>0</v>
      </c>
      <c r="I30" s="32">
        <f t="shared" si="6"/>
        <v>13788923</v>
      </c>
      <c r="J30" s="32">
        <f t="shared" si="6"/>
        <v>0</v>
      </c>
      <c r="K30" s="32">
        <f t="shared" si="6"/>
        <v>0</v>
      </c>
      <c r="L30" s="32">
        <f t="shared" si="6"/>
        <v>0</v>
      </c>
      <c r="M30" s="32">
        <f t="shared" si="6"/>
        <v>0</v>
      </c>
      <c r="N30" s="32">
        <f>SUM(D30:M30)</f>
        <v>15281415</v>
      </c>
      <c r="O30" s="45">
        <f t="shared" si="2"/>
        <v>1419.282529952633</v>
      </c>
      <c r="P30" s="10"/>
    </row>
    <row r="31" spans="1:16">
      <c r="A31" s="12"/>
      <c r="B31" s="25">
        <v>341.3</v>
      </c>
      <c r="C31" s="20" t="s">
        <v>141</v>
      </c>
      <c r="D31" s="46">
        <v>1381545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43" si="7">SUM(D31:M31)</f>
        <v>1381545</v>
      </c>
      <c r="O31" s="47">
        <f t="shared" si="2"/>
        <v>128.31290052939536</v>
      </c>
      <c r="P31" s="9"/>
    </row>
    <row r="32" spans="1:16">
      <c r="A32" s="12"/>
      <c r="B32" s="25">
        <v>342.1</v>
      </c>
      <c r="C32" s="20" t="s">
        <v>104</v>
      </c>
      <c r="D32" s="46">
        <v>4343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4343</v>
      </c>
      <c r="O32" s="47">
        <f t="shared" si="2"/>
        <v>0.40336212501160956</v>
      </c>
      <c r="P32" s="9"/>
    </row>
    <row r="33" spans="1:16">
      <c r="A33" s="12"/>
      <c r="B33" s="25">
        <v>342.2</v>
      </c>
      <c r="C33" s="20" t="s">
        <v>39</v>
      </c>
      <c r="D33" s="46">
        <v>1916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1916</v>
      </c>
      <c r="O33" s="47">
        <f t="shared" si="2"/>
        <v>0.17795114702331197</v>
      </c>
      <c r="P33" s="9"/>
    </row>
    <row r="34" spans="1:16">
      <c r="A34" s="12"/>
      <c r="B34" s="25">
        <v>342.4</v>
      </c>
      <c r="C34" s="20" t="s">
        <v>142</v>
      </c>
      <c r="D34" s="46">
        <v>420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420</v>
      </c>
      <c r="O34" s="47">
        <f t="shared" si="2"/>
        <v>3.9008080245193651E-2</v>
      </c>
      <c r="P34" s="9"/>
    </row>
    <row r="35" spans="1:16">
      <c r="A35" s="12"/>
      <c r="B35" s="25">
        <v>342.5</v>
      </c>
      <c r="C35" s="20" t="s">
        <v>143</v>
      </c>
      <c r="D35" s="46">
        <v>36004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36004</v>
      </c>
      <c r="O35" s="47">
        <f t="shared" si="2"/>
        <v>3.3439212408284575</v>
      </c>
      <c r="P35" s="9"/>
    </row>
    <row r="36" spans="1:16">
      <c r="A36" s="12"/>
      <c r="B36" s="25">
        <v>342.9</v>
      </c>
      <c r="C36" s="20" t="s">
        <v>40</v>
      </c>
      <c r="D36" s="46">
        <v>1217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1217</v>
      </c>
      <c r="O36" s="47">
        <f t="shared" si="2"/>
        <v>0.1130305563295254</v>
      </c>
      <c r="P36" s="9"/>
    </row>
    <row r="37" spans="1:16">
      <c r="A37" s="12"/>
      <c r="B37" s="25">
        <v>343.2</v>
      </c>
      <c r="C37" s="20" t="s">
        <v>41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3823633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3823633</v>
      </c>
      <c r="O37" s="47">
        <f t="shared" ref="O37:O62" si="8">(N37/O$64)</f>
        <v>355.12519736231076</v>
      </c>
      <c r="P37" s="9"/>
    </row>
    <row r="38" spans="1:16">
      <c r="A38" s="12"/>
      <c r="B38" s="25">
        <v>343.3</v>
      </c>
      <c r="C38" s="20" t="s">
        <v>42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3738225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3738225</v>
      </c>
      <c r="O38" s="47">
        <f t="shared" si="8"/>
        <v>347.1928113680691</v>
      </c>
      <c r="P38" s="9"/>
    </row>
    <row r="39" spans="1:16">
      <c r="A39" s="12"/>
      <c r="B39" s="25">
        <v>343.4</v>
      </c>
      <c r="C39" s="20" t="s">
        <v>43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1301815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1301815</v>
      </c>
      <c r="O39" s="47">
        <f t="shared" si="8"/>
        <v>120.90786662951611</v>
      </c>
      <c r="P39" s="9"/>
    </row>
    <row r="40" spans="1:16">
      <c r="A40" s="12"/>
      <c r="B40" s="25">
        <v>343.5</v>
      </c>
      <c r="C40" s="20" t="s">
        <v>44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4678630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4678630</v>
      </c>
      <c r="O40" s="47">
        <f t="shared" si="8"/>
        <v>434.53422494659605</v>
      </c>
      <c r="P40" s="9"/>
    </row>
    <row r="41" spans="1:16">
      <c r="A41" s="12"/>
      <c r="B41" s="25">
        <v>343.7</v>
      </c>
      <c r="C41" s="20" t="s">
        <v>45</v>
      </c>
      <c r="D41" s="46">
        <v>360</v>
      </c>
      <c r="E41" s="46">
        <v>0</v>
      </c>
      <c r="F41" s="46">
        <v>0</v>
      </c>
      <c r="G41" s="46">
        <v>0</v>
      </c>
      <c r="H41" s="46">
        <v>0</v>
      </c>
      <c r="I41" s="46">
        <v>226620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226980</v>
      </c>
      <c r="O41" s="47">
        <f t="shared" si="8"/>
        <v>21.081081081081081</v>
      </c>
      <c r="P41" s="9"/>
    </row>
    <row r="42" spans="1:16">
      <c r="A42" s="12"/>
      <c r="B42" s="25">
        <v>347.2</v>
      </c>
      <c r="C42" s="20" t="s">
        <v>46</v>
      </c>
      <c r="D42" s="46">
        <v>52437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52437</v>
      </c>
      <c r="O42" s="47">
        <f t="shared" si="8"/>
        <v>4.8701588186124267</v>
      </c>
      <c r="P42" s="9"/>
    </row>
    <row r="43" spans="1:16">
      <c r="A43" s="12"/>
      <c r="B43" s="25">
        <v>349</v>
      </c>
      <c r="C43" s="20" t="s">
        <v>0</v>
      </c>
      <c r="D43" s="46">
        <v>0</v>
      </c>
      <c r="E43" s="46">
        <v>14250</v>
      </c>
      <c r="F43" s="46">
        <v>0</v>
      </c>
      <c r="G43" s="46">
        <v>0</v>
      </c>
      <c r="H43" s="46">
        <v>0</v>
      </c>
      <c r="I43" s="46">
        <v>20000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7"/>
        <v>34250</v>
      </c>
      <c r="O43" s="47">
        <f t="shared" si="8"/>
        <v>3.1810160676140056</v>
      </c>
      <c r="P43" s="9"/>
    </row>
    <row r="44" spans="1:16" ht="15.75">
      <c r="A44" s="29" t="s">
        <v>36</v>
      </c>
      <c r="B44" s="30"/>
      <c r="C44" s="31"/>
      <c r="D44" s="32">
        <f t="shared" ref="D44:M44" si="9">SUM(D45:D47)</f>
        <v>23331</v>
      </c>
      <c r="E44" s="32">
        <f t="shared" si="9"/>
        <v>366480</v>
      </c>
      <c r="F44" s="32">
        <f t="shared" si="9"/>
        <v>0</v>
      </c>
      <c r="G44" s="32">
        <f t="shared" si="9"/>
        <v>0</v>
      </c>
      <c r="H44" s="32">
        <f t="shared" si="9"/>
        <v>0</v>
      </c>
      <c r="I44" s="32">
        <f t="shared" si="9"/>
        <v>0</v>
      </c>
      <c r="J44" s="32">
        <f t="shared" si="9"/>
        <v>0</v>
      </c>
      <c r="K44" s="32">
        <f t="shared" si="9"/>
        <v>0</v>
      </c>
      <c r="L44" s="32">
        <f t="shared" si="9"/>
        <v>0</v>
      </c>
      <c r="M44" s="32">
        <f t="shared" si="9"/>
        <v>0</v>
      </c>
      <c r="N44" s="32">
        <f t="shared" ref="N44:N49" si="10">SUM(D44:M44)</f>
        <v>389811</v>
      </c>
      <c r="O44" s="45">
        <f t="shared" si="8"/>
        <v>36.204235162998053</v>
      </c>
      <c r="P44" s="10"/>
    </row>
    <row r="45" spans="1:16">
      <c r="A45" s="13"/>
      <c r="B45" s="39">
        <v>351.1</v>
      </c>
      <c r="C45" s="21" t="s">
        <v>49</v>
      </c>
      <c r="D45" s="46">
        <v>22190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22190</v>
      </c>
      <c r="O45" s="47">
        <f t="shared" si="8"/>
        <v>2.0609269062877309</v>
      </c>
      <c r="P45" s="9"/>
    </row>
    <row r="46" spans="1:16">
      <c r="A46" s="13"/>
      <c r="B46" s="39">
        <v>354</v>
      </c>
      <c r="C46" s="21" t="s">
        <v>50</v>
      </c>
      <c r="D46" s="46">
        <v>1141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1141</v>
      </c>
      <c r="O46" s="47">
        <f t="shared" si="8"/>
        <v>0.10597195133277608</v>
      </c>
      <c r="P46" s="9"/>
    </row>
    <row r="47" spans="1:16">
      <c r="A47" s="13"/>
      <c r="B47" s="39">
        <v>359</v>
      </c>
      <c r="C47" s="21" t="s">
        <v>51</v>
      </c>
      <c r="D47" s="46">
        <v>0</v>
      </c>
      <c r="E47" s="46">
        <v>366480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366480</v>
      </c>
      <c r="O47" s="47">
        <f t="shared" si="8"/>
        <v>34.037336305377544</v>
      </c>
      <c r="P47" s="9"/>
    </row>
    <row r="48" spans="1:16" ht="15.75">
      <c r="A48" s="29" t="s">
        <v>3</v>
      </c>
      <c r="B48" s="30"/>
      <c r="C48" s="31"/>
      <c r="D48" s="32">
        <f t="shared" ref="D48:M48" si="11">SUM(D49:D58)</f>
        <v>426295</v>
      </c>
      <c r="E48" s="32">
        <f t="shared" si="11"/>
        <v>487</v>
      </c>
      <c r="F48" s="32">
        <f t="shared" si="11"/>
        <v>0</v>
      </c>
      <c r="G48" s="32">
        <f t="shared" si="11"/>
        <v>0</v>
      </c>
      <c r="H48" s="32">
        <f t="shared" si="11"/>
        <v>0</v>
      </c>
      <c r="I48" s="32">
        <f t="shared" si="11"/>
        <v>114658</v>
      </c>
      <c r="J48" s="32">
        <f t="shared" si="11"/>
        <v>0</v>
      </c>
      <c r="K48" s="32">
        <f t="shared" si="11"/>
        <v>4250898</v>
      </c>
      <c r="L48" s="32">
        <f t="shared" si="11"/>
        <v>261693</v>
      </c>
      <c r="M48" s="32">
        <f t="shared" si="11"/>
        <v>0</v>
      </c>
      <c r="N48" s="32">
        <f t="shared" si="10"/>
        <v>5054031</v>
      </c>
      <c r="O48" s="45">
        <f t="shared" si="8"/>
        <v>469.40011145165784</v>
      </c>
      <c r="P48" s="10"/>
    </row>
    <row r="49" spans="1:119">
      <c r="A49" s="12"/>
      <c r="B49" s="25">
        <v>361.1</v>
      </c>
      <c r="C49" s="20" t="s">
        <v>52</v>
      </c>
      <c r="D49" s="46">
        <v>116301</v>
      </c>
      <c r="E49" s="46">
        <v>404</v>
      </c>
      <c r="F49" s="46">
        <v>0</v>
      </c>
      <c r="G49" s="46">
        <v>0</v>
      </c>
      <c r="H49" s="46">
        <v>0</v>
      </c>
      <c r="I49" s="46">
        <v>45183</v>
      </c>
      <c r="J49" s="46">
        <v>0</v>
      </c>
      <c r="K49" s="46">
        <v>228160</v>
      </c>
      <c r="L49" s="46">
        <v>37873</v>
      </c>
      <c r="M49" s="46">
        <v>0</v>
      </c>
      <c r="N49" s="46">
        <f t="shared" si="10"/>
        <v>427921</v>
      </c>
      <c r="O49" s="47">
        <f t="shared" si="8"/>
        <v>39.74375406334169</v>
      </c>
      <c r="P49" s="9"/>
    </row>
    <row r="50" spans="1:119">
      <c r="A50" s="12"/>
      <c r="B50" s="25">
        <v>361.2</v>
      </c>
      <c r="C50" s="20" t="s">
        <v>53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315995</v>
      </c>
      <c r="L50" s="46">
        <v>30874</v>
      </c>
      <c r="M50" s="46">
        <v>0</v>
      </c>
      <c r="N50" s="46">
        <f t="shared" ref="N50:N58" si="12">SUM(D50:M50)</f>
        <v>346869</v>
      </c>
      <c r="O50" s="47">
        <f t="shared" si="8"/>
        <v>32.215937587071608</v>
      </c>
      <c r="P50" s="9"/>
    </row>
    <row r="51" spans="1:119">
      <c r="A51" s="12"/>
      <c r="B51" s="25">
        <v>361.3</v>
      </c>
      <c r="C51" s="20" t="s">
        <v>54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1765040</v>
      </c>
      <c r="L51" s="46">
        <v>-66141</v>
      </c>
      <c r="M51" s="46">
        <v>0</v>
      </c>
      <c r="N51" s="46">
        <f t="shared" si="12"/>
        <v>1698899</v>
      </c>
      <c r="O51" s="47">
        <f t="shared" si="8"/>
        <v>157.78759171542677</v>
      </c>
      <c r="P51" s="9"/>
    </row>
    <row r="52" spans="1:119">
      <c r="A52" s="12"/>
      <c r="B52" s="25">
        <v>361.4</v>
      </c>
      <c r="C52" s="20" t="s">
        <v>106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401129</v>
      </c>
      <c r="L52" s="46">
        <v>47671</v>
      </c>
      <c r="M52" s="46">
        <v>0</v>
      </c>
      <c r="N52" s="46">
        <f t="shared" si="12"/>
        <v>448800</v>
      </c>
      <c r="O52" s="47">
        <f t="shared" si="8"/>
        <v>41.682920033435501</v>
      </c>
      <c r="P52" s="9"/>
    </row>
    <row r="53" spans="1:119">
      <c r="A53" s="12"/>
      <c r="B53" s="25">
        <v>362</v>
      </c>
      <c r="C53" s="20" t="s">
        <v>55</v>
      </c>
      <c r="D53" s="46">
        <v>159602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2"/>
        <v>159602</v>
      </c>
      <c r="O53" s="47">
        <f t="shared" si="8"/>
        <v>14.823256245936658</v>
      </c>
      <c r="P53" s="9"/>
    </row>
    <row r="54" spans="1:119">
      <c r="A54" s="12"/>
      <c r="B54" s="25">
        <v>364</v>
      </c>
      <c r="C54" s="20" t="s">
        <v>107</v>
      </c>
      <c r="D54" s="46">
        <v>185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2"/>
        <v>185</v>
      </c>
      <c r="O54" s="47">
        <f t="shared" si="8"/>
        <v>1.7182130584192441E-2</v>
      </c>
      <c r="P54" s="9"/>
    </row>
    <row r="55" spans="1:119">
      <c r="A55" s="12"/>
      <c r="B55" s="25">
        <v>365</v>
      </c>
      <c r="C55" s="20" t="s">
        <v>108</v>
      </c>
      <c r="D55" s="46">
        <v>140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2"/>
        <v>140</v>
      </c>
      <c r="O55" s="47">
        <f t="shared" si="8"/>
        <v>1.300269341506455E-2</v>
      </c>
      <c r="P55" s="9"/>
    </row>
    <row r="56" spans="1:119">
      <c r="A56" s="12"/>
      <c r="B56" s="25">
        <v>366</v>
      </c>
      <c r="C56" s="20" t="s">
        <v>57</v>
      </c>
      <c r="D56" s="46">
        <v>1000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2"/>
        <v>1000</v>
      </c>
      <c r="O56" s="47">
        <f t="shared" si="8"/>
        <v>9.2876381536175348E-2</v>
      </c>
      <c r="P56" s="9"/>
    </row>
    <row r="57" spans="1:119">
      <c r="A57" s="12"/>
      <c r="B57" s="25">
        <v>368</v>
      </c>
      <c r="C57" s="20" t="s">
        <v>58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1467362</v>
      </c>
      <c r="L57" s="46">
        <v>211416</v>
      </c>
      <c r="M57" s="46">
        <v>0</v>
      </c>
      <c r="N57" s="46">
        <f t="shared" si="12"/>
        <v>1678778</v>
      </c>
      <c r="O57" s="47">
        <f t="shared" si="8"/>
        <v>155.91882604253738</v>
      </c>
      <c r="P57" s="9"/>
    </row>
    <row r="58" spans="1:119">
      <c r="A58" s="12"/>
      <c r="B58" s="25">
        <v>369.9</v>
      </c>
      <c r="C58" s="20" t="s">
        <v>60</v>
      </c>
      <c r="D58" s="46">
        <v>149067</v>
      </c>
      <c r="E58" s="46">
        <v>83</v>
      </c>
      <c r="F58" s="46">
        <v>0</v>
      </c>
      <c r="G58" s="46">
        <v>0</v>
      </c>
      <c r="H58" s="46">
        <v>0</v>
      </c>
      <c r="I58" s="46">
        <v>69475</v>
      </c>
      <c r="J58" s="46">
        <v>0</v>
      </c>
      <c r="K58" s="46">
        <v>73212</v>
      </c>
      <c r="L58" s="46">
        <v>0</v>
      </c>
      <c r="M58" s="46">
        <v>0</v>
      </c>
      <c r="N58" s="46">
        <f t="shared" si="12"/>
        <v>291837</v>
      </c>
      <c r="O58" s="47">
        <f t="shared" si="8"/>
        <v>27.104764558372807</v>
      </c>
      <c r="P58" s="9"/>
    </row>
    <row r="59" spans="1:119" ht="15.75">
      <c r="A59" s="29" t="s">
        <v>37</v>
      </c>
      <c r="B59" s="30"/>
      <c r="C59" s="31"/>
      <c r="D59" s="32">
        <f t="shared" ref="D59:M59" si="13">SUM(D60:D61)</f>
        <v>3317122</v>
      </c>
      <c r="E59" s="32">
        <f t="shared" si="13"/>
        <v>0</v>
      </c>
      <c r="F59" s="32">
        <f t="shared" si="13"/>
        <v>51272</v>
      </c>
      <c r="G59" s="32">
        <f t="shared" si="13"/>
        <v>156600</v>
      </c>
      <c r="H59" s="32">
        <f t="shared" si="13"/>
        <v>0</v>
      </c>
      <c r="I59" s="32">
        <f t="shared" si="13"/>
        <v>8820</v>
      </c>
      <c r="J59" s="32">
        <f t="shared" si="13"/>
        <v>0</v>
      </c>
      <c r="K59" s="32">
        <f t="shared" si="13"/>
        <v>0</v>
      </c>
      <c r="L59" s="32">
        <f t="shared" si="13"/>
        <v>0</v>
      </c>
      <c r="M59" s="32">
        <f t="shared" si="13"/>
        <v>0</v>
      </c>
      <c r="N59" s="32">
        <f>SUM(D59:M59)</f>
        <v>3533814</v>
      </c>
      <c r="O59" s="45">
        <f t="shared" si="8"/>
        <v>328.20785734187797</v>
      </c>
      <c r="P59" s="9"/>
    </row>
    <row r="60" spans="1:119">
      <c r="A60" s="12"/>
      <c r="B60" s="25">
        <v>381</v>
      </c>
      <c r="C60" s="20" t="s">
        <v>61</v>
      </c>
      <c r="D60" s="46">
        <v>3317122</v>
      </c>
      <c r="E60" s="46">
        <v>0</v>
      </c>
      <c r="F60" s="46">
        <v>51272</v>
      </c>
      <c r="G60" s="46">
        <v>156600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>SUM(D60:M60)</f>
        <v>3524994</v>
      </c>
      <c r="O60" s="47">
        <f t="shared" si="8"/>
        <v>327.38868765672891</v>
      </c>
      <c r="P60" s="9"/>
    </row>
    <row r="61" spans="1:119" ht="15.75" thickBot="1">
      <c r="A61" s="12"/>
      <c r="B61" s="25">
        <v>389.8</v>
      </c>
      <c r="C61" s="20" t="s">
        <v>110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8820</v>
      </c>
      <c r="J61" s="46">
        <v>0</v>
      </c>
      <c r="K61" s="46">
        <v>0</v>
      </c>
      <c r="L61" s="46">
        <v>0</v>
      </c>
      <c r="M61" s="46">
        <v>0</v>
      </c>
      <c r="N61" s="46">
        <f>SUM(D61:M61)</f>
        <v>8820</v>
      </c>
      <c r="O61" s="47">
        <f t="shared" si="8"/>
        <v>0.81916968514906663</v>
      </c>
      <c r="P61" s="9"/>
    </row>
    <row r="62" spans="1:119" ht="16.5" thickBot="1">
      <c r="A62" s="14" t="s">
        <v>47</v>
      </c>
      <c r="B62" s="23"/>
      <c r="C62" s="22"/>
      <c r="D62" s="15">
        <f t="shared" ref="D62:M62" si="14">SUM(D5,D12,D17,D30,D44,D48,D59)</f>
        <v>10371851</v>
      </c>
      <c r="E62" s="15">
        <f t="shared" si="14"/>
        <v>456192</v>
      </c>
      <c r="F62" s="15">
        <f t="shared" si="14"/>
        <v>51272</v>
      </c>
      <c r="G62" s="15">
        <f t="shared" si="14"/>
        <v>1316961</v>
      </c>
      <c r="H62" s="15">
        <f t="shared" si="14"/>
        <v>0</v>
      </c>
      <c r="I62" s="15">
        <f t="shared" si="14"/>
        <v>15074915</v>
      </c>
      <c r="J62" s="15">
        <f t="shared" si="14"/>
        <v>0</v>
      </c>
      <c r="K62" s="15">
        <f t="shared" si="14"/>
        <v>4250898</v>
      </c>
      <c r="L62" s="15">
        <f t="shared" si="14"/>
        <v>261693</v>
      </c>
      <c r="M62" s="15">
        <f t="shared" si="14"/>
        <v>0</v>
      </c>
      <c r="N62" s="15">
        <f>SUM(D62:M62)</f>
        <v>31783782</v>
      </c>
      <c r="O62" s="38">
        <f t="shared" si="8"/>
        <v>2951.9626636946223</v>
      </c>
      <c r="P62" s="6"/>
      <c r="Q62" s="2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</row>
    <row r="63" spans="1:119">
      <c r="A63" s="16"/>
      <c r="B63" s="18"/>
      <c r="C63" s="18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9"/>
    </row>
    <row r="64" spans="1:119">
      <c r="A64" s="40"/>
      <c r="B64" s="41"/>
      <c r="C64" s="41"/>
      <c r="D64" s="42"/>
      <c r="E64" s="42"/>
      <c r="F64" s="42"/>
      <c r="G64" s="42"/>
      <c r="H64" s="42"/>
      <c r="I64" s="42"/>
      <c r="J64" s="42"/>
      <c r="K64" s="42"/>
      <c r="L64" s="118" t="s">
        <v>148</v>
      </c>
      <c r="M64" s="118"/>
      <c r="N64" s="118"/>
      <c r="O64" s="43">
        <v>10767</v>
      </c>
    </row>
    <row r="65" spans="1:15">
      <c r="A65" s="119"/>
      <c r="B65" s="96"/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7"/>
    </row>
    <row r="66" spans="1:15" ht="15.75" customHeight="1" thickBot="1">
      <c r="A66" s="120" t="s">
        <v>82</v>
      </c>
      <c r="B66" s="99"/>
      <c r="C66" s="99"/>
      <c r="D66" s="99"/>
      <c r="E66" s="99"/>
      <c r="F66" s="99"/>
      <c r="G66" s="99"/>
      <c r="H66" s="99"/>
      <c r="I66" s="99"/>
      <c r="J66" s="99"/>
      <c r="K66" s="99"/>
      <c r="L66" s="99"/>
      <c r="M66" s="99"/>
      <c r="N66" s="99"/>
      <c r="O66" s="100"/>
    </row>
  </sheetData>
  <mergeCells count="10">
    <mergeCell ref="L64:N64"/>
    <mergeCell ref="A65:O65"/>
    <mergeCell ref="A66:O6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7" fitToHeight="0" orientation="landscape" horizontalDpi="200" verticalDpi="200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6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145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62</v>
      </c>
      <c r="B3" s="108"/>
      <c r="C3" s="109"/>
      <c r="D3" s="128" t="s">
        <v>31</v>
      </c>
      <c r="E3" s="129"/>
      <c r="F3" s="129"/>
      <c r="G3" s="129"/>
      <c r="H3" s="130"/>
      <c r="I3" s="128" t="s">
        <v>32</v>
      </c>
      <c r="J3" s="130"/>
      <c r="K3" s="128" t="s">
        <v>34</v>
      </c>
      <c r="L3" s="130"/>
      <c r="M3" s="36"/>
      <c r="N3" s="37"/>
      <c r="O3" s="131" t="s">
        <v>67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63</v>
      </c>
      <c r="F4" s="34" t="s">
        <v>64</v>
      </c>
      <c r="G4" s="34" t="s">
        <v>65</v>
      </c>
      <c r="H4" s="34" t="s">
        <v>5</v>
      </c>
      <c r="I4" s="34" t="s">
        <v>6</v>
      </c>
      <c r="J4" s="35" t="s">
        <v>66</v>
      </c>
      <c r="K4" s="35" t="s">
        <v>7</v>
      </c>
      <c r="L4" s="35" t="s">
        <v>8</v>
      </c>
      <c r="M4" s="35" t="s">
        <v>9</v>
      </c>
      <c r="N4" s="35" t="s">
        <v>33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2625126</v>
      </c>
      <c r="E5" s="27">
        <f t="shared" si="0"/>
        <v>0</v>
      </c>
      <c r="F5" s="27">
        <f t="shared" si="0"/>
        <v>0</v>
      </c>
      <c r="G5" s="27">
        <f t="shared" si="0"/>
        <v>205167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7" si="1">SUM(D5:M5)</f>
        <v>2830293</v>
      </c>
      <c r="O5" s="33">
        <f t="shared" ref="O5:O36" si="2">(N5/O$61)</f>
        <v>268.24879158373614</v>
      </c>
      <c r="P5" s="6"/>
    </row>
    <row r="6" spans="1:133">
      <c r="A6" s="12"/>
      <c r="B6" s="25">
        <v>311</v>
      </c>
      <c r="C6" s="20" t="s">
        <v>2</v>
      </c>
      <c r="D6" s="46">
        <v>1057118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1057118</v>
      </c>
      <c r="O6" s="47">
        <f t="shared" si="2"/>
        <v>100.19126149180173</v>
      </c>
      <c r="P6" s="9"/>
    </row>
    <row r="7" spans="1:133">
      <c r="A7" s="12"/>
      <c r="B7" s="25">
        <v>312.41000000000003</v>
      </c>
      <c r="C7" s="20" t="s">
        <v>136</v>
      </c>
      <c r="D7" s="46">
        <v>300955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300955</v>
      </c>
      <c r="O7" s="47">
        <f t="shared" si="2"/>
        <v>28.523836603165577</v>
      </c>
      <c r="P7" s="9"/>
    </row>
    <row r="8" spans="1:133">
      <c r="A8" s="12"/>
      <c r="B8" s="25">
        <v>312.42</v>
      </c>
      <c r="C8" s="20" t="s">
        <v>127</v>
      </c>
      <c r="D8" s="46">
        <v>0</v>
      </c>
      <c r="E8" s="46">
        <v>0</v>
      </c>
      <c r="F8" s="46">
        <v>0</v>
      </c>
      <c r="G8" s="46">
        <v>205167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205167</v>
      </c>
      <c r="O8" s="47">
        <f t="shared" si="2"/>
        <v>19.44526585157805</v>
      </c>
      <c r="P8" s="9"/>
    </row>
    <row r="9" spans="1:133">
      <c r="A9" s="12"/>
      <c r="B9" s="25">
        <v>314.10000000000002</v>
      </c>
      <c r="C9" s="20" t="s">
        <v>11</v>
      </c>
      <c r="D9" s="46">
        <v>771490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771490</v>
      </c>
      <c r="O9" s="47">
        <f t="shared" si="2"/>
        <v>73.120083404416647</v>
      </c>
      <c r="P9" s="9"/>
    </row>
    <row r="10" spans="1:133">
      <c r="A10" s="12"/>
      <c r="B10" s="25">
        <v>315</v>
      </c>
      <c r="C10" s="20" t="s">
        <v>96</v>
      </c>
      <c r="D10" s="46">
        <v>382898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382898</v>
      </c>
      <c r="O10" s="47">
        <f t="shared" si="2"/>
        <v>36.290209458819071</v>
      </c>
      <c r="P10" s="9"/>
    </row>
    <row r="11" spans="1:133">
      <c r="A11" s="12"/>
      <c r="B11" s="25">
        <v>316</v>
      </c>
      <c r="C11" s="20" t="s">
        <v>97</v>
      </c>
      <c r="D11" s="46">
        <v>112665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112665</v>
      </c>
      <c r="O11" s="47">
        <f t="shared" si="2"/>
        <v>10.678134773955076</v>
      </c>
      <c r="P11" s="9"/>
    </row>
    <row r="12" spans="1:133" ht="15.75">
      <c r="A12" s="29" t="s">
        <v>14</v>
      </c>
      <c r="B12" s="30"/>
      <c r="C12" s="31"/>
      <c r="D12" s="32">
        <f t="shared" ref="D12:M12" si="3">SUM(D13:D16)</f>
        <v>931241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802511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1733752</v>
      </c>
      <c r="O12" s="45">
        <f t="shared" si="2"/>
        <v>164.32110700407543</v>
      </c>
      <c r="P12" s="10"/>
    </row>
    <row r="13" spans="1:133">
      <c r="A13" s="12"/>
      <c r="B13" s="25">
        <v>323.10000000000002</v>
      </c>
      <c r="C13" s="20" t="s">
        <v>15</v>
      </c>
      <c r="D13" s="46">
        <v>675325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675325</v>
      </c>
      <c r="O13" s="47">
        <f t="shared" si="2"/>
        <v>64.005781442517304</v>
      </c>
      <c r="P13" s="9"/>
    </row>
    <row r="14" spans="1:133">
      <c r="A14" s="12"/>
      <c r="B14" s="25">
        <v>324.20999999999998</v>
      </c>
      <c r="C14" s="20" t="s">
        <v>137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802511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802511</v>
      </c>
      <c r="O14" s="47">
        <f t="shared" si="2"/>
        <v>76.060183868827593</v>
      </c>
      <c r="P14" s="9"/>
    </row>
    <row r="15" spans="1:133">
      <c r="A15" s="12"/>
      <c r="B15" s="25">
        <v>324.61</v>
      </c>
      <c r="C15" s="20" t="s">
        <v>123</v>
      </c>
      <c r="D15" s="46">
        <v>1000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1000</v>
      </c>
      <c r="O15" s="47">
        <f t="shared" si="2"/>
        <v>9.4777746185195716E-2</v>
      </c>
      <c r="P15" s="9"/>
    </row>
    <row r="16" spans="1:133">
      <c r="A16" s="12"/>
      <c r="B16" s="25">
        <v>329</v>
      </c>
      <c r="C16" s="20" t="s">
        <v>17</v>
      </c>
      <c r="D16" s="46">
        <v>254916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254916</v>
      </c>
      <c r="O16" s="47">
        <f t="shared" si="2"/>
        <v>24.160363946545353</v>
      </c>
      <c r="P16" s="9"/>
    </row>
    <row r="17" spans="1:16" ht="15.75">
      <c r="A17" s="29" t="s">
        <v>20</v>
      </c>
      <c r="B17" s="30"/>
      <c r="C17" s="31"/>
      <c r="D17" s="32">
        <f t="shared" ref="D17:M17" si="4">SUM(D18:D29)</f>
        <v>1109369</v>
      </c>
      <c r="E17" s="32">
        <f t="shared" si="4"/>
        <v>66564</v>
      </c>
      <c r="F17" s="32">
        <f t="shared" si="4"/>
        <v>0</v>
      </c>
      <c r="G17" s="32">
        <f t="shared" si="4"/>
        <v>823270</v>
      </c>
      <c r="H17" s="32">
        <f t="shared" si="4"/>
        <v>0</v>
      </c>
      <c r="I17" s="32">
        <f t="shared" si="4"/>
        <v>120000</v>
      </c>
      <c r="J17" s="32">
        <f t="shared" si="4"/>
        <v>0</v>
      </c>
      <c r="K17" s="32">
        <f t="shared" si="4"/>
        <v>0</v>
      </c>
      <c r="L17" s="32">
        <f t="shared" si="4"/>
        <v>0</v>
      </c>
      <c r="M17" s="32">
        <f t="shared" si="4"/>
        <v>0</v>
      </c>
      <c r="N17" s="44">
        <f t="shared" si="1"/>
        <v>2119203</v>
      </c>
      <c r="O17" s="45">
        <f t="shared" si="2"/>
        <v>200.85328404890532</v>
      </c>
      <c r="P17" s="10"/>
    </row>
    <row r="18" spans="1:16">
      <c r="A18" s="12"/>
      <c r="B18" s="25">
        <v>334.39</v>
      </c>
      <c r="C18" s="20" t="s">
        <v>138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120000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7" si="5">SUM(D18:M18)</f>
        <v>120000</v>
      </c>
      <c r="O18" s="47">
        <f t="shared" si="2"/>
        <v>11.373329542223486</v>
      </c>
      <c r="P18" s="9"/>
    </row>
    <row r="19" spans="1:16">
      <c r="A19" s="12"/>
      <c r="B19" s="25">
        <v>334.49</v>
      </c>
      <c r="C19" s="20" t="s">
        <v>119</v>
      </c>
      <c r="D19" s="46">
        <v>0</v>
      </c>
      <c r="E19" s="46">
        <v>0</v>
      </c>
      <c r="F19" s="46">
        <v>0</v>
      </c>
      <c r="G19" s="46">
        <v>228390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5"/>
        <v>228390</v>
      </c>
      <c r="O19" s="47">
        <f t="shared" si="2"/>
        <v>21.64628945123685</v>
      </c>
      <c r="P19" s="9"/>
    </row>
    <row r="20" spans="1:16">
      <c r="A20" s="12"/>
      <c r="B20" s="25">
        <v>334.7</v>
      </c>
      <c r="C20" s="20" t="s">
        <v>85</v>
      </c>
      <c r="D20" s="46">
        <v>0</v>
      </c>
      <c r="E20" s="46">
        <v>0</v>
      </c>
      <c r="F20" s="46">
        <v>0</v>
      </c>
      <c r="G20" s="46">
        <v>39821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39821</v>
      </c>
      <c r="O20" s="47">
        <f t="shared" si="2"/>
        <v>3.7741446308406785</v>
      </c>
      <c r="P20" s="9"/>
    </row>
    <row r="21" spans="1:16">
      <c r="A21" s="12"/>
      <c r="B21" s="25">
        <v>335.12</v>
      </c>
      <c r="C21" s="20" t="s">
        <v>99</v>
      </c>
      <c r="D21" s="46">
        <v>408146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408146</v>
      </c>
      <c r="O21" s="47">
        <f t="shared" si="2"/>
        <v>38.683157994502892</v>
      </c>
      <c r="P21" s="9"/>
    </row>
    <row r="22" spans="1:16">
      <c r="A22" s="12"/>
      <c r="B22" s="25">
        <v>335.14</v>
      </c>
      <c r="C22" s="20" t="s">
        <v>100</v>
      </c>
      <c r="D22" s="46">
        <v>2223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2223</v>
      </c>
      <c r="O22" s="47">
        <f t="shared" si="2"/>
        <v>0.21069092976969009</v>
      </c>
      <c r="P22" s="9"/>
    </row>
    <row r="23" spans="1:16">
      <c r="A23" s="12"/>
      <c r="B23" s="25">
        <v>335.15</v>
      </c>
      <c r="C23" s="20" t="s">
        <v>101</v>
      </c>
      <c r="D23" s="46">
        <v>10030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10030</v>
      </c>
      <c r="O23" s="47">
        <f t="shared" si="2"/>
        <v>0.950620794237513</v>
      </c>
      <c r="P23" s="9"/>
    </row>
    <row r="24" spans="1:16">
      <c r="A24" s="12"/>
      <c r="B24" s="25">
        <v>335.18</v>
      </c>
      <c r="C24" s="20" t="s">
        <v>102</v>
      </c>
      <c r="D24" s="46">
        <v>540376</v>
      </c>
      <c r="E24" s="46">
        <v>0</v>
      </c>
      <c r="F24" s="46">
        <v>0</v>
      </c>
      <c r="G24" s="46">
        <v>555059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1095435</v>
      </c>
      <c r="O24" s="47">
        <f t="shared" si="2"/>
        <v>103.82286039237987</v>
      </c>
      <c r="P24" s="9"/>
    </row>
    <row r="25" spans="1:16">
      <c r="A25" s="12"/>
      <c r="B25" s="25">
        <v>335.21</v>
      </c>
      <c r="C25" s="20" t="s">
        <v>28</v>
      </c>
      <c r="D25" s="46">
        <v>3840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3840</v>
      </c>
      <c r="O25" s="47">
        <f t="shared" si="2"/>
        <v>0.36394654535115156</v>
      </c>
      <c r="P25" s="9"/>
    </row>
    <row r="26" spans="1:16">
      <c r="A26" s="12"/>
      <c r="B26" s="25">
        <v>335.49</v>
      </c>
      <c r="C26" s="20" t="s">
        <v>139</v>
      </c>
      <c r="D26" s="46">
        <v>121420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121420</v>
      </c>
      <c r="O26" s="47">
        <f t="shared" si="2"/>
        <v>11.507913941806464</v>
      </c>
      <c r="P26" s="9"/>
    </row>
    <row r="27" spans="1:16">
      <c r="A27" s="12"/>
      <c r="B27" s="25">
        <v>336</v>
      </c>
      <c r="C27" s="20" t="s">
        <v>140</v>
      </c>
      <c r="D27" s="46">
        <v>10280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10280</v>
      </c>
      <c r="O27" s="47">
        <f t="shared" si="2"/>
        <v>0.97431523078381199</v>
      </c>
      <c r="P27" s="9"/>
    </row>
    <row r="28" spans="1:16">
      <c r="A28" s="12"/>
      <c r="B28" s="25">
        <v>338</v>
      </c>
      <c r="C28" s="20" t="s">
        <v>29</v>
      </c>
      <c r="D28" s="46">
        <v>9548</v>
      </c>
      <c r="E28" s="46">
        <v>331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9879</v>
      </c>
      <c r="O28" s="47">
        <f t="shared" si="2"/>
        <v>0.93630935456354847</v>
      </c>
      <c r="P28" s="9"/>
    </row>
    <row r="29" spans="1:16">
      <c r="A29" s="12"/>
      <c r="B29" s="25">
        <v>339</v>
      </c>
      <c r="C29" s="20" t="s">
        <v>30</v>
      </c>
      <c r="D29" s="46">
        <v>3506</v>
      </c>
      <c r="E29" s="46">
        <v>66233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>SUM(D29:M29)</f>
        <v>69739</v>
      </c>
      <c r="O29" s="47">
        <f t="shared" si="2"/>
        <v>6.6097052412093644</v>
      </c>
      <c r="P29" s="9"/>
    </row>
    <row r="30" spans="1:16" ht="15.75">
      <c r="A30" s="29" t="s">
        <v>35</v>
      </c>
      <c r="B30" s="30"/>
      <c r="C30" s="31"/>
      <c r="D30" s="32">
        <f t="shared" ref="D30:M30" si="6">SUM(D31:D43)</f>
        <v>1425797</v>
      </c>
      <c r="E30" s="32">
        <f t="shared" si="6"/>
        <v>8587</v>
      </c>
      <c r="F30" s="32">
        <f t="shared" si="6"/>
        <v>0</v>
      </c>
      <c r="G30" s="32">
        <f t="shared" si="6"/>
        <v>0</v>
      </c>
      <c r="H30" s="32">
        <f t="shared" si="6"/>
        <v>0</v>
      </c>
      <c r="I30" s="32">
        <f t="shared" si="6"/>
        <v>13652364</v>
      </c>
      <c r="J30" s="32">
        <f t="shared" si="6"/>
        <v>0</v>
      </c>
      <c r="K30" s="32">
        <f t="shared" si="6"/>
        <v>0</v>
      </c>
      <c r="L30" s="32">
        <f t="shared" si="6"/>
        <v>0</v>
      </c>
      <c r="M30" s="32">
        <f t="shared" si="6"/>
        <v>0</v>
      </c>
      <c r="N30" s="32">
        <f>SUM(D30:M30)</f>
        <v>15086748</v>
      </c>
      <c r="O30" s="45">
        <f t="shared" si="2"/>
        <v>1429.8879727040091</v>
      </c>
      <c r="P30" s="10"/>
    </row>
    <row r="31" spans="1:16">
      <c r="A31" s="12"/>
      <c r="B31" s="25">
        <v>341.3</v>
      </c>
      <c r="C31" s="20" t="s">
        <v>141</v>
      </c>
      <c r="D31" s="46">
        <v>1287433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43" si="7">SUM(D31:M31)</f>
        <v>1287433</v>
      </c>
      <c r="O31" s="47">
        <f t="shared" si="2"/>
        <v>122.01999810444508</v>
      </c>
      <c r="P31" s="9"/>
    </row>
    <row r="32" spans="1:16">
      <c r="A32" s="12"/>
      <c r="B32" s="25">
        <v>342.1</v>
      </c>
      <c r="C32" s="20" t="s">
        <v>104</v>
      </c>
      <c r="D32" s="46">
        <v>3955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3955</v>
      </c>
      <c r="O32" s="47">
        <f t="shared" si="2"/>
        <v>0.37484598616244907</v>
      </c>
      <c r="P32" s="9"/>
    </row>
    <row r="33" spans="1:16">
      <c r="A33" s="12"/>
      <c r="B33" s="25">
        <v>342.2</v>
      </c>
      <c r="C33" s="20" t="s">
        <v>39</v>
      </c>
      <c r="D33" s="46">
        <v>1385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1385</v>
      </c>
      <c r="O33" s="47">
        <f t="shared" si="2"/>
        <v>0.13126717846649608</v>
      </c>
      <c r="P33" s="9"/>
    </row>
    <row r="34" spans="1:16">
      <c r="A34" s="12"/>
      <c r="B34" s="25">
        <v>342.4</v>
      </c>
      <c r="C34" s="20" t="s">
        <v>142</v>
      </c>
      <c r="D34" s="46">
        <v>840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840</v>
      </c>
      <c r="O34" s="47">
        <f t="shared" si="2"/>
        <v>7.9613306795564401E-2</v>
      </c>
      <c r="P34" s="9"/>
    </row>
    <row r="35" spans="1:16">
      <c r="A35" s="12"/>
      <c r="B35" s="25">
        <v>342.5</v>
      </c>
      <c r="C35" s="20" t="s">
        <v>143</v>
      </c>
      <c r="D35" s="46">
        <v>31304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31304</v>
      </c>
      <c r="O35" s="47">
        <f t="shared" si="2"/>
        <v>2.9669225665813665</v>
      </c>
      <c r="P35" s="9"/>
    </row>
    <row r="36" spans="1:16">
      <c r="A36" s="12"/>
      <c r="B36" s="25">
        <v>342.9</v>
      </c>
      <c r="C36" s="20" t="s">
        <v>40</v>
      </c>
      <c r="D36" s="46">
        <v>2314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2314</v>
      </c>
      <c r="O36" s="47">
        <f t="shared" si="2"/>
        <v>0.21931570467254288</v>
      </c>
      <c r="P36" s="9"/>
    </row>
    <row r="37" spans="1:16">
      <c r="A37" s="12"/>
      <c r="B37" s="25">
        <v>343.2</v>
      </c>
      <c r="C37" s="20" t="s">
        <v>41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3926160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3926160</v>
      </c>
      <c r="O37" s="47">
        <f t="shared" ref="O37:O59" si="8">(N37/O$61)</f>
        <v>372.11259596246799</v>
      </c>
      <c r="P37" s="9"/>
    </row>
    <row r="38" spans="1:16">
      <c r="A38" s="12"/>
      <c r="B38" s="25">
        <v>343.3</v>
      </c>
      <c r="C38" s="20" t="s">
        <v>42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3582498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3582498</v>
      </c>
      <c r="O38" s="47">
        <f t="shared" si="8"/>
        <v>339.54108615297127</v>
      </c>
      <c r="P38" s="9"/>
    </row>
    <row r="39" spans="1:16">
      <c r="A39" s="12"/>
      <c r="B39" s="25">
        <v>343.4</v>
      </c>
      <c r="C39" s="20" t="s">
        <v>43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1313169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1313169</v>
      </c>
      <c r="O39" s="47">
        <f t="shared" si="8"/>
        <v>124.45919818026728</v>
      </c>
      <c r="P39" s="9"/>
    </row>
    <row r="40" spans="1:16">
      <c r="A40" s="12"/>
      <c r="B40" s="25">
        <v>343.5</v>
      </c>
      <c r="C40" s="20" t="s">
        <v>44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4587145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4587145</v>
      </c>
      <c r="O40" s="47">
        <f t="shared" si="8"/>
        <v>434.75926452468963</v>
      </c>
      <c r="P40" s="9"/>
    </row>
    <row r="41" spans="1:16">
      <c r="A41" s="12"/>
      <c r="B41" s="25">
        <v>343.7</v>
      </c>
      <c r="C41" s="20" t="s">
        <v>45</v>
      </c>
      <c r="D41" s="46">
        <v>1039</v>
      </c>
      <c r="E41" s="46">
        <v>0</v>
      </c>
      <c r="F41" s="46">
        <v>0</v>
      </c>
      <c r="G41" s="46">
        <v>0</v>
      </c>
      <c r="H41" s="46">
        <v>0</v>
      </c>
      <c r="I41" s="46">
        <v>223392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224431</v>
      </c>
      <c r="O41" s="47">
        <f t="shared" si="8"/>
        <v>21.27106435408966</v>
      </c>
      <c r="P41" s="9"/>
    </row>
    <row r="42" spans="1:16">
      <c r="A42" s="12"/>
      <c r="B42" s="25">
        <v>347.2</v>
      </c>
      <c r="C42" s="20" t="s">
        <v>46</v>
      </c>
      <c r="D42" s="46">
        <v>97527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97527</v>
      </c>
      <c r="O42" s="47">
        <f t="shared" si="8"/>
        <v>9.243389252203583</v>
      </c>
      <c r="P42" s="9"/>
    </row>
    <row r="43" spans="1:16">
      <c r="A43" s="12"/>
      <c r="B43" s="25">
        <v>349</v>
      </c>
      <c r="C43" s="20" t="s">
        <v>0</v>
      </c>
      <c r="D43" s="46">
        <v>0</v>
      </c>
      <c r="E43" s="46">
        <v>8587</v>
      </c>
      <c r="F43" s="46">
        <v>0</v>
      </c>
      <c r="G43" s="46">
        <v>0</v>
      </c>
      <c r="H43" s="46">
        <v>0</v>
      </c>
      <c r="I43" s="46">
        <v>20000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7"/>
        <v>28587</v>
      </c>
      <c r="O43" s="47">
        <f t="shared" si="8"/>
        <v>2.70941143019619</v>
      </c>
      <c r="P43" s="9"/>
    </row>
    <row r="44" spans="1:16" ht="15.75">
      <c r="A44" s="29" t="s">
        <v>36</v>
      </c>
      <c r="B44" s="30"/>
      <c r="C44" s="31"/>
      <c r="D44" s="32">
        <f t="shared" ref="D44:M44" si="9">SUM(D45:D46)</f>
        <v>7120</v>
      </c>
      <c r="E44" s="32">
        <f t="shared" si="9"/>
        <v>329721</v>
      </c>
      <c r="F44" s="32">
        <f t="shared" si="9"/>
        <v>0</v>
      </c>
      <c r="G44" s="32">
        <f t="shared" si="9"/>
        <v>0</v>
      </c>
      <c r="H44" s="32">
        <f t="shared" si="9"/>
        <v>0</v>
      </c>
      <c r="I44" s="32">
        <f t="shared" si="9"/>
        <v>0</v>
      </c>
      <c r="J44" s="32">
        <f t="shared" si="9"/>
        <v>0</v>
      </c>
      <c r="K44" s="32">
        <f t="shared" si="9"/>
        <v>0</v>
      </c>
      <c r="L44" s="32">
        <f t="shared" si="9"/>
        <v>0</v>
      </c>
      <c r="M44" s="32">
        <f t="shared" si="9"/>
        <v>0</v>
      </c>
      <c r="N44" s="32">
        <f>SUM(D44:M44)</f>
        <v>336841</v>
      </c>
      <c r="O44" s="45">
        <f t="shared" si="8"/>
        <v>31.925030802767509</v>
      </c>
      <c r="P44" s="10"/>
    </row>
    <row r="45" spans="1:16">
      <c r="A45" s="13"/>
      <c r="B45" s="39">
        <v>351.1</v>
      </c>
      <c r="C45" s="21" t="s">
        <v>49</v>
      </c>
      <c r="D45" s="46">
        <v>7120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>SUM(D45:M45)</f>
        <v>7120</v>
      </c>
      <c r="O45" s="47">
        <f t="shared" si="8"/>
        <v>0.67481755283859346</v>
      </c>
      <c r="P45" s="9"/>
    </row>
    <row r="46" spans="1:16">
      <c r="A46" s="13"/>
      <c r="B46" s="39">
        <v>359</v>
      </c>
      <c r="C46" s="21" t="s">
        <v>51</v>
      </c>
      <c r="D46" s="46">
        <v>0</v>
      </c>
      <c r="E46" s="46">
        <v>329721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>SUM(D46:M46)</f>
        <v>329721</v>
      </c>
      <c r="O46" s="47">
        <f t="shared" si="8"/>
        <v>31.250213249928915</v>
      </c>
      <c r="P46" s="9"/>
    </row>
    <row r="47" spans="1:16" ht="15.75">
      <c r="A47" s="29" t="s">
        <v>3</v>
      </c>
      <c r="B47" s="30"/>
      <c r="C47" s="31"/>
      <c r="D47" s="32">
        <f t="shared" ref="D47:M47" si="10">SUM(D48:D55)</f>
        <v>460649</v>
      </c>
      <c r="E47" s="32">
        <f t="shared" si="10"/>
        <v>26109</v>
      </c>
      <c r="F47" s="32">
        <f t="shared" si="10"/>
        <v>40</v>
      </c>
      <c r="G47" s="32">
        <f t="shared" si="10"/>
        <v>4368</v>
      </c>
      <c r="H47" s="32">
        <f t="shared" si="10"/>
        <v>0</v>
      </c>
      <c r="I47" s="32">
        <f t="shared" si="10"/>
        <v>76606</v>
      </c>
      <c r="J47" s="32">
        <f t="shared" si="10"/>
        <v>0</v>
      </c>
      <c r="K47" s="32">
        <f t="shared" si="10"/>
        <v>2950017</v>
      </c>
      <c r="L47" s="32">
        <f t="shared" si="10"/>
        <v>179298</v>
      </c>
      <c r="M47" s="32">
        <f t="shared" si="10"/>
        <v>0</v>
      </c>
      <c r="N47" s="32">
        <f>SUM(D47:M47)</f>
        <v>3697087</v>
      </c>
      <c r="O47" s="45">
        <f t="shared" si="8"/>
        <v>350.40157331058668</v>
      </c>
      <c r="P47" s="10"/>
    </row>
    <row r="48" spans="1:16">
      <c r="A48" s="12"/>
      <c r="B48" s="25">
        <v>361.1</v>
      </c>
      <c r="C48" s="20" t="s">
        <v>52</v>
      </c>
      <c r="D48" s="46">
        <v>119461</v>
      </c>
      <c r="E48" s="46">
        <v>686</v>
      </c>
      <c r="F48" s="46">
        <v>40</v>
      </c>
      <c r="G48" s="46">
        <v>4368</v>
      </c>
      <c r="H48" s="46">
        <v>0</v>
      </c>
      <c r="I48" s="46">
        <v>45167</v>
      </c>
      <c r="J48" s="46">
        <v>0</v>
      </c>
      <c r="K48" s="46">
        <v>235820</v>
      </c>
      <c r="L48" s="46">
        <v>40295</v>
      </c>
      <c r="M48" s="46">
        <v>0</v>
      </c>
      <c r="N48" s="46">
        <f>SUM(D48:M48)</f>
        <v>445837</v>
      </c>
      <c r="O48" s="47">
        <f t="shared" si="8"/>
        <v>42.255426025969101</v>
      </c>
      <c r="P48" s="9"/>
    </row>
    <row r="49" spans="1:119">
      <c r="A49" s="12"/>
      <c r="B49" s="25">
        <v>361.2</v>
      </c>
      <c r="C49" s="20" t="s">
        <v>53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348492</v>
      </c>
      <c r="L49" s="46">
        <v>31044</v>
      </c>
      <c r="M49" s="46">
        <v>0</v>
      </c>
      <c r="N49" s="46">
        <f t="shared" ref="N49:N55" si="11">SUM(D49:M49)</f>
        <v>379536</v>
      </c>
      <c r="O49" s="47">
        <f t="shared" si="8"/>
        <v>35.971566676144441</v>
      </c>
      <c r="P49" s="9"/>
    </row>
    <row r="50" spans="1:119">
      <c r="A50" s="12"/>
      <c r="B50" s="25">
        <v>361.3</v>
      </c>
      <c r="C50" s="20" t="s">
        <v>54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-352080</v>
      </c>
      <c r="L50" s="46">
        <v>-29727</v>
      </c>
      <c r="M50" s="46">
        <v>0</v>
      </c>
      <c r="N50" s="46">
        <f t="shared" si="11"/>
        <v>-381807</v>
      </c>
      <c r="O50" s="47">
        <f t="shared" si="8"/>
        <v>-36.186806937731021</v>
      </c>
      <c r="P50" s="9"/>
    </row>
    <row r="51" spans="1:119">
      <c r="A51" s="12"/>
      <c r="B51" s="25">
        <v>361.4</v>
      </c>
      <c r="C51" s="20" t="s">
        <v>106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1101140</v>
      </c>
      <c r="L51" s="46">
        <v>42116</v>
      </c>
      <c r="M51" s="46">
        <v>0</v>
      </c>
      <c r="N51" s="46">
        <f t="shared" si="11"/>
        <v>1143256</v>
      </c>
      <c r="O51" s="47">
        <f t="shared" si="8"/>
        <v>108.35522699270211</v>
      </c>
      <c r="P51" s="9"/>
    </row>
    <row r="52" spans="1:119">
      <c r="A52" s="12"/>
      <c r="B52" s="25">
        <v>362</v>
      </c>
      <c r="C52" s="20" t="s">
        <v>55</v>
      </c>
      <c r="D52" s="46">
        <v>158312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158312</v>
      </c>
      <c r="O52" s="47">
        <f t="shared" si="8"/>
        <v>15.004454554070705</v>
      </c>
      <c r="P52" s="9"/>
    </row>
    <row r="53" spans="1:119">
      <c r="A53" s="12"/>
      <c r="B53" s="25">
        <v>365</v>
      </c>
      <c r="C53" s="20" t="s">
        <v>108</v>
      </c>
      <c r="D53" s="46">
        <v>1332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1332</v>
      </c>
      <c r="O53" s="47">
        <f t="shared" si="8"/>
        <v>0.1262439579186807</v>
      </c>
      <c r="P53" s="9"/>
    </row>
    <row r="54" spans="1:119">
      <c r="A54" s="12"/>
      <c r="B54" s="25">
        <v>368</v>
      </c>
      <c r="C54" s="20" t="s">
        <v>58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1516385</v>
      </c>
      <c r="L54" s="46">
        <v>95570</v>
      </c>
      <c r="M54" s="46">
        <v>0</v>
      </c>
      <c r="N54" s="46">
        <f t="shared" si="11"/>
        <v>1611955</v>
      </c>
      <c r="O54" s="47">
        <f t="shared" si="8"/>
        <v>152.77746185195716</v>
      </c>
      <c r="P54" s="9"/>
    </row>
    <row r="55" spans="1:119">
      <c r="A55" s="12"/>
      <c r="B55" s="25">
        <v>369.9</v>
      </c>
      <c r="C55" s="20" t="s">
        <v>60</v>
      </c>
      <c r="D55" s="46">
        <v>181544</v>
      </c>
      <c r="E55" s="46">
        <v>25423</v>
      </c>
      <c r="F55" s="46">
        <v>0</v>
      </c>
      <c r="G55" s="46">
        <v>0</v>
      </c>
      <c r="H55" s="46">
        <v>0</v>
      </c>
      <c r="I55" s="46">
        <v>31439</v>
      </c>
      <c r="J55" s="46">
        <v>0</v>
      </c>
      <c r="K55" s="46">
        <v>100260</v>
      </c>
      <c r="L55" s="46">
        <v>0</v>
      </c>
      <c r="M55" s="46">
        <v>0</v>
      </c>
      <c r="N55" s="46">
        <f t="shared" si="11"/>
        <v>338666</v>
      </c>
      <c r="O55" s="47">
        <f t="shared" si="8"/>
        <v>32.098000189555492</v>
      </c>
      <c r="P55" s="9"/>
    </row>
    <row r="56" spans="1:119" ht="15.75">
      <c r="A56" s="29" t="s">
        <v>37</v>
      </c>
      <c r="B56" s="30"/>
      <c r="C56" s="31"/>
      <c r="D56" s="32">
        <f t="shared" ref="D56:M56" si="12">SUM(D57:D58)</f>
        <v>3269283</v>
      </c>
      <c r="E56" s="32">
        <f t="shared" si="12"/>
        <v>0</v>
      </c>
      <c r="F56" s="32">
        <f t="shared" si="12"/>
        <v>51272</v>
      </c>
      <c r="G56" s="32">
        <f t="shared" si="12"/>
        <v>155680</v>
      </c>
      <c r="H56" s="32">
        <f t="shared" si="12"/>
        <v>0</v>
      </c>
      <c r="I56" s="32">
        <f t="shared" si="12"/>
        <v>132443</v>
      </c>
      <c r="J56" s="32">
        <f t="shared" si="12"/>
        <v>0</v>
      </c>
      <c r="K56" s="32">
        <f t="shared" si="12"/>
        <v>0</v>
      </c>
      <c r="L56" s="32">
        <f t="shared" si="12"/>
        <v>0</v>
      </c>
      <c r="M56" s="32">
        <f t="shared" si="12"/>
        <v>0</v>
      </c>
      <c r="N56" s="32">
        <f>SUM(D56:M56)</f>
        <v>3608678</v>
      </c>
      <c r="O56" s="45">
        <f t="shared" si="8"/>
        <v>342.02236754809968</v>
      </c>
      <c r="P56" s="9"/>
    </row>
    <row r="57" spans="1:119">
      <c r="A57" s="12"/>
      <c r="B57" s="25">
        <v>381</v>
      </c>
      <c r="C57" s="20" t="s">
        <v>61</v>
      </c>
      <c r="D57" s="46">
        <v>3269283</v>
      </c>
      <c r="E57" s="46">
        <v>0</v>
      </c>
      <c r="F57" s="46">
        <v>51272</v>
      </c>
      <c r="G57" s="46">
        <v>155680</v>
      </c>
      <c r="H57" s="46">
        <v>0</v>
      </c>
      <c r="I57" s="46">
        <v>127691</v>
      </c>
      <c r="J57" s="46">
        <v>0</v>
      </c>
      <c r="K57" s="46">
        <v>0</v>
      </c>
      <c r="L57" s="46">
        <v>0</v>
      </c>
      <c r="M57" s="46">
        <v>0</v>
      </c>
      <c r="N57" s="46">
        <f>SUM(D57:M57)</f>
        <v>3603926</v>
      </c>
      <c r="O57" s="47">
        <f t="shared" si="8"/>
        <v>341.57198369822765</v>
      </c>
      <c r="P57" s="9"/>
    </row>
    <row r="58" spans="1:119" ht="15.75" thickBot="1">
      <c r="A58" s="12"/>
      <c r="B58" s="25">
        <v>389.8</v>
      </c>
      <c r="C58" s="20" t="s">
        <v>110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4752</v>
      </c>
      <c r="J58" s="46">
        <v>0</v>
      </c>
      <c r="K58" s="46">
        <v>0</v>
      </c>
      <c r="L58" s="46">
        <v>0</v>
      </c>
      <c r="M58" s="46">
        <v>0</v>
      </c>
      <c r="N58" s="46">
        <f>SUM(D58:M58)</f>
        <v>4752</v>
      </c>
      <c r="O58" s="47">
        <f t="shared" si="8"/>
        <v>0.45038384987205005</v>
      </c>
      <c r="P58" s="9"/>
    </row>
    <row r="59" spans="1:119" ht="16.5" thickBot="1">
      <c r="A59" s="14" t="s">
        <v>47</v>
      </c>
      <c r="B59" s="23"/>
      <c r="C59" s="22"/>
      <c r="D59" s="15">
        <f t="shared" ref="D59:M59" si="13">SUM(D5,D12,D17,D30,D44,D47,D56)</f>
        <v>9828585</v>
      </c>
      <c r="E59" s="15">
        <f t="shared" si="13"/>
        <v>430981</v>
      </c>
      <c r="F59" s="15">
        <f t="shared" si="13"/>
        <v>51312</v>
      </c>
      <c r="G59" s="15">
        <f t="shared" si="13"/>
        <v>1188485</v>
      </c>
      <c r="H59" s="15">
        <f t="shared" si="13"/>
        <v>0</v>
      </c>
      <c r="I59" s="15">
        <f t="shared" si="13"/>
        <v>14783924</v>
      </c>
      <c r="J59" s="15">
        <f t="shared" si="13"/>
        <v>0</v>
      </c>
      <c r="K59" s="15">
        <f t="shared" si="13"/>
        <v>2950017</v>
      </c>
      <c r="L59" s="15">
        <f t="shared" si="13"/>
        <v>179298</v>
      </c>
      <c r="M59" s="15">
        <f t="shared" si="13"/>
        <v>0</v>
      </c>
      <c r="N59" s="15">
        <f>SUM(D59:M59)</f>
        <v>29412602</v>
      </c>
      <c r="O59" s="38">
        <f t="shared" si="8"/>
        <v>2787.6601270021797</v>
      </c>
      <c r="P59" s="6"/>
      <c r="Q59" s="2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</row>
    <row r="60" spans="1:119">
      <c r="A60" s="16"/>
      <c r="B60" s="18"/>
      <c r="C60" s="18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9"/>
    </row>
    <row r="61" spans="1:119">
      <c r="A61" s="40"/>
      <c r="B61" s="41"/>
      <c r="C61" s="41"/>
      <c r="D61" s="42"/>
      <c r="E61" s="42"/>
      <c r="F61" s="42"/>
      <c r="G61" s="42"/>
      <c r="H61" s="42"/>
      <c r="I61" s="42"/>
      <c r="J61" s="42"/>
      <c r="K61" s="42"/>
      <c r="L61" s="118" t="s">
        <v>146</v>
      </c>
      <c r="M61" s="118"/>
      <c r="N61" s="118"/>
      <c r="O61" s="43">
        <v>10551</v>
      </c>
    </row>
    <row r="62" spans="1:119">
      <c r="A62" s="119"/>
      <c r="B62" s="96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7"/>
    </row>
    <row r="63" spans="1:119" ht="15.75" customHeight="1" thickBot="1">
      <c r="A63" s="120" t="s">
        <v>82</v>
      </c>
      <c r="B63" s="99"/>
      <c r="C63" s="99"/>
      <c r="D63" s="99"/>
      <c r="E63" s="99"/>
      <c r="F63" s="99"/>
      <c r="G63" s="99"/>
      <c r="H63" s="99"/>
      <c r="I63" s="99"/>
      <c r="J63" s="99"/>
      <c r="K63" s="99"/>
      <c r="L63" s="99"/>
      <c r="M63" s="99"/>
      <c r="N63" s="99"/>
      <c r="O63" s="100"/>
    </row>
  </sheetData>
  <mergeCells count="10">
    <mergeCell ref="L61:N61"/>
    <mergeCell ref="A62:O62"/>
    <mergeCell ref="A63:O6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6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135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62</v>
      </c>
      <c r="B3" s="108"/>
      <c r="C3" s="109"/>
      <c r="D3" s="128" t="s">
        <v>31</v>
      </c>
      <c r="E3" s="129"/>
      <c r="F3" s="129"/>
      <c r="G3" s="129"/>
      <c r="H3" s="130"/>
      <c r="I3" s="128" t="s">
        <v>32</v>
      </c>
      <c r="J3" s="130"/>
      <c r="K3" s="128" t="s">
        <v>34</v>
      </c>
      <c r="L3" s="130"/>
      <c r="M3" s="36"/>
      <c r="N3" s="37"/>
      <c r="O3" s="131" t="s">
        <v>67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63</v>
      </c>
      <c r="F4" s="34" t="s">
        <v>64</v>
      </c>
      <c r="G4" s="34" t="s">
        <v>65</v>
      </c>
      <c r="H4" s="34" t="s">
        <v>5</v>
      </c>
      <c r="I4" s="34" t="s">
        <v>6</v>
      </c>
      <c r="J4" s="35" t="s">
        <v>66</v>
      </c>
      <c r="K4" s="35" t="s">
        <v>7</v>
      </c>
      <c r="L4" s="35" t="s">
        <v>8</v>
      </c>
      <c r="M4" s="35" t="s">
        <v>9</v>
      </c>
      <c r="N4" s="35" t="s">
        <v>33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2561072</v>
      </c>
      <c r="E5" s="27">
        <f t="shared" si="0"/>
        <v>0</v>
      </c>
      <c r="F5" s="27">
        <f t="shared" si="0"/>
        <v>0</v>
      </c>
      <c r="G5" s="27">
        <f t="shared" si="0"/>
        <v>197838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7" si="1">SUM(D5:M5)</f>
        <v>2758910</v>
      </c>
      <c r="O5" s="33">
        <f t="shared" ref="O5:O36" si="2">(N5/O$64)</f>
        <v>270.85313174946003</v>
      </c>
      <c r="P5" s="6"/>
    </row>
    <row r="6" spans="1:133">
      <c r="A6" s="12"/>
      <c r="B6" s="25">
        <v>311</v>
      </c>
      <c r="C6" s="20" t="s">
        <v>2</v>
      </c>
      <c r="D6" s="46">
        <v>981570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981570</v>
      </c>
      <c r="O6" s="47">
        <f t="shared" si="2"/>
        <v>96.364618103279014</v>
      </c>
      <c r="P6" s="9"/>
    </row>
    <row r="7" spans="1:133">
      <c r="A7" s="12"/>
      <c r="B7" s="25">
        <v>312.41000000000003</v>
      </c>
      <c r="C7" s="20" t="s">
        <v>136</v>
      </c>
      <c r="D7" s="46">
        <v>293198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293198</v>
      </c>
      <c r="O7" s="47">
        <f t="shared" si="2"/>
        <v>28.784409974474769</v>
      </c>
      <c r="P7" s="9"/>
    </row>
    <row r="8" spans="1:133">
      <c r="A8" s="12"/>
      <c r="B8" s="25">
        <v>312.42</v>
      </c>
      <c r="C8" s="20" t="s">
        <v>127</v>
      </c>
      <c r="D8" s="46">
        <v>0</v>
      </c>
      <c r="E8" s="46">
        <v>0</v>
      </c>
      <c r="F8" s="46">
        <v>0</v>
      </c>
      <c r="G8" s="46">
        <v>197838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197838</v>
      </c>
      <c r="O8" s="47">
        <f t="shared" si="2"/>
        <v>19.422540742195171</v>
      </c>
      <c r="P8" s="9"/>
    </row>
    <row r="9" spans="1:133">
      <c r="A9" s="12"/>
      <c r="B9" s="25">
        <v>314.10000000000002</v>
      </c>
      <c r="C9" s="20" t="s">
        <v>11</v>
      </c>
      <c r="D9" s="46">
        <v>769698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769698</v>
      </c>
      <c r="O9" s="47">
        <f t="shared" si="2"/>
        <v>75.56430394659337</v>
      </c>
      <c r="P9" s="9"/>
    </row>
    <row r="10" spans="1:133">
      <c r="A10" s="12"/>
      <c r="B10" s="25">
        <v>315</v>
      </c>
      <c r="C10" s="20" t="s">
        <v>96</v>
      </c>
      <c r="D10" s="46">
        <v>389829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389829</v>
      </c>
      <c r="O10" s="47">
        <f t="shared" si="2"/>
        <v>38.27105831533477</v>
      </c>
      <c r="P10" s="9"/>
    </row>
    <row r="11" spans="1:133">
      <c r="A11" s="12"/>
      <c r="B11" s="25">
        <v>316</v>
      </c>
      <c r="C11" s="20" t="s">
        <v>97</v>
      </c>
      <c r="D11" s="46">
        <v>126777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126777</v>
      </c>
      <c r="O11" s="47">
        <f t="shared" si="2"/>
        <v>12.446200667582957</v>
      </c>
      <c r="P11" s="9"/>
    </row>
    <row r="12" spans="1:133" ht="15.75">
      <c r="A12" s="29" t="s">
        <v>14</v>
      </c>
      <c r="B12" s="30"/>
      <c r="C12" s="31"/>
      <c r="D12" s="32">
        <f t="shared" ref="D12:M12" si="3">SUM(D13:D15)</f>
        <v>950642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534644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1485286</v>
      </c>
      <c r="O12" s="45">
        <f t="shared" si="2"/>
        <v>145.81641468682506</v>
      </c>
      <c r="P12" s="10"/>
    </row>
    <row r="13" spans="1:133">
      <c r="A13" s="12"/>
      <c r="B13" s="25">
        <v>323.10000000000002</v>
      </c>
      <c r="C13" s="20" t="s">
        <v>15</v>
      </c>
      <c r="D13" s="46">
        <v>691804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691804</v>
      </c>
      <c r="O13" s="47">
        <f t="shared" si="2"/>
        <v>67.917141174160619</v>
      </c>
      <c r="P13" s="9"/>
    </row>
    <row r="14" spans="1:133">
      <c r="A14" s="12"/>
      <c r="B14" s="25">
        <v>324.20999999999998</v>
      </c>
      <c r="C14" s="20" t="s">
        <v>137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534644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534644</v>
      </c>
      <c r="O14" s="47">
        <f t="shared" si="2"/>
        <v>52.488120950323975</v>
      </c>
      <c r="P14" s="9"/>
    </row>
    <row r="15" spans="1:133">
      <c r="A15" s="12"/>
      <c r="B15" s="25">
        <v>329</v>
      </c>
      <c r="C15" s="20" t="s">
        <v>17</v>
      </c>
      <c r="D15" s="46">
        <v>258838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258838</v>
      </c>
      <c r="O15" s="47">
        <f t="shared" si="2"/>
        <v>25.411152562340469</v>
      </c>
      <c r="P15" s="9"/>
    </row>
    <row r="16" spans="1:133" ht="15.75">
      <c r="A16" s="29" t="s">
        <v>20</v>
      </c>
      <c r="B16" s="30"/>
      <c r="C16" s="31"/>
      <c r="D16" s="32">
        <f t="shared" ref="D16:M16" si="4">SUM(D17:D29)</f>
        <v>1103570</v>
      </c>
      <c r="E16" s="32">
        <f t="shared" si="4"/>
        <v>61099</v>
      </c>
      <c r="F16" s="32">
        <f t="shared" si="4"/>
        <v>0</v>
      </c>
      <c r="G16" s="32">
        <f t="shared" si="4"/>
        <v>1230871</v>
      </c>
      <c r="H16" s="32">
        <f t="shared" si="4"/>
        <v>0</v>
      </c>
      <c r="I16" s="32">
        <f t="shared" si="4"/>
        <v>114260</v>
      </c>
      <c r="J16" s="32">
        <f t="shared" si="4"/>
        <v>0</v>
      </c>
      <c r="K16" s="32">
        <f t="shared" si="4"/>
        <v>0</v>
      </c>
      <c r="L16" s="32">
        <f t="shared" si="4"/>
        <v>0</v>
      </c>
      <c r="M16" s="32">
        <f t="shared" si="4"/>
        <v>0</v>
      </c>
      <c r="N16" s="44">
        <f t="shared" si="1"/>
        <v>2509800</v>
      </c>
      <c r="O16" s="45">
        <f t="shared" si="2"/>
        <v>246.39701551148636</v>
      </c>
      <c r="P16" s="10"/>
    </row>
    <row r="17" spans="1:16">
      <c r="A17" s="12"/>
      <c r="B17" s="25">
        <v>331.5</v>
      </c>
      <c r="C17" s="20" t="s">
        <v>21</v>
      </c>
      <c r="D17" s="46">
        <v>0</v>
      </c>
      <c r="E17" s="46">
        <v>0</v>
      </c>
      <c r="F17" s="46">
        <v>0</v>
      </c>
      <c r="G17" s="46">
        <v>326391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326391</v>
      </c>
      <c r="O17" s="47">
        <f t="shared" si="2"/>
        <v>32.043098370312194</v>
      </c>
      <c r="P17" s="9"/>
    </row>
    <row r="18" spans="1:16">
      <c r="A18" s="12"/>
      <c r="B18" s="25">
        <v>334.39</v>
      </c>
      <c r="C18" s="20" t="s">
        <v>138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114260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7" si="5">SUM(D18:M18)</f>
        <v>114260</v>
      </c>
      <c r="O18" s="47">
        <f t="shared" si="2"/>
        <v>11.217357156881995</v>
      </c>
      <c r="P18" s="9"/>
    </row>
    <row r="19" spans="1:16">
      <c r="A19" s="12"/>
      <c r="B19" s="25">
        <v>334.49</v>
      </c>
      <c r="C19" s="20" t="s">
        <v>119</v>
      </c>
      <c r="D19" s="46">
        <v>0</v>
      </c>
      <c r="E19" s="46">
        <v>0</v>
      </c>
      <c r="F19" s="46">
        <v>0</v>
      </c>
      <c r="G19" s="46">
        <v>77349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5"/>
        <v>77349</v>
      </c>
      <c r="O19" s="47">
        <f t="shared" si="2"/>
        <v>7.5936579619085016</v>
      </c>
      <c r="P19" s="9"/>
    </row>
    <row r="20" spans="1:16">
      <c r="A20" s="12"/>
      <c r="B20" s="25">
        <v>334.7</v>
      </c>
      <c r="C20" s="20" t="s">
        <v>85</v>
      </c>
      <c r="D20" s="46">
        <v>9991</v>
      </c>
      <c r="E20" s="46">
        <v>0</v>
      </c>
      <c r="F20" s="46">
        <v>0</v>
      </c>
      <c r="G20" s="46">
        <v>283775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293766</v>
      </c>
      <c r="O20" s="47">
        <f t="shared" si="2"/>
        <v>28.840172786177106</v>
      </c>
      <c r="P20" s="9"/>
    </row>
    <row r="21" spans="1:16">
      <c r="A21" s="12"/>
      <c r="B21" s="25">
        <v>335.12</v>
      </c>
      <c r="C21" s="20" t="s">
        <v>99</v>
      </c>
      <c r="D21" s="46">
        <v>387947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387947</v>
      </c>
      <c r="O21" s="47">
        <f t="shared" si="2"/>
        <v>38.086294914588649</v>
      </c>
      <c r="P21" s="9"/>
    </row>
    <row r="22" spans="1:16">
      <c r="A22" s="12"/>
      <c r="B22" s="25">
        <v>335.14</v>
      </c>
      <c r="C22" s="20" t="s">
        <v>100</v>
      </c>
      <c r="D22" s="46">
        <v>1670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1670</v>
      </c>
      <c r="O22" s="47">
        <f t="shared" si="2"/>
        <v>0.1639505203220106</v>
      </c>
      <c r="P22" s="9"/>
    </row>
    <row r="23" spans="1:16">
      <c r="A23" s="12"/>
      <c r="B23" s="25">
        <v>335.15</v>
      </c>
      <c r="C23" s="20" t="s">
        <v>101</v>
      </c>
      <c r="D23" s="46">
        <v>9745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9745</v>
      </c>
      <c r="O23" s="47">
        <f t="shared" si="2"/>
        <v>0.95670528175927749</v>
      </c>
      <c r="P23" s="9"/>
    </row>
    <row r="24" spans="1:16">
      <c r="A24" s="12"/>
      <c r="B24" s="25">
        <v>335.18</v>
      </c>
      <c r="C24" s="20" t="s">
        <v>102</v>
      </c>
      <c r="D24" s="46">
        <v>519133</v>
      </c>
      <c r="E24" s="46">
        <v>0</v>
      </c>
      <c r="F24" s="46">
        <v>0</v>
      </c>
      <c r="G24" s="46">
        <v>543356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1062489</v>
      </c>
      <c r="O24" s="47">
        <f t="shared" si="2"/>
        <v>104.30875711761242</v>
      </c>
      <c r="P24" s="9"/>
    </row>
    <row r="25" spans="1:16">
      <c r="A25" s="12"/>
      <c r="B25" s="25">
        <v>335.21</v>
      </c>
      <c r="C25" s="20" t="s">
        <v>28</v>
      </c>
      <c r="D25" s="46">
        <v>2880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2880</v>
      </c>
      <c r="O25" s="47">
        <f t="shared" si="2"/>
        <v>0.28274101708226979</v>
      </c>
      <c r="P25" s="9"/>
    </row>
    <row r="26" spans="1:16">
      <c r="A26" s="12"/>
      <c r="B26" s="25">
        <v>335.49</v>
      </c>
      <c r="C26" s="20" t="s">
        <v>139</v>
      </c>
      <c r="D26" s="46">
        <v>118929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118929</v>
      </c>
      <c r="O26" s="47">
        <f t="shared" si="2"/>
        <v>11.675731396033772</v>
      </c>
      <c r="P26" s="9"/>
    </row>
    <row r="27" spans="1:16">
      <c r="A27" s="12"/>
      <c r="B27" s="25">
        <v>336</v>
      </c>
      <c r="C27" s="20" t="s">
        <v>140</v>
      </c>
      <c r="D27" s="46">
        <v>11171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11171</v>
      </c>
      <c r="O27" s="47">
        <f t="shared" si="2"/>
        <v>1.096701354800707</v>
      </c>
      <c r="P27" s="9"/>
    </row>
    <row r="28" spans="1:16">
      <c r="A28" s="12"/>
      <c r="B28" s="25">
        <v>338</v>
      </c>
      <c r="C28" s="20" t="s">
        <v>29</v>
      </c>
      <c r="D28" s="46">
        <v>38484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38484</v>
      </c>
      <c r="O28" s="47">
        <f t="shared" si="2"/>
        <v>3.7781268407618298</v>
      </c>
      <c r="P28" s="9"/>
    </row>
    <row r="29" spans="1:16">
      <c r="A29" s="12"/>
      <c r="B29" s="25">
        <v>339</v>
      </c>
      <c r="C29" s="20" t="s">
        <v>30</v>
      </c>
      <c r="D29" s="46">
        <v>3620</v>
      </c>
      <c r="E29" s="46">
        <v>61099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>SUM(D29:M29)</f>
        <v>64719</v>
      </c>
      <c r="O29" s="47">
        <f t="shared" si="2"/>
        <v>6.353720793245631</v>
      </c>
      <c r="P29" s="9"/>
    </row>
    <row r="30" spans="1:16" ht="15.75">
      <c r="A30" s="29" t="s">
        <v>35</v>
      </c>
      <c r="B30" s="30"/>
      <c r="C30" s="31"/>
      <c r="D30" s="32">
        <f t="shared" ref="D30:M30" si="6">SUM(D31:D43)</f>
        <v>1408294</v>
      </c>
      <c r="E30" s="32">
        <f t="shared" si="6"/>
        <v>30855</v>
      </c>
      <c r="F30" s="32">
        <f t="shared" si="6"/>
        <v>0</v>
      </c>
      <c r="G30" s="32">
        <f t="shared" si="6"/>
        <v>0</v>
      </c>
      <c r="H30" s="32">
        <f t="shared" si="6"/>
        <v>0</v>
      </c>
      <c r="I30" s="32">
        <f t="shared" si="6"/>
        <v>13094111</v>
      </c>
      <c r="J30" s="32">
        <f t="shared" si="6"/>
        <v>0</v>
      </c>
      <c r="K30" s="32">
        <f t="shared" si="6"/>
        <v>0</v>
      </c>
      <c r="L30" s="32">
        <f t="shared" si="6"/>
        <v>0</v>
      </c>
      <c r="M30" s="32">
        <f t="shared" si="6"/>
        <v>0</v>
      </c>
      <c r="N30" s="32">
        <f>SUM(D30:M30)</f>
        <v>14533260</v>
      </c>
      <c r="O30" s="45">
        <f t="shared" si="2"/>
        <v>1426.7877478892597</v>
      </c>
      <c r="P30" s="10"/>
    </row>
    <row r="31" spans="1:16">
      <c r="A31" s="12"/>
      <c r="B31" s="25">
        <v>341.3</v>
      </c>
      <c r="C31" s="20" t="s">
        <v>141</v>
      </c>
      <c r="D31" s="46">
        <v>1262210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43" si="7">SUM(D31:M31)</f>
        <v>1262210</v>
      </c>
      <c r="O31" s="47">
        <f t="shared" si="2"/>
        <v>123.91615943451797</v>
      </c>
      <c r="P31" s="9"/>
    </row>
    <row r="32" spans="1:16">
      <c r="A32" s="12"/>
      <c r="B32" s="25">
        <v>342.1</v>
      </c>
      <c r="C32" s="20" t="s">
        <v>104</v>
      </c>
      <c r="D32" s="46">
        <v>3577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3577</v>
      </c>
      <c r="O32" s="47">
        <f t="shared" si="2"/>
        <v>0.35116827017474966</v>
      </c>
      <c r="P32" s="9"/>
    </row>
    <row r="33" spans="1:16">
      <c r="A33" s="12"/>
      <c r="B33" s="25">
        <v>342.2</v>
      </c>
      <c r="C33" s="20" t="s">
        <v>39</v>
      </c>
      <c r="D33" s="46">
        <v>3596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3596</v>
      </c>
      <c r="O33" s="47">
        <f t="shared" si="2"/>
        <v>0.35303357549577852</v>
      </c>
      <c r="P33" s="9"/>
    </row>
    <row r="34" spans="1:16">
      <c r="A34" s="12"/>
      <c r="B34" s="25">
        <v>342.4</v>
      </c>
      <c r="C34" s="20" t="s">
        <v>142</v>
      </c>
      <c r="D34" s="46">
        <v>1860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1860</v>
      </c>
      <c r="O34" s="47">
        <f t="shared" si="2"/>
        <v>0.18260357353229922</v>
      </c>
      <c r="P34" s="9"/>
    </row>
    <row r="35" spans="1:16">
      <c r="A35" s="12"/>
      <c r="B35" s="25">
        <v>342.5</v>
      </c>
      <c r="C35" s="20" t="s">
        <v>143</v>
      </c>
      <c r="D35" s="46">
        <v>35894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35894</v>
      </c>
      <c r="O35" s="47">
        <f t="shared" si="2"/>
        <v>3.5238562733163166</v>
      </c>
      <c r="P35" s="9"/>
    </row>
    <row r="36" spans="1:16">
      <c r="A36" s="12"/>
      <c r="B36" s="25">
        <v>342.9</v>
      </c>
      <c r="C36" s="20" t="s">
        <v>40</v>
      </c>
      <c r="D36" s="46">
        <v>2464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2464</v>
      </c>
      <c r="O36" s="47">
        <f t="shared" si="2"/>
        <v>0.24190064794816415</v>
      </c>
      <c r="P36" s="9"/>
    </row>
    <row r="37" spans="1:16">
      <c r="A37" s="12"/>
      <c r="B37" s="25">
        <v>343.2</v>
      </c>
      <c r="C37" s="20" t="s">
        <v>41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3764119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3764119</v>
      </c>
      <c r="O37" s="47">
        <f t="shared" ref="O37:O62" si="8">(N37/O$64)</f>
        <v>369.53848419399174</v>
      </c>
      <c r="P37" s="9"/>
    </row>
    <row r="38" spans="1:16">
      <c r="A38" s="12"/>
      <c r="B38" s="25">
        <v>343.3</v>
      </c>
      <c r="C38" s="20" t="s">
        <v>42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3434619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3434619</v>
      </c>
      <c r="O38" s="47">
        <f t="shared" si="8"/>
        <v>337.19016296878067</v>
      </c>
      <c r="P38" s="9"/>
    </row>
    <row r="39" spans="1:16">
      <c r="A39" s="12"/>
      <c r="B39" s="25">
        <v>343.4</v>
      </c>
      <c r="C39" s="20" t="s">
        <v>43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1288559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1288559</v>
      </c>
      <c r="O39" s="47">
        <f t="shared" si="8"/>
        <v>126.50294521892793</v>
      </c>
      <c r="P39" s="9"/>
    </row>
    <row r="40" spans="1:16">
      <c r="A40" s="12"/>
      <c r="B40" s="25">
        <v>343.5</v>
      </c>
      <c r="C40" s="20" t="s">
        <v>44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4357006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4357006</v>
      </c>
      <c r="O40" s="47">
        <f t="shared" si="8"/>
        <v>427.74455134498334</v>
      </c>
      <c r="P40" s="9"/>
    </row>
    <row r="41" spans="1:16">
      <c r="A41" s="12"/>
      <c r="B41" s="25">
        <v>343.7</v>
      </c>
      <c r="C41" s="20" t="s">
        <v>45</v>
      </c>
      <c r="D41" s="46">
        <v>280</v>
      </c>
      <c r="E41" s="46">
        <v>0</v>
      </c>
      <c r="F41" s="46">
        <v>0</v>
      </c>
      <c r="G41" s="46">
        <v>0</v>
      </c>
      <c r="H41" s="46">
        <v>0</v>
      </c>
      <c r="I41" s="46">
        <v>229808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230088</v>
      </c>
      <c r="O41" s="47">
        <f t="shared" si="8"/>
        <v>22.588651089731002</v>
      </c>
      <c r="P41" s="9"/>
    </row>
    <row r="42" spans="1:16">
      <c r="A42" s="12"/>
      <c r="B42" s="25">
        <v>347.2</v>
      </c>
      <c r="C42" s="20" t="s">
        <v>46</v>
      </c>
      <c r="D42" s="46">
        <v>98413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98413</v>
      </c>
      <c r="O42" s="47">
        <f t="shared" si="8"/>
        <v>9.6615943451796582</v>
      </c>
      <c r="P42" s="9"/>
    </row>
    <row r="43" spans="1:16">
      <c r="A43" s="12"/>
      <c r="B43" s="25">
        <v>349</v>
      </c>
      <c r="C43" s="20" t="s">
        <v>0</v>
      </c>
      <c r="D43" s="46">
        <v>0</v>
      </c>
      <c r="E43" s="46">
        <v>30855</v>
      </c>
      <c r="F43" s="46">
        <v>0</v>
      </c>
      <c r="G43" s="46">
        <v>0</v>
      </c>
      <c r="H43" s="46">
        <v>0</v>
      </c>
      <c r="I43" s="46">
        <v>20000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7"/>
        <v>50855</v>
      </c>
      <c r="O43" s="47">
        <f t="shared" si="8"/>
        <v>4.9926369526801491</v>
      </c>
      <c r="P43" s="9"/>
    </row>
    <row r="44" spans="1:16" ht="15.75">
      <c r="A44" s="29" t="s">
        <v>36</v>
      </c>
      <c r="B44" s="30"/>
      <c r="C44" s="31"/>
      <c r="D44" s="32">
        <f t="shared" ref="D44:M44" si="9">SUM(D45:D47)</f>
        <v>21708</v>
      </c>
      <c r="E44" s="32">
        <f t="shared" si="9"/>
        <v>299672</v>
      </c>
      <c r="F44" s="32">
        <f t="shared" si="9"/>
        <v>0</v>
      </c>
      <c r="G44" s="32">
        <f t="shared" si="9"/>
        <v>0</v>
      </c>
      <c r="H44" s="32">
        <f t="shared" si="9"/>
        <v>0</v>
      </c>
      <c r="I44" s="32">
        <f t="shared" si="9"/>
        <v>0</v>
      </c>
      <c r="J44" s="32">
        <f t="shared" si="9"/>
        <v>0</v>
      </c>
      <c r="K44" s="32">
        <f t="shared" si="9"/>
        <v>0</v>
      </c>
      <c r="L44" s="32">
        <f t="shared" si="9"/>
        <v>0</v>
      </c>
      <c r="M44" s="32">
        <f t="shared" si="9"/>
        <v>0</v>
      </c>
      <c r="N44" s="32">
        <f t="shared" ref="N44:N49" si="10">SUM(D44:M44)</f>
        <v>321380</v>
      </c>
      <c r="O44" s="45">
        <f t="shared" si="8"/>
        <v>31.551148635381896</v>
      </c>
      <c r="P44" s="10"/>
    </row>
    <row r="45" spans="1:16">
      <c r="A45" s="13"/>
      <c r="B45" s="39">
        <v>351.1</v>
      </c>
      <c r="C45" s="21" t="s">
        <v>49</v>
      </c>
      <c r="D45" s="46">
        <v>19908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19908</v>
      </c>
      <c r="O45" s="47">
        <f t="shared" si="8"/>
        <v>1.9544472805811899</v>
      </c>
      <c r="P45" s="9"/>
    </row>
    <row r="46" spans="1:16">
      <c r="A46" s="13"/>
      <c r="B46" s="39">
        <v>354</v>
      </c>
      <c r="C46" s="21" t="s">
        <v>50</v>
      </c>
      <c r="D46" s="46">
        <v>1800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1800</v>
      </c>
      <c r="O46" s="47">
        <f t="shared" si="8"/>
        <v>0.17671313567641861</v>
      </c>
      <c r="P46" s="9"/>
    </row>
    <row r="47" spans="1:16">
      <c r="A47" s="13"/>
      <c r="B47" s="39">
        <v>359</v>
      </c>
      <c r="C47" s="21" t="s">
        <v>51</v>
      </c>
      <c r="D47" s="46">
        <v>0</v>
      </c>
      <c r="E47" s="46">
        <v>299672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299672</v>
      </c>
      <c r="O47" s="47">
        <f t="shared" si="8"/>
        <v>29.419988219124289</v>
      </c>
      <c r="P47" s="9"/>
    </row>
    <row r="48" spans="1:16" ht="15.75">
      <c r="A48" s="29" t="s">
        <v>3</v>
      </c>
      <c r="B48" s="30"/>
      <c r="C48" s="31"/>
      <c r="D48" s="32">
        <f t="shared" ref="D48:M48" si="11">SUM(D49:D58)</f>
        <v>306244</v>
      </c>
      <c r="E48" s="32">
        <f t="shared" si="11"/>
        <v>1157</v>
      </c>
      <c r="F48" s="32">
        <f t="shared" si="11"/>
        <v>71</v>
      </c>
      <c r="G48" s="32">
        <f t="shared" si="11"/>
        <v>309</v>
      </c>
      <c r="H48" s="32">
        <f t="shared" si="11"/>
        <v>0</v>
      </c>
      <c r="I48" s="32">
        <f t="shared" si="11"/>
        <v>56713</v>
      </c>
      <c r="J48" s="32">
        <f t="shared" si="11"/>
        <v>0</v>
      </c>
      <c r="K48" s="32">
        <f t="shared" si="11"/>
        <v>3910692</v>
      </c>
      <c r="L48" s="32">
        <f t="shared" si="11"/>
        <v>316780</v>
      </c>
      <c r="M48" s="32">
        <f t="shared" si="11"/>
        <v>0</v>
      </c>
      <c r="N48" s="32">
        <f t="shared" si="10"/>
        <v>4591966</v>
      </c>
      <c r="O48" s="45">
        <f t="shared" si="8"/>
        <v>450.81150598861183</v>
      </c>
      <c r="P48" s="10"/>
    </row>
    <row r="49" spans="1:119">
      <c r="A49" s="12"/>
      <c r="B49" s="25">
        <v>361.1</v>
      </c>
      <c r="C49" s="20" t="s">
        <v>52</v>
      </c>
      <c r="D49" s="46">
        <v>7279</v>
      </c>
      <c r="E49" s="46">
        <v>157</v>
      </c>
      <c r="F49" s="46">
        <v>71</v>
      </c>
      <c r="G49" s="46">
        <v>309</v>
      </c>
      <c r="H49" s="46">
        <v>0</v>
      </c>
      <c r="I49" s="46">
        <v>14637</v>
      </c>
      <c r="J49" s="46">
        <v>0</v>
      </c>
      <c r="K49" s="46">
        <v>216899</v>
      </c>
      <c r="L49" s="46">
        <v>34251</v>
      </c>
      <c r="M49" s="46">
        <v>0</v>
      </c>
      <c r="N49" s="46">
        <f t="shared" si="10"/>
        <v>273603</v>
      </c>
      <c r="O49" s="47">
        <f t="shared" si="8"/>
        <v>26.860691144708422</v>
      </c>
      <c r="P49" s="9"/>
    </row>
    <row r="50" spans="1:119">
      <c r="A50" s="12"/>
      <c r="B50" s="25">
        <v>361.2</v>
      </c>
      <c r="C50" s="20" t="s">
        <v>53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318725</v>
      </c>
      <c r="L50" s="46">
        <v>27819</v>
      </c>
      <c r="M50" s="46">
        <v>0</v>
      </c>
      <c r="N50" s="46">
        <f t="shared" ref="N50:N58" si="12">SUM(D50:M50)</f>
        <v>346544</v>
      </c>
      <c r="O50" s="47">
        <f t="shared" si="8"/>
        <v>34.021598272138228</v>
      </c>
      <c r="P50" s="9"/>
    </row>
    <row r="51" spans="1:119">
      <c r="A51" s="12"/>
      <c r="B51" s="25">
        <v>361.3</v>
      </c>
      <c r="C51" s="20" t="s">
        <v>54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865533</v>
      </c>
      <c r="L51" s="46">
        <v>61246</v>
      </c>
      <c r="M51" s="46">
        <v>0</v>
      </c>
      <c r="N51" s="46">
        <f t="shared" si="12"/>
        <v>926779</v>
      </c>
      <c r="O51" s="47">
        <f t="shared" si="8"/>
        <v>90.985568427253099</v>
      </c>
      <c r="P51" s="9"/>
    </row>
    <row r="52" spans="1:119">
      <c r="A52" s="12"/>
      <c r="B52" s="25">
        <v>361.4</v>
      </c>
      <c r="C52" s="20" t="s">
        <v>106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947958</v>
      </c>
      <c r="L52" s="46">
        <v>90295</v>
      </c>
      <c r="M52" s="46">
        <v>0</v>
      </c>
      <c r="N52" s="46">
        <f t="shared" si="12"/>
        <v>1038253</v>
      </c>
      <c r="O52" s="47">
        <f t="shared" si="8"/>
        <v>101.9294129196937</v>
      </c>
      <c r="P52" s="9"/>
    </row>
    <row r="53" spans="1:119">
      <c r="A53" s="12"/>
      <c r="B53" s="25">
        <v>362</v>
      </c>
      <c r="C53" s="20" t="s">
        <v>55</v>
      </c>
      <c r="D53" s="46">
        <v>159167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2"/>
        <v>159167</v>
      </c>
      <c r="O53" s="47">
        <f t="shared" si="8"/>
        <v>15.626055370115845</v>
      </c>
      <c r="P53" s="9"/>
    </row>
    <row r="54" spans="1:119">
      <c r="A54" s="12"/>
      <c r="B54" s="25">
        <v>364</v>
      </c>
      <c r="C54" s="20" t="s">
        <v>107</v>
      </c>
      <c r="D54" s="46">
        <v>31915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2"/>
        <v>31915</v>
      </c>
      <c r="O54" s="47">
        <f t="shared" si="8"/>
        <v>3.1332220695071666</v>
      </c>
      <c r="P54" s="9"/>
    </row>
    <row r="55" spans="1:119">
      <c r="A55" s="12"/>
      <c r="B55" s="25">
        <v>365</v>
      </c>
      <c r="C55" s="20" t="s">
        <v>108</v>
      </c>
      <c r="D55" s="46">
        <v>1506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2"/>
        <v>1506</v>
      </c>
      <c r="O55" s="47">
        <f t="shared" si="8"/>
        <v>0.14784999018260359</v>
      </c>
      <c r="P55" s="9"/>
    </row>
    <row r="56" spans="1:119">
      <c r="A56" s="12"/>
      <c r="B56" s="25">
        <v>366</v>
      </c>
      <c r="C56" s="20" t="s">
        <v>57</v>
      </c>
      <c r="D56" s="46">
        <v>374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2"/>
        <v>374</v>
      </c>
      <c r="O56" s="47">
        <f t="shared" si="8"/>
        <v>3.6717062634989202E-2</v>
      </c>
      <c r="P56" s="9"/>
    </row>
    <row r="57" spans="1:119">
      <c r="A57" s="12"/>
      <c r="B57" s="25">
        <v>368</v>
      </c>
      <c r="C57" s="20" t="s">
        <v>58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1449011</v>
      </c>
      <c r="L57" s="46">
        <v>0</v>
      </c>
      <c r="M57" s="46">
        <v>0</v>
      </c>
      <c r="N57" s="46">
        <f t="shared" si="12"/>
        <v>1449011</v>
      </c>
      <c r="O57" s="47">
        <f t="shared" si="8"/>
        <v>142.25515413312391</v>
      </c>
      <c r="P57" s="9"/>
    </row>
    <row r="58" spans="1:119">
      <c r="A58" s="12"/>
      <c r="B58" s="25">
        <v>369.9</v>
      </c>
      <c r="C58" s="20" t="s">
        <v>60</v>
      </c>
      <c r="D58" s="46">
        <v>106003</v>
      </c>
      <c r="E58" s="46">
        <v>1000</v>
      </c>
      <c r="F58" s="46">
        <v>0</v>
      </c>
      <c r="G58" s="46">
        <v>0</v>
      </c>
      <c r="H58" s="46">
        <v>0</v>
      </c>
      <c r="I58" s="46">
        <v>42076</v>
      </c>
      <c r="J58" s="46">
        <v>0</v>
      </c>
      <c r="K58" s="46">
        <v>112566</v>
      </c>
      <c r="L58" s="46">
        <v>103169</v>
      </c>
      <c r="M58" s="46">
        <v>0</v>
      </c>
      <c r="N58" s="46">
        <f t="shared" si="12"/>
        <v>364814</v>
      </c>
      <c r="O58" s="47">
        <f t="shared" si="8"/>
        <v>35.815236599253879</v>
      </c>
      <c r="P58" s="9"/>
    </row>
    <row r="59" spans="1:119" ht="15.75">
      <c r="A59" s="29" t="s">
        <v>37</v>
      </c>
      <c r="B59" s="30"/>
      <c r="C59" s="31"/>
      <c r="D59" s="32">
        <f t="shared" ref="D59:M59" si="13">SUM(D60:D61)</f>
        <v>3222504</v>
      </c>
      <c r="E59" s="32">
        <f t="shared" si="13"/>
        <v>26000</v>
      </c>
      <c r="F59" s="32">
        <f t="shared" si="13"/>
        <v>280844</v>
      </c>
      <c r="G59" s="32">
        <f t="shared" si="13"/>
        <v>163905</v>
      </c>
      <c r="H59" s="32">
        <f t="shared" si="13"/>
        <v>0</v>
      </c>
      <c r="I59" s="32">
        <f t="shared" si="13"/>
        <v>3980</v>
      </c>
      <c r="J59" s="32">
        <f t="shared" si="13"/>
        <v>0</v>
      </c>
      <c r="K59" s="32">
        <f t="shared" si="13"/>
        <v>0</v>
      </c>
      <c r="L59" s="32">
        <f t="shared" si="13"/>
        <v>0</v>
      </c>
      <c r="M59" s="32">
        <f t="shared" si="13"/>
        <v>0</v>
      </c>
      <c r="N59" s="32">
        <f>SUM(D59:M59)</f>
        <v>3697233</v>
      </c>
      <c r="O59" s="45">
        <f t="shared" si="8"/>
        <v>362.97202042018455</v>
      </c>
      <c r="P59" s="9"/>
    </row>
    <row r="60" spans="1:119">
      <c r="A60" s="12"/>
      <c r="B60" s="25">
        <v>381</v>
      </c>
      <c r="C60" s="20" t="s">
        <v>61</v>
      </c>
      <c r="D60" s="46">
        <v>3222504</v>
      </c>
      <c r="E60" s="46">
        <v>26000</v>
      </c>
      <c r="F60" s="46">
        <v>280844</v>
      </c>
      <c r="G60" s="46">
        <v>163905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>SUM(D60:M60)</f>
        <v>3693253</v>
      </c>
      <c r="O60" s="47">
        <f t="shared" si="8"/>
        <v>362.58128804241113</v>
      </c>
      <c r="P60" s="9"/>
    </row>
    <row r="61" spans="1:119" ht="15.75" thickBot="1">
      <c r="A61" s="12"/>
      <c r="B61" s="25">
        <v>389.8</v>
      </c>
      <c r="C61" s="20" t="s">
        <v>110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3980</v>
      </c>
      <c r="J61" s="46">
        <v>0</v>
      </c>
      <c r="K61" s="46">
        <v>0</v>
      </c>
      <c r="L61" s="46">
        <v>0</v>
      </c>
      <c r="M61" s="46">
        <v>0</v>
      </c>
      <c r="N61" s="46">
        <f>SUM(D61:M61)</f>
        <v>3980</v>
      </c>
      <c r="O61" s="47">
        <f t="shared" si="8"/>
        <v>0.39073237777341446</v>
      </c>
      <c r="P61" s="9"/>
    </row>
    <row r="62" spans="1:119" ht="16.5" thickBot="1">
      <c r="A62" s="14" t="s">
        <v>47</v>
      </c>
      <c r="B62" s="23"/>
      <c r="C62" s="22"/>
      <c r="D62" s="15">
        <f t="shared" ref="D62:M62" si="14">SUM(D5,D12,D16,D30,D44,D48,D59)</f>
        <v>9574034</v>
      </c>
      <c r="E62" s="15">
        <f t="shared" si="14"/>
        <v>418783</v>
      </c>
      <c r="F62" s="15">
        <f t="shared" si="14"/>
        <v>280915</v>
      </c>
      <c r="G62" s="15">
        <f t="shared" si="14"/>
        <v>1592923</v>
      </c>
      <c r="H62" s="15">
        <f t="shared" si="14"/>
        <v>0</v>
      </c>
      <c r="I62" s="15">
        <f t="shared" si="14"/>
        <v>13803708</v>
      </c>
      <c r="J62" s="15">
        <f t="shared" si="14"/>
        <v>0</v>
      </c>
      <c r="K62" s="15">
        <f t="shared" si="14"/>
        <v>3910692</v>
      </c>
      <c r="L62" s="15">
        <f t="shared" si="14"/>
        <v>316780</v>
      </c>
      <c r="M62" s="15">
        <f t="shared" si="14"/>
        <v>0</v>
      </c>
      <c r="N62" s="15">
        <f>SUM(D62:M62)</f>
        <v>29897835</v>
      </c>
      <c r="O62" s="38">
        <f t="shared" si="8"/>
        <v>2935.1889848812093</v>
      </c>
      <c r="P62" s="6"/>
      <c r="Q62" s="2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</row>
    <row r="63" spans="1:119">
      <c r="A63" s="16"/>
      <c r="B63" s="18"/>
      <c r="C63" s="18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9"/>
    </row>
    <row r="64" spans="1:119">
      <c r="A64" s="40"/>
      <c r="B64" s="41"/>
      <c r="C64" s="41"/>
      <c r="D64" s="42"/>
      <c r="E64" s="42"/>
      <c r="F64" s="42"/>
      <c r="G64" s="42"/>
      <c r="H64" s="42"/>
      <c r="I64" s="42"/>
      <c r="J64" s="42"/>
      <c r="K64" s="42"/>
      <c r="L64" s="118" t="s">
        <v>144</v>
      </c>
      <c r="M64" s="118"/>
      <c r="N64" s="118"/>
      <c r="O64" s="43">
        <v>10186</v>
      </c>
    </row>
    <row r="65" spans="1:15">
      <c r="A65" s="119"/>
      <c r="B65" s="96"/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7"/>
    </row>
    <row r="66" spans="1:15" ht="15.75" customHeight="1" thickBot="1">
      <c r="A66" s="120" t="s">
        <v>82</v>
      </c>
      <c r="B66" s="99"/>
      <c r="C66" s="99"/>
      <c r="D66" s="99"/>
      <c r="E66" s="99"/>
      <c r="F66" s="99"/>
      <c r="G66" s="99"/>
      <c r="H66" s="99"/>
      <c r="I66" s="99"/>
      <c r="J66" s="99"/>
      <c r="K66" s="99"/>
      <c r="L66" s="99"/>
      <c r="M66" s="99"/>
      <c r="N66" s="99"/>
      <c r="O66" s="100"/>
    </row>
  </sheetData>
  <mergeCells count="10">
    <mergeCell ref="L64:N64"/>
    <mergeCell ref="A65:O65"/>
    <mergeCell ref="A66:O6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6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131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62</v>
      </c>
      <c r="B3" s="108"/>
      <c r="C3" s="109"/>
      <c r="D3" s="128" t="s">
        <v>31</v>
      </c>
      <c r="E3" s="129"/>
      <c r="F3" s="129"/>
      <c r="G3" s="129"/>
      <c r="H3" s="130"/>
      <c r="I3" s="128" t="s">
        <v>32</v>
      </c>
      <c r="J3" s="130"/>
      <c r="K3" s="128" t="s">
        <v>34</v>
      </c>
      <c r="L3" s="130"/>
      <c r="M3" s="36"/>
      <c r="N3" s="37"/>
      <c r="O3" s="131" t="s">
        <v>67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63</v>
      </c>
      <c r="F4" s="34" t="s">
        <v>64</v>
      </c>
      <c r="G4" s="34" t="s">
        <v>65</v>
      </c>
      <c r="H4" s="34" t="s">
        <v>5</v>
      </c>
      <c r="I4" s="34" t="s">
        <v>6</v>
      </c>
      <c r="J4" s="35" t="s">
        <v>66</v>
      </c>
      <c r="K4" s="35" t="s">
        <v>7</v>
      </c>
      <c r="L4" s="35" t="s">
        <v>8</v>
      </c>
      <c r="M4" s="35" t="s">
        <v>9</v>
      </c>
      <c r="N4" s="35" t="s">
        <v>33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2497505</v>
      </c>
      <c r="E5" s="27">
        <f t="shared" si="0"/>
        <v>0</v>
      </c>
      <c r="F5" s="27">
        <f t="shared" si="0"/>
        <v>0</v>
      </c>
      <c r="G5" s="27">
        <f t="shared" si="0"/>
        <v>193166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9" si="1">SUM(D5:M5)</f>
        <v>2690671</v>
      </c>
      <c r="O5" s="33">
        <f t="shared" ref="O5:O36" si="2">(N5/O$63)</f>
        <v>265.61411648568605</v>
      </c>
      <c r="P5" s="6"/>
    </row>
    <row r="6" spans="1:133">
      <c r="A6" s="12"/>
      <c r="B6" s="25">
        <v>311</v>
      </c>
      <c r="C6" s="20" t="s">
        <v>2</v>
      </c>
      <c r="D6" s="46">
        <v>989643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989643</v>
      </c>
      <c r="O6" s="47">
        <f t="shared" si="2"/>
        <v>97.694274432379075</v>
      </c>
      <c r="P6" s="9"/>
    </row>
    <row r="7" spans="1:133">
      <c r="A7" s="12"/>
      <c r="B7" s="25">
        <v>312.10000000000002</v>
      </c>
      <c r="C7" s="20" t="s">
        <v>10</v>
      </c>
      <c r="D7" s="46">
        <v>286137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286137</v>
      </c>
      <c r="O7" s="47">
        <f t="shared" si="2"/>
        <v>28.24649555774926</v>
      </c>
      <c r="P7" s="9"/>
    </row>
    <row r="8" spans="1:133">
      <c r="A8" s="12"/>
      <c r="B8" s="25">
        <v>312.42</v>
      </c>
      <c r="C8" s="20" t="s">
        <v>127</v>
      </c>
      <c r="D8" s="46">
        <v>0</v>
      </c>
      <c r="E8" s="46">
        <v>0</v>
      </c>
      <c r="F8" s="46">
        <v>0</v>
      </c>
      <c r="G8" s="46">
        <v>193166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193166</v>
      </c>
      <c r="O8" s="47">
        <f t="shared" si="2"/>
        <v>19.068706811451136</v>
      </c>
      <c r="P8" s="9"/>
    </row>
    <row r="9" spans="1:133">
      <c r="A9" s="12"/>
      <c r="B9" s="25">
        <v>314.10000000000002</v>
      </c>
      <c r="C9" s="20" t="s">
        <v>11</v>
      </c>
      <c r="D9" s="46">
        <v>720500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720500</v>
      </c>
      <c r="O9" s="47">
        <f t="shared" si="2"/>
        <v>71.1253701875617</v>
      </c>
      <c r="P9" s="9"/>
    </row>
    <row r="10" spans="1:133">
      <c r="A10" s="12"/>
      <c r="B10" s="25">
        <v>315</v>
      </c>
      <c r="C10" s="20" t="s">
        <v>96</v>
      </c>
      <c r="D10" s="46">
        <v>379746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379746</v>
      </c>
      <c r="O10" s="47">
        <f t="shared" si="2"/>
        <v>37.487265547877591</v>
      </c>
      <c r="P10" s="9"/>
    </row>
    <row r="11" spans="1:133">
      <c r="A11" s="12"/>
      <c r="B11" s="25">
        <v>316</v>
      </c>
      <c r="C11" s="20" t="s">
        <v>97</v>
      </c>
      <c r="D11" s="46">
        <v>121479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121479</v>
      </c>
      <c r="O11" s="47">
        <f t="shared" si="2"/>
        <v>11.992003948667325</v>
      </c>
      <c r="P11" s="9"/>
    </row>
    <row r="12" spans="1:133" ht="15.75">
      <c r="A12" s="29" t="s">
        <v>14</v>
      </c>
      <c r="B12" s="30"/>
      <c r="C12" s="31"/>
      <c r="D12" s="32">
        <f t="shared" ref="D12:M12" si="3">SUM(D13:D16)</f>
        <v>906223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906223</v>
      </c>
      <c r="O12" s="45">
        <f t="shared" si="2"/>
        <v>89.459328726554787</v>
      </c>
      <c r="P12" s="10"/>
    </row>
    <row r="13" spans="1:133">
      <c r="A13" s="12"/>
      <c r="B13" s="25">
        <v>323.10000000000002</v>
      </c>
      <c r="C13" s="20" t="s">
        <v>15</v>
      </c>
      <c r="D13" s="46">
        <v>668136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668136</v>
      </c>
      <c r="O13" s="47">
        <f t="shared" si="2"/>
        <v>65.956169792694965</v>
      </c>
      <c r="P13" s="9"/>
    </row>
    <row r="14" spans="1:133">
      <c r="A14" s="12"/>
      <c r="B14" s="25">
        <v>323.89999999999998</v>
      </c>
      <c r="C14" s="20" t="s">
        <v>114</v>
      </c>
      <c r="D14" s="46">
        <v>43311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43311</v>
      </c>
      <c r="O14" s="47">
        <f t="shared" si="2"/>
        <v>4.2755182625863775</v>
      </c>
      <c r="P14" s="9"/>
    </row>
    <row r="15" spans="1:133">
      <c r="A15" s="12"/>
      <c r="B15" s="25">
        <v>324.61</v>
      </c>
      <c r="C15" s="20" t="s">
        <v>123</v>
      </c>
      <c r="D15" s="46">
        <v>47500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47500</v>
      </c>
      <c r="O15" s="47">
        <f t="shared" si="2"/>
        <v>4.6890424481737414</v>
      </c>
      <c r="P15" s="9"/>
    </row>
    <row r="16" spans="1:133">
      <c r="A16" s="12"/>
      <c r="B16" s="25">
        <v>325.10000000000002</v>
      </c>
      <c r="C16" s="20" t="s">
        <v>132</v>
      </c>
      <c r="D16" s="46">
        <v>147276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147276</v>
      </c>
      <c r="O16" s="47">
        <f t="shared" si="2"/>
        <v>14.538598223099704</v>
      </c>
      <c r="P16" s="9"/>
    </row>
    <row r="17" spans="1:16" ht="15.75">
      <c r="A17" s="29" t="s">
        <v>20</v>
      </c>
      <c r="B17" s="30"/>
      <c r="C17" s="31"/>
      <c r="D17" s="32">
        <f t="shared" ref="D17:M17" si="4">SUM(D18:D29)</f>
        <v>1053868</v>
      </c>
      <c r="E17" s="32">
        <f t="shared" si="4"/>
        <v>68820</v>
      </c>
      <c r="F17" s="32">
        <f t="shared" si="4"/>
        <v>0</v>
      </c>
      <c r="G17" s="32">
        <f t="shared" si="4"/>
        <v>1082072</v>
      </c>
      <c r="H17" s="32">
        <f t="shared" si="4"/>
        <v>0</v>
      </c>
      <c r="I17" s="32">
        <f t="shared" si="4"/>
        <v>524944</v>
      </c>
      <c r="J17" s="32">
        <f t="shared" si="4"/>
        <v>0</v>
      </c>
      <c r="K17" s="32">
        <f t="shared" si="4"/>
        <v>0</v>
      </c>
      <c r="L17" s="32">
        <f t="shared" si="4"/>
        <v>0</v>
      </c>
      <c r="M17" s="32">
        <f t="shared" si="4"/>
        <v>0</v>
      </c>
      <c r="N17" s="44">
        <f t="shared" si="1"/>
        <v>2729704</v>
      </c>
      <c r="O17" s="45">
        <f t="shared" si="2"/>
        <v>269.46732477788748</v>
      </c>
      <c r="P17" s="10"/>
    </row>
    <row r="18" spans="1:16">
      <c r="A18" s="12"/>
      <c r="B18" s="25">
        <v>331.2</v>
      </c>
      <c r="C18" s="20" t="s">
        <v>19</v>
      </c>
      <c r="D18" s="46">
        <v>1903</v>
      </c>
      <c r="E18" s="46">
        <v>0</v>
      </c>
      <c r="F18" s="46">
        <v>0</v>
      </c>
      <c r="G18" s="46">
        <v>361144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363047</v>
      </c>
      <c r="O18" s="47">
        <f t="shared" si="2"/>
        <v>35.83879565646594</v>
      </c>
      <c r="P18" s="9"/>
    </row>
    <row r="19" spans="1:16">
      <c r="A19" s="12"/>
      <c r="B19" s="25">
        <v>331.7</v>
      </c>
      <c r="C19" s="20" t="s">
        <v>98</v>
      </c>
      <c r="D19" s="46">
        <v>29515</v>
      </c>
      <c r="E19" s="46">
        <v>0</v>
      </c>
      <c r="F19" s="46">
        <v>0</v>
      </c>
      <c r="G19" s="46">
        <v>120080</v>
      </c>
      <c r="H19" s="46">
        <v>0</v>
      </c>
      <c r="I19" s="46">
        <v>490944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640539</v>
      </c>
      <c r="O19" s="47">
        <f t="shared" si="2"/>
        <v>63.231885488647585</v>
      </c>
      <c r="P19" s="9"/>
    </row>
    <row r="20" spans="1:16">
      <c r="A20" s="12"/>
      <c r="B20" s="25">
        <v>334.7</v>
      </c>
      <c r="C20" s="20" t="s">
        <v>85</v>
      </c>
      <c r="D20" s="46">
        <v>0</v>
      </c>
      <c r="E20" s="46">
        <v>0</v>
      </c>
      <c r="F20" s="46">
        <v>0</v>
      </c>
      <c r="G20" s="46">
        <v>269416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ref="N20:N26" si="5">SUM(D20:M20)</f>
        <v>269416</v>
      </c>
      <c r="O20" s="47">
        <f t="shared" si="2"/>
        <v>26.595853899308985</v>
      </c>
      <c r="P20" s="9"/>
    </row>
    <row r="21" spans="1:16">
      <c r="A21" s="12"/>
      <c r="B21" s="25">
        <v>335.12</v>
      </c>
      <c r="C21" s="20" t="s">
        <v>99</v>
      </c>
      <c r="D21" s="46">
        <v>355037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355037</v>
      </c>
      <c r="O21" s="47">
        <f t="shared" si="2"/>
        <v>35.048075024679171</v>
      </c>
      <c r="P21" s="9"/>
    </row>
    <row r="22" spans="1:16">
      <c r="A22" s="12"/>
      <c r="B22" s="25">
        <v>335.14</v>
      </c>
      <c r="C22" s="20" t="s">
        <v>100</v>
      </c>
      <c r="D22" s="46">
        <v>2375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2375</v>
      </c>
      <c r="O22" s="47">
        <f t="shared" si="2"/>
        <v>0.23445212240868707</v>
      </c>
      <c r="P22" s="9"/>
    </row>
    <row r="23" spans="1:16">
      <c r="A23" s="12"/>
      <c r="B23" s="25">
        <v>335.15</v>
      </c>
      <c r="C23" s="20" t="s">
        <v>101</v>
      </c>
      <c r="D23" s="46">
        <v>15746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15746</v>
      </c>
      <c r="O23" s="47">
        <f t="shared" si="2"/>
        <v>1.5543928923988155</v>
      </c>
      <c r="P23" s="9"/>
    </row>
    <row r="24" spans="1:16">
      <c r="A24" s="12"/>
      <c r="B24" s="25">
        <v>335.18</v>
      </c>
      <c r="C24" s="20" t="s">
        <v>102</v>
      </c>
      <c r="D24" s="46">
        <v>474826</v>
      </c>
      <c r="E24" s="46">
        <v>0</v>
      </c>
      <c r="F24" s="46">
        <v>0</v>
      </c>
      <c r="G24" s="46">
        <v>331432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806258</v>
      </c>
      <c r="O24" s="47">
        <f t="shared" si="2"/>
        <v>79.591115498519244</v>
      </c>
      <c r="P24" s="9"/>
    </row>
    <row r="25" spans="1:16">
      <c r="A25" s="12"/>
      <c r="B25" s="25">
        <v>335.19</v>
      </c>
      <c r="C25" s="20" t="s">
        <v>103</v>
      </c>
      <c r="D25" s="46">
        <v>124897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124897</v>
      </c>
      <c r="O25" s="47">
        <f t="shared" si="2"/>
        <v>12.329417571569595</v>
      </c>
      <c r="P25" s="9"/>
    </row>
    <row r="26" spans="1:16">
      <c r="A26" s="12"/>
      <c r="B26" s="25">
        <v>335.21</v>
      </c>
      <c r="C26" s="20" t="s">
        <v>28</v>
      </c>
      <c r="D26" s="46">
        <v>5625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5625</v>
      </c>
      <c r="O26" s="47">
        <f t="shared" si="2"/>
        <v>0.55528134254689043</v>
      </c>
      <c r="P26" s="9"/>
    </row>
    <row r="27" spans="1:16">
      <c r="A27" s="12"/>
      <c r="B27" s="25">
        <v>337.6</v>
      </c>
      <c r="C27" s="20" t="s">
        <v>128</v>
      </c>
      <c r="D27" s="46">
        <v>3109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3109</v>
      </c>
      <c r="O27" s="47">
        <f t="shared" si="2"/>
        <v>0.30691016781836128</v>
      </c>
      <c r="P27" s="9"/>
    </row>
    <row r="28" spans="1:16">
      <c r="A28" s="12"/>
      <c r="B28" s="25">
        <v>337.7</v>
      </c>
      <c r="C28" s="20" t="s">
        <v>90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34000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34000</v>
      </c>
      <c r="O28" s="47">
        <f t="shared" si="2"/>
        <v>3.3563672260612045</v>
      </c>
      <c r="P28" s="9"/>
    </row>
    <row r="29" spans="1:16">
      <c r="A29" s="12"/>
      <c r="B29" s="25">
        <v>338</v>
      </c>
      <c r="C29" s="20" t="s">
        <v>29</v>
      </c>
      <c r="D29" s="46">
        <v>40835</v>
      </c>
      <c r="E29" s="46">
        <v>68820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>SUM(D29:M29)</f>
        <v>109655</v>
      </c>
      <c r="O29" s="47">
        <f t="shared" si="2"/>
        <v>10.824777887462981</v>
      </c>
      <c r="P29" s="9"/>
    </row>
    <row r="30" spans="1:16" ht="15.75">
      <c r="A30" s="29" t="s">
        <v>35</v>
      </c>
      <c r="B30" s="30"/>
      <c r="C30" s="31"/>
      <c r="D30" s="32">
        <f t="shared" ref="D30:M30" si="6">SUM(D31:D41)</f>
        <v>235580</v>
      </c>
      <c r="E30" s="32">
        <f t="shared" si="6"/>
        <v>226567</v>
      </c>
      <c r="F30" s="32">
        <f t="shared" si="6"/>
        <v>0</v>
      </c>
      <c r="G30" s="32">
        <f t="shared" si="6"/>
        <v>0</v>
      </c>
      <c r="H30" s="32">
        <f t="shared" si="6"/>
        <v>0</v>
      </c>
      <c r="I30" s="32">
        <f t="shared" si="6"/>
        <v>12353571</v>
      </c>
      <c r="J30" s="32">
        <f t="shared" si="6"/>
        <v>0</v>
      </c>
      <c r="K30" s="32">
        <f t="shared" si="6"/>
        <v>0</v>
      </c>
      <c r="L30" s="32">
        <f t="shared" si="6"/>
        <v>0</v>
      </c>
      <c r="M30" s="32">
        <f t="shared" si="6"/>
        <v>0</v>
      </c>
      <c r="N30" s="32">
        <f>SUM(D30:M30)</f>
        <v>12815718</v>
      </c>
      <c r="O30" s="45">
        <f t="shared" si="2"/>
        <v>1265.1251727541955</v>
      </c>
      <c r="P30" s="10"/>
    </row>
    <row r="31" spans="1:16">
      <c r="A31" s="12"/>
      <c r="B31" s="25">
        <v>342.1</v>
      </c>
      <c r="C31" s="20" t="s">
        <v>104</v>
      </c>
      <c r="D31" s="46">
        <v>0</v>
      </c>
      <c r="E31" s="46">
        <v>177556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41" si="7">SUM(D31:M31)</f>
        <v>177556</v>
      </c>
      <c r="O31" s="47">
        <f t="shared" si="2"/>
        <v>17.527739387956565</v>
      </c>
      <c r="P31" s="9"/>
    </row>
    <row r="32" spans="1:16">
      <c r="A32" s="12"/>
      <c r="B32" s="25">
        <v>342.2</v>
      </c>
      <c r="C32" s="20" t="s">
        <v>39</v>
      </c>
      <c r="D32" s="46">
        <v>9572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9572</v>
      </c>
      <c r="O32" s="47">
        <f t="shared" si="2"/>
        <v>0.94491609081934846</v>
      </c>
      <c r="P32" s="9"/>
    </row>
    <row r="33" spans="1:16">
      <c r="A33" s="12"/>
      <c r="B33" s="25">
        <v>342.9</v>
      </c>
      <c r="C33" s="20" t="s">
        <v>40</v>
      </c>
      <c r="D33" s="46">
        <v>270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270</v>
      </c>
      <c r="O33" s="47">
        <f t="shared" si="2"/>
        <v>2.6653504442250741E-2</v>
      </c>
      <c r="P33" s="9"/>
    </row>
    <row r="34" spans="1:16">
      <c r="A34" s="12"/>
      <c r="B34" s="25">
        <v>343.2</v>
      </c>
      <c r="C34" s="20" t="s">
        <v>41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3455408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3455408</v>
      </c>
      <c r="O34" s="47">
        <f t="shared" si="2"/>
        <v>341.10641658440278</v>
      </c>
      <c r="P34" s="9"/>
    </row>
    <row r="35" spans="1:16">
      <c r="A35" s="12"/>
      <c r="B35" s="25">
        <v>343.3</v>
      </c>
      <c r="C35" s="20" t="s">
        <v>42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3334022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3334022</v>
      </c>
      <c r="O35" s="47">
        <f t="shared" si="2"/>
        <v>329.12359328726552</v>
      </c>
      <c r="P35" s="9"/>
    </row>
    <row r="36" spans="1:16">
      <c r="A36" s="12"/>
      <c r="B36" s="25">
        <v>343.4</v>
      </c>
      <c r="C36" s="20" t="s">
        <v>43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1254253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1254253</v>
      </c>
      <c r="O36" s="47">
        <f t="shared" si="2"/>
        <v>123.815695952616</v>
      </c>
      <c r="P36" s="9"/>
    </row>
    <row r="37" spans="1:16">
      <c r="A37" s="12"/>
      <c r="B37" s="25">
        <v>343.5</v>
      </c>
      <c r="C37" s="20" t="s">
        <v>44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4059453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4059453</v>
      </c>
      <c r="O37" s="47">
        <f t="shared" ref="O37:O61" si="8">(N37/O$63)</f>
        <v>400.73573543928921</v>
      </c>
      <c r="P37" s="9"/>
    </row>
    <row r="38" spans="1:16">
      <c r="A38" s="12"/>
      <c r="B38" s="25">
        <v>343.7</v>
      </c>
      <c r="C38" s="20" t="s">
        <v>45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230435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230435</v>
      </c>
      <c r="O38" s="47">
        <f t="shared" si="8"/>
        <v>22.747778874629812</v>
      </c>
      <c r="P38" s="9"/>
    </row>
    <row r="39" spans="1:16">
      <c r="A39" s="12"/>
      <c r="B39" s="25">
        <v>346.9</v>
      </c>
      <c r="C39" s="20" t="s">
        <v>129</v>
      </c>
      <c r="D39" s="46">
        <v>483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483</v>
      </c>
      <c r="O39" s="47">
        <f t="shared" si="8"/>
        <v>4.7680157946692989E-2</v>
      </c>
      <c r="P39" s="9"/>
    </row>
    <row r="40" spans="1:16">
      <c r="A40" s="12"/>
      <c r="B40" s="25">
        <v>347.2</v>
      </c>
      <c r="C40" s="20" t="s">
        <v>46</v>
      </c>
      <c r="D40" s="46">
        <v>93180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93180</v>
      </c>
      <c r="O40" s="47">
        <f t="shared" si="8"/>
        <v>9.1984205330700881</v>
      </c>
      <c r="P40" s="9"/>
    </row>
    <row r="41" spans="1:16">
      <c r="A41" s="12"/>
      <c r="B41" s="25">
        <v>349</v>
      </c>
      <c r="C41" s="20" t="s">
        <v>0</v>
      </c>
      <c r="D41" s="46">
        <v>132075</v>
      </c>
      <c r="E41" s="46">
        <v>49011</v>
      </c>
      <c r="F41" s="46">
        <v>0</v>
      </c>
      <c r="G41" s="46">
        <v>0</v>
      </c>
      <c r="H41" s="46">
        <v>0</v>
      </c>
      <c r="I41" s="46">
        <v>20000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201086</v>
      </c>
      <c r="O41" s="47">
        <f t="shared" si="8"/>
        <v>19.850542941757158</v>
      </c>
      <c r="P41" s="9"/>
    </row>
    <row r="42" spans="1:16" ht="15.75">
      <c r="A42" s="29" t="s">
        <v>36</v>
      </c>
      <c r="B42" s="30"/>
      <c r="C42" s="31"/>
      <c r="D42" s="32">
        <f t="shared" ref="D42:M42" si="9">SUM(D43:D45)</f>
        <v>26971</v>
      </c>
      <c r="E42" s="32">
        <f t="shared" si="9"/>
        <v>567</v>
      </c>
      <c r="F42" s="32">
        <f t="shared" si="9"/>
        <v>0</v>
      </c>
      <c r="G42" s="32">
        <f t="shared" si="9"/>
        <v>0</v>
      </c>
      <c r="H42" s="32">
        <f t="shared" si="9"/>
        <v>0</v>
      </c>
      <c r="I42" s="32">
        <f t="shared" si="9"/>
        <v>0</v>
      </c>
      <c r="J42" s="32">
        <f t="shared" si="9"/>
        <v>0</v>
      </c>
      <c r="K42" s="32">
        <f t="shared" si="9"/>
        <v>0</v>
      </c>
      <c r="L42" s="32">
        <f t="shared" si="9"/>
        <v>0</v>
      </c>
      <c r="M42" s="32">
        <f t="shared" si="9"/>
        <v>0</v>
      </c>
      <c r="N42" s="32">
        <f t="shared" ref="N42:N47" si="10">SUM(D42:M42)</f>
        <v>27538</v>
      </c>
      <c r="O42" s="45">
        <f t="shared" si="8"/>
        <v>2.7184600197433366</v>
      </c>
      <c r="P42" s="10"/>
    </row>
    <row r="43" spans="1:16">
      <c r="A43" s="13"/>
      <c r="B43" s="39">
        <v>351.9</v>
      </c>
      <c r="C43" s="21" t="s">
        <v>105</v>
      </c>
      <c r="D43" s="46">
        <v>21685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21685</v>
      </c>
      <c r="O43" s="47">
        <f t="shared" si="8"/>
        <v>2.140671273445212</v>
      </c>
      <c r="P43" s="9"/>
    </row>
    <row r="44" spans="1:16">
      <c r="A44" s="13"/>
      <c r="B44" s="39">
        <v>354</v>
      </c>
      <c r="C44" s="21" t="s">
        <v>50</v>
      </c>
      <c r="D44" s="46">
        <v>120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120</v>
      </c>
      <c r="O44" s="47">
        <f t="shared" si="8"/>
        <v>1.1846001974333662E-2</v>
      </c>
      <c r="P44" s="9"/>
    </row>
    <row r="45" spans="1:16">
      <c r="A45" s="13"/>
      <c r="B45" s="39">
        <v>359</v>
      </c>
      <c r="C45" s="21" t="s">
        <v>51</v>
      </c>
      <c r="D45" s="46">
        <v>5166</v>
      </c>
      <c r="E45" s="46">
        <v>567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5733</v>
      </c>
      <c r="O45" s="47">
        <f t="shared" si="8"/>
        <v>0.56594274432379077</v>
      </c>
      <c r="P45" s="9"/>
    </row>
    <row r="46" spans="1:16" ht="15.75">
      <c r="A46" s="29" t="s">
        <v>3</v>
      </c>
      <c r="B46" s="30"/>
      <c r="C46" s="31"/>
      <c r="D46" s="32">
        <f t="shared" ref="D46:M46" si="11">SUM(D47:D56)</f>
        <v>143305</v>
      </c>
      <c r="E46" s="32">
        <f t="shared" si="11"/>
        <v>755</v>
      </c>
      <c r="F46" s="32">
        <f t="shared" si="11"/>
        <v>142</v>
      </c>
      <c r="G46" s="32">
        <f t="shared" si="11"/>
        <v>85</v>
      </c>
      <c r="H46" s="32">
        <f t="shared" si="11"/>
        <v>0</v>
      </c>
      <c r="I46" s="32">
        <f t="shared" si="11"/>
        <v>35710</v>
      </c>
      <c r="J46" s="32">
        <f t="shared" si="11"/>
        <v>0</v>
      </c>
      <c r="K46" s="32">
        <f t="shared" si="11"/>
        <v>4261598</v>
      </c>
      <c r="L46" s="32">
        <f t="shared" si="11"/>
        <v>434887</v>
      </c>
      <c r="M46" s="32">
        <f t="shared" si="11"/>
        <v>0</v>
      </c>
      <c r="N46" s="32">
        <f t="shared" si="10"/>
        <v>4876482</v>
      </c>
      <c r="O46" s="45">
        <f t="shared" si="8"/>
        <v>481.39012833168806</v>
      </c>
      <c r="P46" s="10"/>
    </row>
    <row r="47" spans="1:16">
      <c r="A47" s="12"/>
      <c r="B47" s="25">
        <v>361.1</v>
      </c>
      <c r="C47" s="20" t="s">
        <v>52</v>
      </c>
      <c r="D47" s="46">
        <v>4536</v>
      </c>
      <c r="E47" s="46">
        <v>52</v>
      </c>
      <c r="F47" s="46">
        <v>142</v>
      </c>
      <c r="G47" s="46">
        <v>85</v>
      </c>
      <c r="H47" s="46">
        <v>0</v>
      </c>
      <c r="I47" s="46">
        <v>5744</v>
      </c>
      <c r="J47" s="46">
        <v>0</v>
      </c>
      <c r="K47" s="46">
        <v>252961</v>
      </c>
      <c r="L47" s="46">
        <v>27684</v>
      </c>
      <c r="M47" s="46">
        <v>0</v>
      </c>
      <c r="N47" s="46">
        <f t="shared" si="10"/>
        <v>291204</v>
      </c>
      <c r="O47" s="47">
        <f t="shared" si="8"/>
        <v>28.746692991115498</v>
      </c>
      <c r="P47" s="9"/>
    </row>
    <row r="48" spans="1:16">
      <c r="A48" s="12"/>
      <c r="B48" s="25">
        <v>361.2</v>
      </c>
      <c r="C48" s="20" t="s">
        <v>53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283333</v>
      </c>
      <c r="L48" s="46">
        <v>24736</v>
      </c>
      <c r="M48" s="46">
        <v>0</v>
      </c>
      <c r="N48" s="46">
        <f t="shared" ref="N48:N56" si="12">SUM(D48:M48)</f>
        <v>308069</v>
      </c>
      <c r="O48" s="47">
        <f t="shared" si="8"/>
        <v>30.411549851924974</v>
      </c>
      <c r="P48" s="9"/>
    </row>
    <row r="49" spans="1:119">
      <c r="A49" s="12"/>
      <c r="B49" s="25">
        <v>361.3</v>
      </c>
      <c r="C49" s="20" t="s">
        <v>54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1854002</v>
      </c>
      <c r="L49" s="46">
        <v>134460</v>
      </c>
      <c r="M49" s="46">
        <v>0</v>
      </c>
      <c r="N49" s="46">
        <f t="shared" si="12"/>
        <v>1988462</v>
      </c>
      <c r="O49" s="47">
        <f t="shared" si="8"/>
        <v>196.29437314906218</v>
      </c>
      <c r="P49" s="9"/>
    </row>
    <row r="50" spans="1:119">
      <c r="A50" s="12"/>
      <c r="B50" s="25">
        <v>361.4</v>
      </c>
      <c r="C50" s="20" t="s">
        <v>106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366629</v>
      </c>
      <c r="L50" s="46">
        <v>46195</v>
      </c>
      <c r="M50" s="46">
        <v>0</v>
      </c>
      <c r="N50" s="46">
        <f t="shared" si="12"/>
        <v>412824</v>
      </c>
      <c r="O50" s="47">
        <f t="shared" si="8"/>
        <v>40.752615992102662</v>
      </c>
      <c r="P50" s="9"/>
    </row>
    <row r="51" spans="1:119">
      <c r="A51" s="12"/>
      <c r="B51" s="25">
        <v>362</v>
      </c>
      <c r="C51" s="20" t="s">
        <v>55</v>
      </c>
      <c r="D51" s="46">
        <v>11983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2"/>
        <v>11983</v>
      </c>
      <c r="O51" s="47">
        <f t="shared" si="8"/>
        <v>1.1829220138203356</v>
      </c>
      <c r="P51" s="9"/>
    </row>
    <row r="52" spans="1:119">
      <c r="A52" s="12"/>
      <c r="B52" s="25">
        <v>364</v>
      </c>
      <c r="C52" s="20" t="s">
        <v>107</v>
      </c>
      <c r="D52" s="46">
        <v>2850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2"/>
        <v>2850</v>
      </c>
      <c r="O52" s="47">
        <f t="shared" si="8"/>
        <v>0.28134254689042448</v>
      </c>
      <c r="P52" s="9"/>
    </row>
    <row r="53" spans="1:119">
      <c r="A53" s="12"/>
      <c r="B53" s="25">
        <v>365</v>
      </c>
      <c r="C53" s="20" t="s">
        <v>108</v>
      </c>
      <c r="D53" s="46">
        <v>8189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2"/>
        <v>8189</v>
      </c>
      <c r="O53" s="47">
        <f t="shared" si="8"/>
        <v>0.80839091806515306</v>
      </c>
      <c r="P53" s="9"/>
    </row>
    <row r="54" spans="1:119">
      <c r="A54" s="12"/>
      <c r="B54" s="25">
        <v>366</v>
      </c>
      <c r="C54" s="20" t="s">
        <v>57</v>
      </c>
      <c r="D54" s="46">
        <v>736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2"/>
        <v>736</v>
      </c>
      <c r="O54" s="47">
        <f t="shared" si="8"/>
        <v>7.2655478775913135E-2</v>
      </c>
      <c r="P54" s="9"/>
    </row>
    <row r="55" spans="1:119">
      <c r="A55" s="12"/>
      <c r="B55" s="25">
        <v>368</v>
      </c>
      <c r="C55" s="20" t="s">
        <v>58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1420974</v>
      </c>
      <c r="L55" s="46">
        <v>0</v>
      </c>
      <c r="M55" s="46">
        <v>0</v>
      </c>
      <c r="N55" s="46">
        <f t="shared" si="12"/>
        <v>1420974</v>
      </c>
      <c r="O55" s="47">
        <f t="shared" si="8"/>
        <v>140.27384007897334</v>
      </c>
      <c r="P55" s="9"/>
    </row>
    <row r="56" spans="1:119">
      <c r="A56" s="12"/>
      <c r="B56" s="25">
        <v>369.9</v>
      </c>
      <c r="C56" s="20" t="s">
        <v>60</v>
      </c>
      <c r="D56" s="46">
        <v>115011</v>
      </c>
      <c r="E56" s="46">
        <v>703</v>
      </c>
      <c r="F56" s="46">
        <v>0</v>
      </c>
      <c r="G56" s="46">
        <v>0</v>
      </c>
      <c r="H56" s="46">
        <v>0</v>
      </c>
      <c r="I56" s="46">
        <v>29966</v>
      </c>
      <c r="J56" s="46">
        <v>0</v>
      </c>
      <c r="K56" s="46">
        <v>83699</v>
      </c>
      <c r="L56" s="46">
        <v>201812</v>
      </c>
      <c r="M56" s="46">
        <v>0</v>
      </c>
      <c r="N56" s="46">
        <f t="shared" si="12"/>
        <v>431191</v>
      </c>
      <c r="O56" s="47">
        <f t="shared" si="8"/>
        <v>42.565745310957553</v>
      </c>
      <c r="P56" s="9"/>
    </row>
    <row r="57" spans="1:119" ht="15.75">
      <c r="A57" s="29" t="s">
        <v>37</v>
      </c>
      <c r="B57" s="30"/>
      <c r="C57" s="31"/>
      <c r="D57" s="32">
        <f t="shared" ref="D57:M57" si="13">SUM(D58:D60)</f>
        <v>3250716</v>
      </c>
      <c r="E57" s="32">
        <f t="shared" si="13"/>
        <v>116069</v>
      </c>
      <c r="F57" s="32">
        <f t="shared" si="13"/>
        <v>318713</v>
      </c>
      <c r="G57" s="32">
        <f t="shared" si="13"/>
        <v>34251</v>
      </c>
      <c r="H57" s="32">
        <f t="shared" si="13"/>
        <v>0</v>
      </c>
      <c r="I57" s="32">
        <f t="shared" si="13"/>
        <v>149980</v>
      </c>
      <c r="J57" s="32">
        <f t="shared" si="13"/>
        <v>0</v>
      </c>
      <c r="K57" s="32">
        <f t="shared" si="13"/>
        <v>0</v>
      </c>
      <c r="L57" s="32">
        <f t="shared" si="13"/>
        <v>0</v>
      </c>
      <c r="M57" s="32">
        <f t="shared" si="13"/>
        <v>0</v>
      </c>
      <c r="N57" s="32">
        <f>SUM(D57:M57)</f>
        <v>3869729</v>
      </c>
      <c r="O57" s="45">
        <f t="shared" si="8"/>
        <v>382.00681145113526</v>
      </c>
      <c r="P57" s="9"/>
    </row>
    <row r="58" spans="1:119">
      <c r="A58" s="12"/>
      <c r="B58" s="25">
        <v>381</v>
      </c>
      <c r="C58" s="20" t="s">
        <v>61</v>
      </c>
      <c r="D58" s="46">
        <v>3011374</v>
      </c>
      <c r="E58" s="46">
        <v>116069</v>
      </c>
      <c r="F58" s="46">
        <v>318713</v>
      </c>
      <c r="G58" s="46">
        <v>34251</v>
      </c>
      <c r="H58" s="46">
        <v>0</v>
      </c>
      <c r="I58" s="46">
        <v>142636</v>
      </c>
      <c r="J58" s="46">
        <v>0</v>
      </c>
      <c r="K58" s="46">
        <v>0</v>
      </c>
      <c r="L58" s="46">
        <v>0</v>
      </c>
      <c r="M58" s="46">
        <v>0</v>
      </c>
      <c r="N58" s="46">
        <f>SUM(D58:M58)</f>
        <v>3623043</v>
      </c>
      <c r="O58" s="47">
        <f t="shared" si="8"/>
        <v>357.6547877591313</v>
      </c>
      <c r="P58" s="9"/>
    </row>
    <row r="59" spans="1:119">
      <c r="A59" s="12"/>
      <c r="B59" s="25">
        <v>384</v>
      </c>
      <c r="C59" s="20" t="s">
        <v>133</v>
      </c>
      <c r="D59" s="46">
        <v>239342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>SUM(D59:M59)</f>
        <v>239342</v>
      </c>
      <c r="O59" s="47">
        <f t="shared" si="8"/>
        <v>23.627048371174727</v>
      </c>
      <c r="P59" s="9"/>
    </row>
    <row r="60" spans="1:119" ht="15.75" thickBot="1">
      <c r="A60" s="12"/>
      <c r="B60" s="25">
        <v>389.8</v>
      </c>
      <c r="C60" s="20" t="s">
        <v>110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7344</v>
      </c>
      <c r="J60" s="46">
        <v>0</v>
      </c>
      <c r="K60" s="46">
        <v>0</v>
      </c>
      <c r="L60" s="46">
        <v>0</v>
      </c>
      <c r="M60" s="46">
        <v>0</v>
      </c>
      <c r="N60" s="46">
        <f>SUM(D60:M60)</f>
        <v>7344</v>
      </c>
      <c r="O60" s="47">
        <f t="shared" si="8"/>
        <v>0.72497532082922012</v>
      </c>
      <c r="P60" s="9"/>
    </row>
    <row r="61" spans="1:119" ht="16.5" thickBot="1">
      <c r="A61" s="14" t="s">
        <v>47</v>
      </c>
      <c r="B61" s="23"/>
      <c r="C61" s="22"/>
      <c r="D61" s="15">
        <f t="shared" ref="D61:M61" si="14">SUM(D5,D12,D17,D30,D42,D46,D57)</f>
        <v>8114168</v>
      </c>
      <c r="E61" s="15">
        <f t="shared" si="14"/>
        <v>412778</v>
      </c>
      <c r="F61" s="15">
        <f t="shared" si="14"/>
        <v>318855</v>
      </c>
      <c r="G61" s="15">
        <f t="shared" si="14"/>
        <v>1309574</v>
      </c>
      <c r="H61" s="15">
        <f t="shared" si="14"/>
        <v>0</v>
      </c>
      <c r="I61" s="15">
        <f t="shared" si="14"/>
        <v>13064205</v>
      </c>
      <c r="J61" s="15">
        <f t="shared" si="14"/>
        <v>0</v>
      </c>
      <c r="K61" s="15">
        <f t="shared" si="14"/>
        <v>4261598</v>
      </c>
      <c r="L61" s="15">
        <f t="shared" si="14"/>
        <v>434887</v>
      </c>
      <c r="M61" s="15">
        <f t="shared" si="14"/>
        <v>0</v>
      </c>
      <c r="N61" s="15">
        <f>SUM(D61:M61)</f>
        <v>27916065</v>
      </c>
      <c r="O61" s="38">
        <f t="shared" si="8"/>
        <v>2755.7813425468903</v>
      </c>
      <c r="P61" s="6"/>
      <c r="Q61" s="2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</row>
    <row r="62" spans="1:119">
      <c r="A62" s="16"/>
      <c r="B62" s="18"/>
      <c r="C62" s="18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9"/>
    </row>
    <row r="63" spans="1:119">
      <c r="A63" s="40"/>
      <c r="B63" s="41"/>
      <c r="C63" s="41"/>
      <c r="D63" s="42"/>
      <c r="E63" s="42"/>
      <c r="F63" s="42"/>
      <c r="G63" s="42"/>
      <c r="H63" s="42"/>
      <c r="I63" s="42"/>
      <c r="J63" s="42"/>
      <c r="K63" s="42"/>
      <c r="L63" s="118" t="s">
        <v>134</v>
      </c>
      <c r="M63" s="118"/>
      <c r="N63" s="118"/>
      <c r="O63" s="43">
        <v>10130</v>
      </c>
    </row>
    <row r="64" spans="1:119">
      <c r="A64" s="119"/>
      <c r="B64" s="96"/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7"/>
    </row>
    <row r="65" spans="1:15" ht="15.75" customHeight="1" thickBot="1">
      <c r="A65" s="120" t="s">
        <v>82</v>
      </c>
      <c r="B65" s="99"/>
      <c r="C65" s="99"/>
      <c r="D65" s="99"/>
      <c r="E65" s="99"/>
      <c r="F65" s="99"/>
      <c r="G65" s="99"/>
      <c r="H65" s="99"/>
      <c r="I65" s="99"/>
      <c r="J65" s="99"/>
      <c r="K65" s="99"/>
      <c r="L65" s="99"/>
      <c r="M65" s="99"/>
      <c r="N65" s="99"/>
      <c r="O65" s="100"/>
    </row>
  </sheetData>
  <mergeCells count="10">
    <mergeCell ref="L63:N63"/>
    <mergeCell ref="A64:O64"/>
    <mergeCell ref="A65:O6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6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126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62</v>
      </c>
      <c r="B3" s="108"/>
      <c r="C3" s="109"/>
      <c r="D3" s="128" t="s">
        <v>31</v>
      </c>
      <c r="E3" s="129"/>
      <c r="F3" s="129"/>
      <c r="G3" s="129"/>
      <c r="H3" s="130"/>
      <c r="I3" s="128" t="s">
        <v>32</v>
      </c>
      <c r="J3" s="130"/>
      <c r="K3" s="128" t="s">
        <v>34</v>
      </c>
      <c r="L3" s="130"/>
      <c r="M3" s="36"/>
      <c r="N3" s="37"/>
      <c r="O3" s="131" t="s">
        <v>67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63</v>
      </c>
      <c r="F4" s="34" t="s">
        <v>64</v>
      </c>
      <c r="G4" s="34" t="s">
        <v>65</v>
      </c>
      <c r="H4" s="34" t="s">
        <v>5</v>
      </c>
      <c r="I4" s="34" t="s">
        <v>6</v>
      </c>
      <c r="J4" s="35" t="s">
        <v>66</v>
      </c>
      <c r="K4" s="35" t="s">
        <v>7</v>
      </c>
      <c r="L4" s="35" t="s">
        <v>8</v>
      </c>
      <c r="M4" s="35" t="s">
        <v>9</v>
      </c>
      <c r="N4" s="35" t="s">
        <v>33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2385860</v>
      </c>
      <c r="E5" s="27">
        <f t="shared" si="0"/>
        <v>0</v>
      </c>
      <c r="F5" s="27">
        <f t="shared" si="0"/>
        <v>0</v>
      </c>
      <c r="G5" s="27">
        <f t="shared" si="0"/>
        <v>137628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8" si="1">SUM(D5:M5)</f>
        <v>2523488</v>
      </c>
      <c r="O5" s="33">
        <f t="shared" ref="O5:O36" si="2">(N5/O$63)</f>
        <v>251.39350468220761</v>
      </c>
      <c r="P5" s="6"/>
    </row>
    <row r="6" spans="1:133">
      <c r="A6" s="12"/>
      <c r="B6" s="25">
        <v>311</v>
      </c>
      <c r="C6" s="20" t="s">
        <v>2</v>
      </c>
      <c r="D6" s="46">
        <v>981028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981028</v>
      </c>
      <c r="O6" s="47">
        <f t="shared" si="2"/>
        <v>97.731420601713495</v>
      </c>
      <c r="P6" s="9"/>
    </row>
    <row r="7" spans="1:133">
      <c r="A7" s="12"/>
      <c r="B7" s="25">
        <v>312.10000000000002</v>
      </c>
      <c r="C7" s="20" t="s">
        <v>10</v>
      </c>
      <c r="D7" s="46">
        <v>235214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235214</v>
      </c>
      <c r="O7" s="47">
        <f t="shared" si="2"/>
        <v>23.432357043235704</v>
      </c>
      <c r="P7" s="9"/>
    </row>
    <row r="8" spans="1:133">
      <c r="A8" s="12"/>
      <c r="B8" s="25">
        <v>312.42</v>
      </c>
      <c r="C8" s="20" t="s">
        <v>127</v>
      </c>
      <c r="D8" s="46">
        <v>0</v>
      </c>
      <c r="E8" s="46">
        <v>0</v>
      </c>
      <c r="F8" s="46">
        <v>0</v>
      </c>
      <c r="G8" s="46">
        <v>137628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137628</v>
      </c>
      <c r="O8" s="47">
        <f t="shared" si="2"/>
        <v>13.710699342498506</v>
      </c>
      <c r="P8" s="9"/>
    </row>
    <row r="9" spans="1:133">
      <c r="A9" s="12"/>
      <c r="B9" s="25">
        <v>314.10000000000002</v>
      </c>
      <c r="C9" s="20" t="s">
        <v>11</v>
      </c>
      <c r="D9" s="46">
        <v>693657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693657</v>
      </c>
      <c r="O9" s="47">
        <f t="shared" si="2"/>
        <v>69.103108188882246</v>
      </c>
      <c r="P9" s="9"/>
    </row>
    <row r="10" spans="1:133">
      <c r="A10" s="12"/>
      <c r="B10" s="25">
        <v>315</v>
      </c>
      <c r="C10" s="20" t="s">
        <v>96</v>
      </c>
      <c r="D10" s="46">
        <v>354466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354466</v>
      </c>
      <c r="O10" s="47">
        <f t="shared" si="2"/>
        <v>35.312412831241282</v>
      </c>
      <c r="P10" s="9"/>
    </row>
    <row r="11" spans="1:133">
      <c r="A11" s="12"/>
      <c r="B11" s="25">
        <v>316</v>
      </c>
      <c r="C11" s="20" t="s">
        <v>97</v>
      </c>
      <c r="D11" s="46">
        <v>121495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121495</v>
      </c>
      <c r="O11" s="47">
        <f t="shared" si="2"/>
        <v>12.103506674636382</v>
      </c>
      <c r="P11" s="9"/>
    </row>
    <row r="12" spans="1:133" ht="15.75">
      <c r="A12" s="29" t="s">
        <v>14</v>
      </c>
      <c r="B12" s="30"/>
      <c r="C12" s="31"/>
      <c r="D12" s="32">
        <f t="shared" ref="D12:M12" si="3">SUM(D13:D15)</f>
        <v>712039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712039</v>
      </c>
      <c r="O12" s="45">
        <f t="shared" si="2"/>
        <v>70.934349472006375</v>
      </c>
      <c r="P12" s="10"/>
    </row>
    <row r="13" spans="1:133">
      <c r="A13" s="12"/>
      <c r="B13" s="25">
        <v>323.10000000000002</v>
      </c>
      <c r="C13" s="20" t="s">
        <v>15</v>
      </c>
      <c r="D13" s="46">
        <v>678472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678472</v>
      </c>
      <c r="O13" s="47">
        <f t="shared" si="2"/>
        <v>67.590356644749946</v>
      </c>
      <c r="P13" s="9"/>
    </row>
    <row r="14" spans="1:133">
      <c r="A14" s="12"/>
      <c r="B14" s="25">
        <v>323.89999999999998</v>
      </c>
      <c r="C14" s="20" t="s">
        <v>114</v>
      </c>
      <c r="D14" s="46">
        <v>32567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32567</v>
      </c>
      <c r="O14" s="47">
        <f t="shared" si="2"/>
        <v>3.2443713887228531</v>
      </c>
      <c r="P14" s="9"/>
    </row>
    <row r="15" spans="1:133">
      <c r="A15" s="12"/>
      <c r="B15" s="25">
        <v>324.61</v>
      </c>
      <c r="C15" s="20" t="s">
        <v>123</v>
      </c>
      <c r="D15" s="46">
        <v>1000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1000</v>
      </c>
      <c r="O15" s="47">
        <f t="shared" si="2"/>
        <v>9.9621438533572429E-2</v>
      </c>
      <c r="P15" s="9"/>
    </row>
    <row r="16" spans="1:133" ht="15.75">
      <c r="A16" s="29" t="s">
        <v>20</v>
      </c>
      <c r="B16" s="30"/>
      <c r="C16" s="31"/>
      <c r="D16" s="32">
        <f t="shared" ref="D16:M16" si="4">SUM(D17:D29)</f>
        <v>1305373</v>
      </c>
      <c r="E16" s="32">
        <f t="shared" si="4"/>
        <v>60732</v>
      </c>
      <c r="F16" s="32">
        <f t="shared" si="4"/>
        <v>0</v>
      </c>
      <c r="G16" s="32">
        <f t="shared" si="4"/>
        <v>92000</v>
      </c>
      <c r="H16" s="32">
        <f t="shared" si="4"/>
        <v>0</v>
      </c>
      <c r="I16" s="32">
        <f t="shared" si="4"/>
        <v>409241</v>
      </c>
      <c r="J16" s="32">
        <f t="shared" si="4"/>
        <v>0</v>
      </c>
      <c r="K16" s="32">
        <f t="shared" si="4"/>
        <v>0</v>
      </c>
      <c r="L16" s="32">
        <f t="shared" si="4"/>
        <v>0</v>
      </c>
      <c r="M16" s="32">
        <f t="shared" si="4"/>
        <v>0</v>
      </c>
      <c r="N16" s="44">
        <f t="shared" si="1"/>
        <v>1867346</v>
      </c>
      <c r="O16" s="45">
        <f t="shared" si="2"/>
        <v>186.02769475991232</v>
      </c>
      <c r="P16" s="10"/>
    </row>
    <row r="17" spans="1:16">
      <c r="A17" s="12"/>
      <c r="B17" s="25">
        <v>331.2</v>
      </c>
      <c r="C17" s="20" t="s">
        <v>19</v>
      </c>
      <c r="D17" s="46">
        <v>1722</v>
      </c>
      <c r="E17" s="46">
        <v>0</v>
      </c>
      <c r="F17" s="46">
        <v>0</v>
      </c>
      <c r="G17" s="46">
        <v>12000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13722</v>
      </c>
      <c r="O17" s="47">
        <f t="shared" si="2"/>
        <v>1.3670053795576809</v>
      </c>
      <c r="P17" s="9"/>
    </row>
    <row r="18" spans="1:16">
      <c r="A18" s="12"/>
      <c r="B18" s="25">
        <v>331.7</v>
      </c>
      <c r="C18" s="20" t="s">
        <v>98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365246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365246</v>
      </c>
      <c r="O18" s="47">
        <f t="shared" si="2"/>
        <v>36.386331938633191</v>
      </c>
      <c r="P18" s="9"/>
    </row>
    <row r="19" spans="1:16">
      <c r="A19" s="12"/>
      <c r="B19" s="25">
        <v>334.49</v>
      </c>
      <c r="C19" s="20" t="s">
        <v>119</v>
      </c>
      <c r="D19" s="46">
        <v>0</v>
      </c>
      <c r="E19" s="46">
        <v>0</v>
      </c>
      <c r="F19" s="46">
        <v>0</v>
      </c>
      <c r="G19" s="46">
        <v>80000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5" si="5">SUM(D19:M19)</f>
        <v>80000</v>
      </c>
      <c r="O19" s="47">
        <f t="shared" si="2"/>
        <v>7.9697150826857941</v>
      </c>
      <c r="P19" s="9"/>
    </row>
    <row r="20" spans="1:16">
      <c r="A20" s="12"/>
      <c r="B20" s="25">
        <v>335.12</v>
      </c>
      <c r="C20" s="20" t="s">
        <v>99</v>
      </c>
      <c r="D20" s="46">
        <v>321956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321956</v>
      </c>
      <c r="O20" s="47">
        <f t="shared" si="2"/>
        <v>32.073719864514842</v>
      </c>
      <c r="P20" s="9"/>
    </row>
    <row r="21" spans="1:16">
      <c r="A21" s="12"/>
      <c r="B21" s="25">
        <v>335.14</v>
      </c>
      <c r="C21" s="20" t="s">
        <v>100</v>
      </c>
      <c r="D21" s="46">
        <v>2128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2128</v>
      </c>
      <c r="O21" s="47">
        <f t="shared" si="2"/>
        <v>0.21199442119944212</v>
      </c>
      <c r="P21" s="9"/>
    </row>
    <row r="22" spans="1:16">
      <c r="A22" s="12"/>
      <c r="B22" s="25">
        <v>335.15</v>
      </c>
      <c r="C22" s="20" t="s">
        <v>101</v>
      </c>
      <c r="D22" s="46">
        <v>7109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7109</v>
      </c>
      <c r="O22" s="47">
        <f t="shared" si="2"/>
        <v>0.70820880653516638</v>
      </c>
      <c r="P22" s="9"/>
    </row>
    <row r="23" spans="1:16">
      <c r="A23" s="12"/>
      <c r="B23" s="25">
        <v>335.18</v>
      </c>
      <c r="C23" s="20" t="s">
        <v>102</v>
      </c>
      <c r="D23" s="46">
        <v>448973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448973</v>
      </c>
      <c r="O23" s="47">
        <f t="shared" si="2"/>
        <v>44.727336122733611</v>
      </c>
      <c r="P23" s="9"/>
    </row>
    <row r="24" spans="1:16">
      <c r="A24" s="12"/>
      <c r="B24" s="25">
        <v>335.19</v>
      </c>
      <c r="C24" s="20" t="s">
        <v>103</v>
      </c>
      <c r="D24" s="46">
        <v>126130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126130</v>
      </c>
      <c r="O24" s="47">
        <f t="shared" si="2"/>
        <v>12.565252042239489</v>
      </c>
      <c r="P24" s="9"/>
    </row>
    <row r="25" spans="1:16">
      <c r="A25" s="12"/>
      <c r="B25" s="25">
        <v>335.21</v>
      </c>
      <c r="C25" s="20" t="s">
        <v>28</v>
      </c>
      <c r="D25" s="46">
        <v>3840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3840</v>
      </c>
      <c r="O25" s="47">
        <f t="shared" si="2"/>
        <v>0.38254632396891813</v>
      </c>
      <c r="P25" s="9"/>
    </row>
    <row r="26" spans="1:16">
      <c r="A26" s="12"/>
      <c r="B26" s="25">
        <v>337.6</v>
      </c>
      <c r="C26" s="20" t="s">
        <v>128</v>
      </c>
      <c r="D26" s="46">
        <v>3853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3853</v>
      </c>
      <c r="O26" s="47">
        <f t="shared" si="2"/>
        <v>0.38384140266985456</v>
      </c>
      <c r="P26" s="9"/>
    </row>
    <row r="27" spans="1:16">
      <c r="A27" s="12"/>
      <c r="B27" s="25">
        <v>337.7</v>
      </c>
      <c r="C27" s="20" t="s">
        <v>90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43995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43995</v>
      </c>
      <c r="O27" s="47">
        <f t="shared" si="2"/>
        <v>4.3828451882845192</v>
      </c>
      <c r="P27" s="9"/>
    </row>
    <row r="28" spans="1:16">
      <c r="A28" s="12"/>
      <c r="B28" s="25">
        <v>338</v>
      </c>
      <c r="C28" s="20" t="s">
        <v>29</v>
      </c>
      <c r="D28" s="46">
        <v>35882</v>
      </c>
      <c r="E28" s="46">
        <v>60732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96614</v>
      </c>
      <c r="O28" s="47">
        <f t="shared" si="2"/>
        <v>9.6248256624825661</v>
      </c>
      <c r="P28" s="9"/>
    </row>
    <row r="29" spans="1:16">
      <c r="A29" s="12"/>
      <c r="B29" s="25">
        <v>339</v>
      </c>
      <c r="C29" s="20" t="s">
        <v>30</v>
      </c>
      <c r="D29" s="46">
        <v>353780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>SUM(D29:M29)</f>
        <v>353780</v>
      </c>
      <c r="O29" s="47">
        <f t="shared" si="2"/>
        <v>35.244072524407251</v>
      </c>
      <c r="P29" s="9"/>
    </row>
    <row r="30" spans="1:16" ht="15.75">
      <c r="A30" s="29" t="s">
        <v>35</v>
      </c>
      <c r="B30" s="30"/>
      <c r="C30" s="31"/>
      <c r="D30" s="32">
        <f t="shared" ref="D30:M30" si="6">SUM(D31:D41)</f>
        <v>906043</v>
      </c>
      <c r="E30" s="32">
        <f t="shared" si="6"/>
        <v>200412</v>
      </c>
      <c r="F30" s="32">
        <f t="shared" si="6"/>
        <v>0</v>
      </c>
      <c r="G30" s="32">
        <f t="shared" si="6"/>
        <v>0</v>
      </c>
      <c r="H30" s="32">
        <f t="shared" si="6"/>
        <v>0</v>
      </c>
      <c r="I30" s="32">
        <f t="shared" si="6"/>
        <v>12687942</v>
      </c>
      <c r="J30" s="32">
        <f t="shared" si="6"/>
        <v>0</v>
      </c>
      <c r="K30" s="32">
        <f t="shared" si="6"/>
        <v>0</v>
      </c>
      <c r="L30" s="32">
        <f t="shared" si="6"/>
        <v>0</v>
      </c>
      <c r="M30" s="32">
        <f t="shared" si="6"/>
        <v>0</v>
      </c>
      <c r="N30" s="32">
        <f>SUM(D30:M30)</f>
        <v>13794397</v>
      </c>
      <c r="O30" s="45">
        <f t="shared" si="2"/>
        <v>1374.2176728431959</v>
      </c>
      <c r="P30" s="10"/>
    </row>
    <row r="31" spans="1:16">
      <c r="A31" s="12"/>
      <c r="B31" s="25">
        <v>342.1</v>
      </c>
      <c r="C31" s="20" t="s">
        <v>104</v>
      </c>
      <c r="D31" s="46">
        <v>0</v>
      </c>
      <c r="E31" s="46">
        <v>178570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41" si="7">SUM(D31:M31)</f>
        <v>178570</v>
      </c>
      <c r="O31" s="47">
        <f t="shared" si="2"/>
        <v>17.789400278940029</v>
      </c>
      <c r="P31" s="9"/>
    </row>
    <row r="32" spans="1:16">
      <c r="A32" s="12"/>
      <c r="B32" s="25">
        <v>342.2</v>
      </c>
      <c r="C32" s="20" t="s">
        <v>39</v>
      </c>
      <c r="D32" s="46">
        <v>2384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2384</v>
      </c>
      <c r="O32" s="47">
        <f t="shared" si="2"/>
        <v>0.23749750946403667</v>
      </c>
      <c r="P32" s="9"/>
    </row>
    <row r="33" spans="1:16">
      <c r="A33" s="12"/>
      <c r="B33" s="25">
        <v>342.9</v>
      </c>
      <c r="C33" s="20" t="s">
        <v>40</v>
      </c>
      <c r="D33" s="46">
        <v>645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645</v>
      </c>
      <c r="O33" s="47">
        <f t="shared" si="2"/>
        <v>6.4255827854154207E-2</v>
      </c>
      <c r="P33" s="9"/>
    </row>
    <row r="34" spans="1:16">
      <c r="A34" s="12"/>
      <c r="B34" s="25">
        <v>343.2</v>
      </c>
      <c r="C34" s="20" t="s">
        <v>41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3736388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3736388</v>
      </c>
      <c r="O34" s="47">
        <f t="shared" si="2"/>
        <v>372.2243474795776</v>
      </c>
      <c r="P34" s="9"/>
    </row>
    <row r="35" spans="1:16">
      <c r="A35" s="12"/>
      <c r="B35" s="25">
        <v>343.3</v>
      </c>
      <c r="C35" s="20" t="s">
        <v>42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3303929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3303929</v>
      </c>
      <c r="O35" s="47">
        <f t="shared" si="2"/>
        <v>329.14215979278742</v>
      </c>
      <c r="P35" s="9"/>
    </row>
    <row r="36" spans="1:16">
      <c r="A36" s="12"/>
      <c r="B36" s="25">
        <v>343.4</v>
      </c>
      <c r="C36" s="20" t="s">
        <v>43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1193889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1193889</v>
      </c>
      <c r="O36" s="47">
        <f t="shared" si="2"/>
        <v>118.93693962940824</v>
      </c>
      <c r="P36" s="9"/>
    </row>
    <row r="37" spans="1:16">
      <c r="A37" s="12"/>
      <c r="B37" s="25">
        <v>343.5</v>
      </c>
      <c r="C37" s="20" t="s">
        <v>44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4206131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4206131</v>
      </c>
      <c r="O37" s="47">
        <f t="shared" ref="O37:O61" si="8">(N37/O$63)</f>
        <v>419.0208208806535</v>
      </c>
      <c r="P37" s="9"/>
    </row>
    <row r="38" spans="1:16">
      <c r="A38" s="12"/>
      <c r="B38" s="25">
        <v>343.7</v>
      </c>
      <c r="C38" s="20" t="s">
        <v>45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227605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227605</v>
      </c>
      <c r="O38" s="47">
        <f t="shared" si="8"/>
        <v>22.674337517433752</v>
      </c>
      <c r="P38" s="9"/>
    </row>
    <row r="39" spans="1:16">
      <c r="A39" s="12"/>
      <c r="B39" s="25">
        <v>346.9</v>
      </c>
      <c r="C39" s="20" t="s">
        <v>129</v>
      </c>
      <c r="D39" s="46">
        <v>1260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1260</v>
      </c>
      <c r="O39" s="47">
        <f t="shared" si="8"/>
        <v>0.12552301255230125</v>
      </c>
      <c r="P39" s="9"/>
    </row>
    <row r="40" spans="1:16">
      <c r="A40" s="12"/>
      <c r="B40" s="25">
        <v>347.2</v>
      </c>
      <c r="C40" s="20" t="s">
        <v>46</v>
      </c>
      <c r="D40" s="46">
        <v>108352</v>
      </c>
      <c r="E40" s="46">
        <v>21842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130194</v>
      </c>
      <c r="O40" s="47">
        <f t="shared" si="8"/>
        <v>12.970113568439928</v>
      </c>
      <c r="P40" s="9"/>
    </row>
    <row r="41" spans="1:16">
      <c r="A41" s="12"/>
      <c r="B41" s="25">
        <v>349</v>
      </c>
      <c r="C41" s="20" t="s">
        <v>0</v>
      </c>
      <c r="D41" s="46">
        <v>793402</v>
      </c>
      <c r="E41" s="46">
        <v>0</v>
      </c>
      <c r="F41" s="46">
        <v>0</v>
      </c>
      <c r="G41" s="46">
        <v>0</v>
      </c>
      <c r="H41" s="46">
        <v>0</v>
      </c>
      <c r="I41" s="46">
        <v>20000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813402</v>
      </c>
      <c r="O41" s="47">
        <f t="shared" si="8"/>
        <v>81.032277346084882</v>
      </c>
      <c r="P41" s="9"/>
    </row>
    <row r="42" spans="1:16" ht="15.75">
      <c r="A42" s="29" t="s">
        <v>36</v>
      </c>
      <c r="B42" s="30"/>
      <c r="C42" s="31"/>
      <c r="D42" s="32">
        <f t="shared" ref="D42:M42" si="9">SUM(D43:D45)</f>
        <v>21712</v>
      </c>
      <c r="E42" s="32">
        <f t="shared" si="9"/>
        <v>100</v>
      </c>
      <c r="F42" s="32">
        <f t="shared" si="9"/>
        <v>0</v>
      </c>
      <c r="G42" s="32">
        <f t="shared" si="9"/>
        <v>0</v>
      </c>
      <c r="H42" s="32">
        <f t="shared" si="9"/>
        <v>0</v>
      </c>
      <c r="I42" s="32">
        <f t="shared" si="9"/>
        <v>0</v>
      </c>
      <c r="J42" s="32">
        <f t="shared" si="9"/>
        <v>0</v>
      </c>
      <c r="K42" s="32">
        <f t="shared" si="9"/>
        <v>0</v>
      </c>
      <c r="L42" s="32">
        <f t="shared" si="9"/>
        <v>0</v>
      </c>
      <c r="M42" s="32">
        <f t="shared" si="9"/>
        <v>0</v>
      </c>
      <c r="N42" s="32">
        <f t="shared" ref="N42:N47" si="10">SUM(D42:M42)</f>
        <v>21812</v>
      </c>
      <c r="O42" s="45">
        <f t="shared" si="8"/>
        <v>2.1729428172942815</v>
      </c>
      <c r="P42" s="10"/>
    </row>
    <row r="43" spans="1:16">
      <c r="A43" s="13"/>
      <c r="B43" s="39">
        <v>351.9</v>
      </c>
      <c r="C43" s="21" t="s">
        <v>105</v>
      </c>
      <c r="D43" s="46">
        <v>15200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15200</v>
      </c>
      <c r="O43" s="47">
        <f t="shared" si="8"/>
        <v>1.5142458657103008</v>
      </c>
      <c r="P43" s="9"/>
    </row>
    <row r="44" spans="1:16">
      <c r="A44" s="13"/>
      <c r="B44" s="39">
        <v>354</v>
      </c>
      <c r="C44" s="21" t="s">
        <v>50</v>
      </c>
      <c r="D44" s="46">
        <v>720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720</v>
      </c>
      <c r="O44" s="47">
        <f t="shared" si="8"/>
        <v>7.1727435744172147E-2</v>
      </c>
      <c r="P44" s="9"/>
    </row>
    <row r="45" spans="1:16">
      <c r="A45" s="13"/>
      <c r="B45" s="39">
        <v>359</v>
      </c>
      <c r="C45" s="21" t="s">
        <v>51</v>
      </c>
      <c r="D45" s="46">
        <v>5792</v>
      </c>
      <c r="E45" s="46">
        <v>100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5892</v>
      </c>
      <c r="O45" s="47">
        <f t="shared" si="8"/>
        <v>0.58696951583980872</v>
      </c>
      <c r="P45" s="9"/>
    </row>
    <row r="46" spans="1:16" ht="15.75">
      <c r="A46" s="29" t="s">
        <v>3</v>
      </c>
      <c r="B46" s="30"/>
      <c r="C46" s="31"/>
      <c r="D46" s="32">
        <f t="shared" ref="D46:M46" si="11">SUM(D47:D56)</f>
        <v>370602</v>
      </c>
      <c r="E46" s="32">
        <f t="shared" si="11"/>
        <v>2140</v>
      </c>
      <c r="F46" s="32">
        <f t="shared" si="11"/>
        <v>119</v>
      </c>
      <c r="G46" s="32">
        <f t="shared" si="11"/>
        <v>44</v>
      </c>
      <c r="H46" s="32">
        <f t="shared" si="11"/>
        <v>0</v>
      </c>
      <c r="I46" s="32">
        <f t="shared" si="11"/>
        <v>36057</v>
      </c>
      <c r="J46" s="32">
        <f t="shared" si="11"/>
        <v>0</v>
      </c>
      <c r="K46" s="32">
        <f t="shared" si="11"/>
        <v>3791023</v>
      </c>
      <c r="L46" s="32">
        <f t="shared" si="11"/>
        <v>0</v>
      </c>
      <c r="M46" s="32">
        <f t="shared" si="11"/>
        <v>0</v>
      </c>
      <c r="N46" s="32">
        <f t="shared" si="10"/>
        <v>4199985</v>
      </c>
      <c r="O46" s="45">
        <f t="shared" si="8"/>
        <v>418.40854751942618</v>
      </c>
      <c r="P46" s="10"/>
    </row>
    <row r="47" spans="1:16">
      <c r="A47" s="12"/>
      <c r="B47" s="25">
        <v>361.1</v>
      </c>
      <c r="C47" s="20" t="s">
        <v>52</v>
      </c>
      <c r="D47" s="46">
        <v>5092</v>
      </c>
      <c r="E47" s="46">
        <v>53</v>
      </c>
      <c r="F47" s="46">
        <v>119</v>
      </c>
      <c r="G47" s="46">
        <v>44</v>
      </c>
      <c r="H47" s="46">
        <v>0</v>
      </c>
      <c r="I47" s="46">
        <v>13446</v>
      </c>
      <c r="J47" s="46">
        <v>0</v>
      </c>
      <c r="K47" s="46">
        <v>309552</v>
      </c>
      <c r="L47" s="46">
        <v>0</v>
      </c>
      <c r="M47" s="46">
        <v>0</v>
      </c>
      <c r="N47" s="46">
        <f t="shared" si="10"/>
        <v>328306</v>
      </c>
      <c r="O47" s="47">
        <f t="shared" si="8"/>
        <v>32.706315999203028</v>
      </c>
      <c r="P47" s="9"/>
    </row>
    <row r="48" spans="1:16">
      <c r="A48" s="12"/>
      <c r="B48" s="25">
        <v>361.2</v>
      </c>
      <c r="C48" s="20" t="s">
        <v>53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268107</v>
      </c>
      <c r="L48" s="46">
        <v>0</v>
      </c>
      <c r="M48" s="46">
        <v>0</v>
      </c>
      <c r="N48" s="46">
        <f t="shared" ref="N48:N56" si="12">SUM(D48:M48)</f>
        <v>268107</v>
      </c>
      <c r="O48" s="47">
        <f t="shared" si="8"/>
        <v>26.709205020920503</v>
      </c>
      <c r="P48" s="9"/>
    </row>
    <row r="49" spans="1:119">
      <c r="A49" s="12"/>
      <c r="B49" s="25">
        <v>361.3</v>
      </c>
      <c r="C49" s="20" t="s">
        <v>54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1417866</v>
      </c>
      <c r="L49" s="46">
        <v>0</v>
      </c>
      <c r="M49" s="46">
        <v>0</v>
      </c>
      <c r="N49" s="46">
        <f t="shared" si="12"/>
        <v>1417866</v>
      </c>
      <c r="O49" s="47">
        <f t="shared" si="8"/>
        <v>141.2498505678422</v>
      </c>
      <c r="P49" s="9"/>
    </row>
    <row r="50" spans="1:119">
      <c r="A50" s="12"/>
      <c r="B50" s="25">
        <v>361.4</v>
      </c>
      <c r="C50" s="20" t="s">
        <v>106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124313</v>
      </c>
      <c r="L50" s="46">
        <v>0</v>
      </c>
      <c r="M50" s="46">
        <v>0</v>
      </c>
      <c r="N50" s="46">
        <f t="shared" si="12"/>
        <v>124313</v>
      </c>
      <c r="O50" s="47">
        <f t="shared" si="8"/>
        <v>12.384239888423989</v>
      </c>
      <c r="P50" s="9"/>
    </row>
    <row r="51" spans="1:119">
      <c r="A51" s="12"/>
      <c r="B51" s="25">
        <v>362</v>
      </c>
      <c r="C51" s="20" t="s">
        <v>55</v>
      </c>
      <c r="D51" s="46">
        <v>13686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2"/>
        <v>13686</v>
      </c>
      <c r="O51" s="47">
        <f t="shared" si="8"/>
        <v>1.3634190077704722</v>
      </c>
      <c r="P51" s="9"/>
    </row>
    <row r="52" spans="1:119">
      <c r="A52" s="12"/>
      <c r="B52" s="25">
        <v>364</v>
      </c>
      <c r="C52" s="20" t="s">
        <v>107</v>
      </c>
      <c r="D52" s="46">
        <v>9596</v>
      </c>
      <c r="E52" s="46">
        <v>0</v>
      </c>
      <c r="F52" s="46">
        <v>0</v>
      </c>
      <c r="G52" s="46">
        <v>0</v>
      </c>
      <c r="H52" s="46">
        <v>0</v>
      </c>
      <c r="I52" s="46">
        <v>900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2"/>
        <v>10496</v>
      </c>
      <c r="O52" s="47">
        <f t="shared" si="8"/>
        <v>1.0456266188483763</v>
      </c>
      <c r="P52" s="9"/>
    </row>
    <row r="53" spans="1:119">
      <c r="A53" s="12"/>
      <c r="B53" s="25">
        <v>365</v>
      </c>
      <c r="C53" s="20" t="s">
        <v>108</v>
      </c>
      <c r="D53" s="46">
        <v>700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2"/>
        <v>700</v>
      </c>
      <c r="O53" s="47">
        <f t="shared" si="8"/>
        <v>6.9735006973500699E-2</v>
      </c>
      <c r="P53" s="9"/>
    </row>
    <row r="54" spans="1:119">
      <c r="A54" s="12"/>
      <c r="B54" s="25">
        <v>366</v>
      </c>
      <c r="C54" s="20" t="s">
        <v>57</v>
      </c>
      <c r="D54" s="46">
        <v>19909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2"/>
        <v>19909</v>
      </c>
      <c r="O54" s="47">
        <f t="shared" si="8"/>
        <v>1.9833632197648934</v>
      </c>
      <c r="P54" s="9"/>
    </row>
    <row r="55" spans="1:119">
      <c r="A55" s="12"/>
      <c r="B55" s="25">
        <v>368</v>
      </c>
      <c r="C55" s="20" t="s">
        <v>58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1316297</v>
      </c>
      <c r="L55" s="46">
        <v>0</v>
      </c>
      <c r="M55" s="46">
        <v>0</v>
      </c>
      <c r="N55" s="46">
        <f t="shared" si="12"/>
        <v>1316297</v>
      </c>
      <c r="O55" s="47">
        <f t="shared" si="8"/>
        <v>131.13140067742577</v>
      </c>
      <c r="P55" s="9"/>
    </row>
    <row r="56" spans="1:119">
      <c r="A56" s="12"/>
      <c r="B56" s="25">
        <v>369.9</v>
      </c>
      <c r="C56" s="20" t="s">
        <v>60</v>
      </c>
      <c r="D56" s="46">
        <v>321619</v>
      </c>
      <c r="E56" s="46">
        <v>2087</v>
      </c>
      <c r="F56" s="46">
        <v>0</v>
      </c>
      <c r="G56" s="46">
        <v>0</v>
      </c>
      <c r="H56" s="46">
        <v>0</v>
      </c>
      <c r="I56" s="46">
        <v>21711</v>
      </c>
      <c r="J56" s="46">
        <v>0</v>
      </c>
      <c r="K56" s="46">
        <v>354888</v>
      </c>
      <c r="L56" s="46">
        <v>0</v>
      </c>
      <c r="M56" s="46">
        <v>0</v>
      </c>
      <c r="N56" s="46">
        <f t="shared" si="12"/>
        <v>700305</v>
      </c>
      <c r="O56" s="47">
        <f t="shared" si="8"/>
        <v>69.76539151225343</v>
      </c>
      <c r="P56" s="9"/>
    </row>
    <row r="57" spans="1:119" ht="15.75">
      <c r="A57" s="29" t="s">
        <v>37</v>
      </c>
      <c r="B57" s="30"/>
      <c r="C57" s="31"/>
      <c r="D57" s="32">
        <f t="shared" ref="D57:M57" si="13">SUM(D58:D60)</f>
        <v>3394726</v>
      </c>
      <c r="E57" s="32">
        <f t="shared" si="13"/>
        <v>2505</v>
      </c>
      <c r="F57" s="32">
        <f t="shared" si="13"/>
        <v>319546</v>
      </c>
      <c r="G57" s="32">
        <f t="shared" si="13"/>
        <v>196292</v>
      </c>
      <c r="H57" s="32">
        <f t="shared" si="13"/>
        <v>0</v>
      </c>
      <c r="I57" s="32">
        <f t="shared" si="13"/>
        <v>317252</v>
      </c>
      <c r="J57" s="32">
        <f t="shared" si="13"/>
        <v>0</v>
      </c>
      <c r="K57" s="32">
        <f t="shared" si="13"/>
        <v>0</v>
      </c>
      <c r="L57" s="32">
        <f t="shared" si="13"/>
        <v>0</v>
      </c>
      <c r="M57" s="32">
        <f t="shared" si="13"/>
        <v>0</v>
      </c>
      <c r="N57" s="32">
        <f>SUM(D57:M57)</f>
        <v>4230321</v>
      </c>
      <c r="O57" s="45">
        <f t="shared" si="8"/>
        <v>421.43066347878062</v>
      </c>
      <c r="P57" s="9"/>
    </row>
    <row r="58" spans="1:119">
      <c r="A58" s="12"/>
      <c r="B58" s="25">
        <v>381</v>
      </c>
      <c r="C58" s="20" t="s">
        <v>61</v>
      </c>
      <c r="D58" s="46">
        <v>3394726</v>
      </c>
      <c r="E58" s="46">
        <v>2505</v>
      </c>
      <c r="F58" s="46">
        <v>319546</v>
      </c>
      <c r="G58" s="46">
        <v>196292</v>
      </c>
      <c r="H58" s="46">
        <v>0</v>
      </c>
      <c r="I58" s="46">
        <v>315772</v>
      </c>
      <c r="J58" s="46">
        <v>0</v>
      </c>
      <c r="K58" s="46">
        <v>0</v>
      </c>
      <c r="L58" s="46">
        <v>0</v>
      </c>
      <c r="M58" s="46">
        <v>0</v>
      </c>
      <c r="N58" s="46">
        <f>SUM(D58:M58)</f>
        <v>4228841</v>
      </c>
      <c r="O58" s="47">
        <f t="shared" si="8"/>
        <v>421.28322374975096</v>
      </c>
      <c r="P58" s="9"/>
    </row>
    <row r="59" spans="1:119">
      <c r="A59" s="12"/>
      <c r="B59" s="25">
        <v>388.1</v>
      </c>
      <c r="C59" s="20" t="s">
        <v>120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180</v>
      </c>
      <c r="J59" s="46">
        <v>0</v>
      </c>
      <c r="K59" s="46">
        <v>0</v>
      </c>
      <c r="L59" s="46">
        <v>0</v>
      </c>
      <c r="M59" s="46">
        <v>0</v>
      </c>
      <c r="N59" s="46">
        <f>SUM(D59:M59)</f>
        <v>180</v>
      </c>
      <c r="O59" s="47">
        <f t="shared" si="8"/>
        <v>1.7931858936043037E-2</v>
      </c>
      <c r="P59" s="9"/>
    </row>
    <row r="60" spans="1:119" ht="15.75" thickBot="1">
      <c r="A60" s="12"/>
      <c r="B60" s="25">
        <v>389.8</v>
      </c>
      <c r="C60" s="20" t="s">
        <v>110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1300</v>
      </c>
      <c r="J60" s="46">
        <v>0</v>
      </c>
      <c r="K60" s="46">
        <v>0</v>
      </c>
      <c r="L60" s="46">
        <v>0</v>
      </c>
      <c r="M60" s="46">
        <v>0</v>
      </c>
      <c r="N60" s="46">
        <f>SUM(D60:M60)</f>
        <v>1300</v>
      </c>
      <c r="O60" s="47">
        <f t="shared" si="8"/>
        <v>0.12950787009364415</v>
      </c>
      <c r="P60" s="9"/>
    </row>
    <row r="61" spans="1:119" ht="16.5" thickBot="1">
      <c r="A61" s="14" t="s">
        <v>47</v>
      </c>
      <c r="B61" s="23"/>
      <c r="C61" s="22"/>
      <c r="D61" s="15">
        <f t="shared" ref="D61:M61" si="14">SUM(D5,D12,D16,D30,D42,D46,D57)</f>
        <v>9096355</v>
      </c>
      <c r="E61" s="15">
        <f t="shared" si="14"/>
        <v>265889</v>
      </c>
      <c r="F61" s="15">
        <f t="shared" si="14"/>
        <v>319665</v>
      </c>
      <c r="G61" s="15">
        <f t="shared" si="14"/>
        <v>425964</v>
      </c>
      <c r="H61" s="15">
        <f t="shared" si="14"/>
        <v>0</v>
      </c>
      <c r="I61" s="15">
        <f t="shared" si="14"/>
        <v>13450492</v>
      </c>
      <c r="J61" s="15">
        <f t="shared" si="14"/>
        <v>0</v>
      </c>
      <c r="K61" s="15">
        <f t="shared" si="14"/>
        <v>3791023</v>
      </c>
      <c r="L61" s="15">
        <f t="shared" si="14"/>
        <v>0</v>
      </c>
      <c r="M61" s="15">
        <f t="shared" si="14"/>
        <v>0</v>
      </c>
      <c r="N61" s="15">
        <f>SUM(D61:M61)</f>
        <v>27349388</v>
      </c>
      <c r="O61" s="38">
        <f t="shared" si="8"/>
        <v>2724.5853755728231</v>
      </c>
      <c r="P61" s="6"/>
      <c r="Q61" s="2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</row>
    <row r="62" spans="1:119">
      <c r="A62" s="16"/>
      <c r="B62" s="18"/>
      <c r="C62" s="18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9"/>
    </row>
    <row r="63" spans="1:119">
      <c r="A63" s="40"/>
      <c r="B63" s="41"/>
      <c r="C63" s="41"/>
      <c r="D63" s="42"/>
      <c r="E63" s="42"/>
      <c r="F63" s="42"/>
      <c r="G63" s="42"/>
      <c r="H63" s="42"/>
      <c r="I63" s="42"/>
      <c r="J63" s="42"/>
      <c r="K63" s="42"/>
      <c r="L63" s="118" t="s">
        <v>130</v>
      </c>
      <c r="M63" s="118"/>
      <c r="N63" s="118"/>
      <c r="O63" s="43">
        <v>10038</v>
      </c>
    </row>
    <row r="64" spans="1:119">
      <c r="A64" s="119"/>
      <c r="B64" s="96"/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7"/>
    </row>
    <row r="65" spans="1:15" ht="15.75" customHeight="1" thickBot="1">
      <c r="A65" s="120" t="s">
        <v>82</v>
      </c>
      <c r="B65" s="99"/>
      <c r="C65" s="99"/>
      <c r="D65" s="99"/>
      <c r="E65" s="99"/>
      <c r="F65" s="99"/>
      <c r="G65" s="99"/>
      <c r="H65" s="99"/>
      <c r="I65" s="99"/>
      <c r="J65" s="99"/>
      <c r="K65" s="99"/>
      <c r="L65" s="99"/>
      <c r="M65" s="99"/>
      <c r="N65" s="99"/>
      <c r="O65" s="100"/>
    </row>
  </sheetData>
  <mergeCells count="10">
    <mergeCell ref="L63:N63"/>
    <mergeCell ref="A64:O64"/>
    <mergeCell ref="A65:O6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6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122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62</v>
      </c>
      <c r="B3" s="108"/>
      <c r="C3" s="109"/>
      <c r="D3" s="128" t="s">
        <v>31</v>
      </c>
      <c r="E3" s="129"/>
      <c r="F3" s="129"/>
      <c r="G3" s="129"/>
      <c r="H3" s="130"/>
      <c r="I3" s="128" t="s">
        <v>32</v>
      </c>
      <c r="J3" s="130"/>
      <c r="K3" s="128" t="s">
        <v>34</v>
      </c>
      <c r="L3" s="130"/>
      <c r="M3" s="36"/>
      <c r="N3" s="37"/>
      <c r="O3" s="131" t="s">
        <v>67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63</v>
      </c>
      <c r="F4" s="34" t="s">
        <v>64</v>
      </c>
      <c r="G4" s="34" t="s">
        <v>65</v>
      </c>
      <c r="H4" s="34" t="s">
        <v>5</v>
      </c>
      <c r="I4" s="34" t="s">
        <v>6</v>
      </c>
      <c r="J4" s="35" t="s">
        <v>66</v>
      </c>
      <c r="K4" s="35" t="s">
        <v>7</v>
      </c>
      <c r="L4" s="35" t="s">
        <v>8</v>
      </c>
      <c r="M4" s="35" t="s">
        <v>9</v>
      </c>
      <c r="N4" s="35" t="s">
        <v>33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SUM(D6:D10)</f>
        <v>2513841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8" si="1">SUM(D5:M5)</f>
        <v>2513841</v>
      </c>
      <c r="O5" s="33">
        <f t="shared" ref="O5:O36" si="2">(N5/O$60)</f>
        <v>266.72053050397881</v>
      </c>
      <c r="P5" s="6"/>
    </row>
    <row r="6" spans="1:133">
      <c r="A6" s="12"/>
      <c r="B6" s="25">
        <v>311</v>
      </c>
      <c r="C6" s="20" t="s">
        <v>2</v>
      </c>
      <c r="D6" s="46">
        <v>983530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983530</v>
      </c>
      <c r="O6" s="47">
        <f t="shared" si="2"/>
        <v>104.35331564986737</v>
      </c>
      <c r="P6" s="9"/>
    </row>
    <row r="7" spans="1:133">
      <c r="A7" s="12"/>
      <c r="B7" s="25">
        <v>312.10000000000002</v>
      </c>
      <c r="C7" s="20" t="s">
        <v>10</v>
      </c>
      <c r="D7" s="46">
        <v>288384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288384</v>
      </c>
      <c r="O7" s="47">
        <f t="shared" si="2"/>
        <v>30.597771883289123</v>
      </c>
      <c r="P7" s="9"/>
    </row>
    <row r="8" spans="1:133">
      <c r="A8" s="12"/>
      <c r="B8" s="25">
        <v>314.10000000000002</v>
      </c>
      <c r="C8" s="20" t="s">
        <v>11</v>
      </c>
      <c r="D8" s="46">
        <v>675019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675019</v>
      </c>
      <c r="O8" s="47">
        <f t="shared" si="2"/>
        <v>71.620053050397871</v>
      </c>
      <c r="P8" s="9"/>
    </row>
    <row r="9" spans="1:133">
      <c r="A9" s="12"/>
      <c r="B9" s="25">
        <v>315</v>
      </c>
      <c r="C9" s="20" t="s">
        <v>96</v>
      </c>
      <c r="D9" s="46">
        <v>438703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438703</v>
      </c>
      <c r="O9" s="47">
        <f t="shared" si="2"/>
        <v>46.546737400530503</v>
      </c>
      <c r="P9" s="9"/>
    </row>
    <row r="10" spans="1:133">
      <c r="A10" s="12"/>
      <c r="B10" s="25">
        <v>316</v>
      </c>
      <c r="C10" s="20" t="s">
        <v>97</v>
      </c>
      <c r="D10" s="46">
        <v>128205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128205</v>
      </c>
      <c r="O10" s="47">
        <f t="shared" si="2"/>
        <v>13.602652519893899</v>
      </c>
      <c r="P10" s="9"/>
    </row>
    <row r="11" spans="1:133" ht="15.75">
      <c r="A11" s="29" t="s">
        <v>14</v>
      </c>
      <c r="B11" s="30"/>
      <c r="C11" s="31"/>
      <c r="D11" s="32">
        <f t="shared" ref="D11:M11" si="3">SUM(D12:D14)</f>
        <v>728918</v>
      </c>
      <c r="E11" s="32">
        <f t="shared" si="3"/>
        <v>0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4">
        <f t="shared" si="1"/>
        <v>728918</v>
      </c>
      <c r="O11" s="45">
        <f t="shared" si="2"/>
        <v>77.338779840848801</v>
      </c>
      <c r="P11" s="10"/>
    </row>
    <row r="12" spans="1:133">
      <c r="A12" s="12"/>
      <c r="B12" s="25">
        <v>323.10000000000002</v>
      </c>
      <c r="C12" s="20" t="s">
        <v>15</v>
      </c>
      <c r="D12" s="46">
        <v>690975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690975</v>
      </c>
      <c r="O12" s="47">
        <f t="shared" si="2"/>
        <v>73.312997347480106</v>
      </c>
      <c r="P12" s="9"/>
    </row>
    <row r="13" spans="1:133">
      <c r="A13" s="12"/>
      <c r="B13" s="25">
        <v>323.89999999999998</v>
      </c>
      <c r="C13" s="20" t="s">
        <v>114</v>
      </c>
      <c r="D13" s="46">
        <v>37443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37443</v>
      </c>
      <c r="O13" s="47">
        <f t="shared" si="2"/>
        <v>3.9727320954907164</v>
      </c>
      <c r="P13" s="9"/>
    </row>
    <row r="14" spans="1:133">
      <c r="A14" s="12"/>
      <c r="B14" s="25">
        <v>324.61</v>
      </c>
      <c r="C14" s="20" t="s">
        <v>123</v>
      </c>
      <c r="D14" s="46">
        <v>500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500</v>
      </c>
      <c r="O14" s="47">
        <f t="shared" si="2"/>
        <v>5.3050397877984087E-2</v>
      </c>
      <c r="P14" s="9"/>
    </row>
    <row r="15" spans="1:133" ht="15.75">
      <c r="A15" s="29" t="s">
        <v>20</v>
      </c>
      <c r="B15" s="30"/>
      <c r="C15" s="31"/>
      <c r="D15" s="32">
        <f t="shared" ref="D15:M15" si="4">SUM(D16:D28)</f>
        <v>885864</v>
      </c>
      <c r="E15" s="32">
        <f t="shared" si="4"/>
        <v>40571</v>
      </c>
      <c r="F15" s="32">
        <f t="shared" si="4"/>
        <v>0</v>
      </c>
      <c r="G15" s="32">
        <f t="shared" si="4"/>
        <v>0</v>
      </c>
      <c r="H15" s="32">
        <f t="shared" si="4"/>
        <v>0</v>
      </c>
      <c r="I15" s="32">
        <f t="shared" si="4"/>
        <v>520399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0</v>
      </c>
      <c r="N15" s="44">
        <f t="shared" si="1"/>
        <v>1446834</v>
      </c>
      <c r="O15" s="45">
        <f t="shared" si="2"/>
        <v>153.51023872679045</v>
      </c>
      <c r="P15" s="10"/>
    </row>
    <row r="16" spans="1:133">
      <c r="A16" s="12"/>
      <c r="B16" s="25">
        <v>331.2</v>
      </c>
      <c r="C16" s="20" t="s">
        <v>19</v>
      </c>
      <c r="D16" s="46">
        <v>2257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2257</v>
      </c>
      <c r="O16" s="47">
        <f t="shared" si="2"/>
        <v>0.23946949602122017</v>
      </c>
      <c r="P16" s="9"/>
    </row>
    <row r="17" spans="1:16">
      <c r="A17" s="12"/>
      <c r="B17" s="25">
        <v>331.5</v>
      </c>
      <c r="C17" s="20" t="s">
        <v>21</v>
      </c>
      <c r="D17" s="46">
        <v>30743</v>
      </c>
      <c r="E17" s="46">
        <v>0</v>
      </c>
      <c r="F17" s="46">
        <v>0</v>
      </c>
      <c r="G17" s="46">
        <v>0</v>
      </c>
      <c r="H17" s="46">
        <v>0</v>
      </c>
      <c r="I17" s="46">
        <v>31859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62602</v>
      </c>
      <c r="O17" s="47">
        <f t="shared" si="2"/>
        <v>6.6421220159151195</v>
      </c>
      <c r="P17" s="9"/>
    </row>
    <row r="18" spans="1:16">
      <c r="A18" s="12"/>
      <c r="B18" s="25">
        <v>331.7</v>
      </c>
      <c r="C18" s="20" t="s">
        <v>98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440943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440943</v>
      </c>
      <c r="O18" s="47">
        <f t="shared" si="2"/>
        <v>46.784403183023869</v>
      </c>
      <c r="P18" s="9"/>
    </row>
    <row r="19" spans="1:16">
      <c r="A19" s="12"/>
      <c r="B19" s="25">
        <v>334.5</v>
      </c>
      <c r="C19" s="20" t="s">
        <v>23</v>
      </c>
      <c r="D19" s="46">
        <v>5124</v>
      </c>
      <c r="E19" s="46">
        <v>0</v>
      </c>
      <c r="F19" s="46">
        <v>0</v>
      </c>
      <c r="G19" s="46">
        <v>0</v>
      </c>
      <c r="H19" s="46">
        <v>0</v>
      </c>
      <c r="I19" s="46">
        <v>5310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5" si="5">SUM(D19:M19)</f>
        <v>10434</v>
      </c>
      <c r="O19" s="47">
        <f t="shared" si="2"/>
        <v>1.1070557029177719</v>
      </c>
      <c r="P19" s="9"/>
    </row>
    <row r="20" spans="1:16">
      <c r="A20" s="12"/>
      <c r="B20" s="25">
        <v>335.12</v>
      </c>
      <c r="C20" s="20" t="s">
        <v>99</v>
      </c>
      <c r="D20" s="46">
        <v>312139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312139</v>
      </c>
      <c r="O20" s="47">
        <f t="shared" si="2"/>
        <v>33.118196286472148</v>
      </c>
      <c r="P20" s="9"/>
    </row>
    <row r="21" spans="1:16">
      <c r="A21" s="12"/>
      <c r="B21" s="25">
        <v>335.14</v>
      </c>
      <c r="C21" s="20" t="s">
        <v>100</v>
      </c>
      <c r="D21" s="46">
        <v>1717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1717</v>
      </c>
      <c r="O21" s="47">
        <f t="shared" si="2"/>
        <v>0.18217506631299735</v>
      </c>
      <c r="P21" s="9"/>
    </row>
    <row r="22" spans="1:16">
      <c r="A22" s="12"/>
      <c r="B22" s="25">
        <v>335.15</v>
      </c>
      <c r="C22" s="20" t="s">
        <v>101</v>
      </c>
      <c r="D22" s="46">
        <v>6149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6149</v>
      </c>
      <c r="O22" s="47">
        <f t="shared" si="2"/>
        <v>0.65241379310344827</v>
      </c>
      <c r="P22" s="9"/>
    </row>
    <row r="23" spans="1:16">
      <c r="A23" s="12"/>
      <c r="B23" s="25">
        <v>335.18</v>
      </c>
      <c r="C23" s="20" t="s">
        <v>102</v>
      </c>
      <c r="D23" s="46">
        <v>419995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419995</v>
      </c>
      <c r="O23" s="47">
        <f t="shared" si="2"/>
        <v>44.561803713527851</v>
      </c>
      <c r="P23" s="9"/>
    </row>
    <row r="24" spans="1:16">
      <c r="A24" s="12"/>
      <c r="B24" s="25">
        <v>335.19</v>
      </c>
      <c r="C24" s="20" t="s">
        <v>103</v>
      </c>
      <c r="D24" s="46">
        <v>100904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100904</v>
      </c>
      <c r="O24" s="47">
        <f t="shared" si="2"/>
        <v>10.705994694960212</v>
      </c>
      <c r="P24" s="9"/>
    </row>
    <row r="25" spans="1:16">
      <c r="A25" s="12"/>
      <c r="B25" s="25">
        <v>335.21</v>
      </c>
      <c r="C25" s="20" t="s">
        <v>28</v>
      </c>
      <c r="D25" s="46">
        <v>3891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3891</v>
      </c>
      <c r="O25" s="47">
        <f t="shared" si="2"/>
        <v>0.41283819628647217</v>
      </c>
      <c r="P25" s="9"/>
    </row>
    <row r="26" spans="1:16">
      <c r="A26" s="12"/>
      <c r="B26" s="25">
        <v>337.7</v>
      </c>
      <c r="C26" s="20" t="s">
        <v>90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42287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42287</v>
      </c>
      <c r="O26" s="47">
        <f t="shared" si="2"/>
        <v>4.4866843501326263</v>
      </c>
      <c r="P26" s="9"/>
    </row>
    <row r="27" spans="1:16">
      <c r="A27" s="12"/>
      <c r="B27" s="25">
        <v>338</v>
      </c>
      <c r="C27" s="20" t="s">
        <v>29</v>
      </c>
      <c r="D27" s="46">
        <v>0</v>
      </c>
      <c r="E27" s="46">
        <v>40571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40571</v>
      </c>
      <c r="O27" s="47">
        <f t="shared" si="2"/>
        <v>4.304615384615385</v>
      </c>
      <c r="P27" s="9"/>
    </row>
    <row r="28" spans="1:16">
      <c r="A28" s="12"/>
      <c r="B28" s="25">
        <v>339</v>
      </c>
      <c r="C28" s="20" t="s">
        <v>30</v>
      </c>
      <c r="D28" s="46">
        <v>2945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2945</v>
      </c>
      <c r="O28" s="47">
        <f t="shared" si="2"/>
        <v>0.31246684350132625</v>
      </c>
      <c r="P28" s="9"/>
    </row>
    <row r="29" spans="1:16" ht="15.75">
      <c r="A29" s="29" t="s">
        <v>35</v>
      </c>
      <c r="B29" s="30"/>
      <c r="C29" s="31"/>
      <c r="D29" s="32">
        <f t="shared" ref="D29:M29" si="6">SUM(D30:D39)</f>
        <v>111775</v>
      </c>
      <c r="E29" s="32">
        <f t="shared" si="6"/>
        <v>224936</v>
      </c>
      <c r="F29" s="32">
        <f t="shared" si="6"/>
        <v>0</v>
      </c>
      <c r="G29" s="32">
        <f t="shared" si="6"/>
        <v>0</v>
      </c>
      <c r="H29" s="32">
        <f t="shared" si="6"/>
        <v>0</v>
      </c>
      <c r="I29" s="32">
        <f t="shared" si="6"/>
        <v>12053906</v>
      </c>
      <c r="J29" s="32">
        <f t="shared" si="6"/>
        <v>0</v>
      </c>
      <c r="K29" s="32">
        <f t="shared" si="6"/>
        <v>0</v>
      </c>
      <c r="L29" s="32">
        <f t="shared" si="6"/>
        <v>0</v>
      </c>
      <c r="M29" s="32">
        <f t="shared" si="6"/>
        <v>0</v>
      </c>
      <c r="N29" s="32">
        <f>SUM(D29:M29)</f>
        <v>12390617</v>
      </c>
      <c r="O29" s="45">
        <f t="shared" si="2"/>
        <v>1314.6543236074272</v>
      </c>
      <c r="P29" s="10"/>
    </row>
    <row r="30" spans="1:16">
      <c r="A30" s="12"/>
      <c r="B30" s="25">
        <v>342.1</v>
      </c>
      <c r="C30" s="20" t="s">
        <v>104</v>
      </c>
      <c r="D30" s="46">
        <v>0</v>
      </c>
      <c r="E30" s="46">
        <v>191501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39" si="7">SUM(D30:M30)</f>
        <v>191501</v>
      </c>
      <c r="O30" s="47">
        <f t="shared" si="2"/>
        <v>20.31840848806366</v>
      </c>
      <c r="P30" s="9"/>
    </row>
    <row r="31" spans="1:16">
      <c r="A31" s="12"/>
      <c r="B31" s="25">
        <v>342.2</v>
      </c>
      <c r="C31" s="20" t="s">
        <v>39</v>
      </c>
      <c r="D31" s="46">
        <v>2206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2206</v>
      </c>
      <c r="O31" s="47">
        <f t="shared" si="2"/>
        <v>0.23405835543766579</v>
      </c>
      <c r="P31" s="9"/>
    </row>
    <row r="32" spans="1:16">
      <c r="A32" s="12"/>
      <c r="B32" s="25">
        <v>342.9</v>
      </c>
      <c r="C32" s="20" t="s">
        <v>40</v>
      </c>
      <c r="D32" s="46">
        <v>180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180</v>
      </c>
      <c r="O32" s="47">
        <f t="shared" si="2"/>
        <v>1.9098143236074269E-2</v>
      </c>
      <c r="P32" s="9"/>
    </row>
    <row r="33" spans="1:16">
      <c r="A33" s="12"/>
      <c r="B33" s="25">
        <v>343.2</v>
      </c>
      <c r="C33" s="20" t="s">
        <v>41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3937452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3937452</v>
      </c>
      <c r="O33" s="47">
        <f t="shared" si="2"/>
        <v>417.7667904509284</v>
      </c>
      <c r="P33" s="9"/>
    </row>
    <row r="34" spans="1:16">
      <c r="A34" s="12"/>
      <c r="B34" s="25">
        <v>343.3</v>
      </c>
      <c r="C34" s="20" t="s">
        <v>42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3087081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3087081</v>
      </c>
      <c r="O34" s="47">
        <f t="shared" si="2"/>
        <v>327.54175066312996</v>
      </c>
      <c r="P34" s="9"/>
    </row>
    <row r="35" spans="1:16">
      <c r="A35" s="12"/>
      <c r="B35" s="25">
        <v>343.4</v>
      </c>
      <c r="C35" s="20" t="s">
        <v>43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1179198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1179198</v>
      </c>
      <c r="O35" s="47">
        <f t="shared" si="2"/>
        <v>125.11384615384615</v>
      </c>
      <c r="P35" s="9"/>
    </row>
    <row r="36" spans="1:16">
      <c r="A36" s="12"/>
      <c r="B36" s="25">
        <v>343.5</v>
      </c>
      <c r="C36" s="20" t="s">
        <v>44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3622756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3622756</v>
      </c>
      <c r="O36" s="47">
        <f t="shared" si="2"/>
        <v>384.37729442970823</v>
      </c>
      <c r="P36" s="9"/>
    </row>
    <row r="37" spans="1:16">
      <c r="A37" s="12"/>
      <c r="B37" s="25">
        <v>343.7</v>
      </c>
      <c r="C37" s="20" t="s">
        <v>45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227419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227419</v>
      </c>
      <c r="O37" s="47">
        <f t="shared" ref="O37:O58" si="8">(N37/O$60)</f>
        <v>24.129336870026524</v>
      </c>
      <c r="P37" s="9"/>
    </row>
    <row r="38" spans="1:16">
      <c r="A38" s="12"/>
      <c r="B38" s="25">
        <v>347.2</v>
      </c>
      <c r="C38" s="20" t="s">
        <v>46</v>
      </c>
      <c r="D38" s="46">
        <v>109367</v>
      </c>
      <c r="E38" s="46">
        <v>33435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142802</v>
      </c>
      <c r="O38" s="47">
        <f t="shared" si="8"/>
        <v>15.151405835543766</v>
      </c>
      <c r="P38" s="9"/>
    </row>
    <row r="39" spans="1:16">
      <c r="A39" s="12"/>
      <c r="B39" s="25">
        <v>349</v>
      </c>
      <c r="C39" s="20" t="s">
        <v>0</v>
      </c>
      <c r="D39" s="46">
        <v>22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22</v>
      </c>
      <c r="O39" s="47">
        <f t="shared" si="8"/>
        <v>2.3342175066312998E-3</v>
      </c>
      <c r="P39" s="9"/>
    </row>
    <row r="40" spans="1:16" ht="15.75">
      <c r="A40" s="29" t="s">
        <v>36</v>
      </c>
      <c r="B40" s="30"/>
      <c r="C40" s="31"/>
      <c r="D40" s="32">
        <f t="shared" ref="D40:M40" si="9">SUM(D41:D43)</f>
        <v>34663</v>
      </c>
      <c r="E40" s="32">
        <f t="shared" si="9"/>
        <v>367</v>
      </c>
      <c r="F40" s="32">
        <f t="shared" si="9"/>
        <v>0</v>
      </c>
      <c r="G40" s="32">
        <f t="shared" si="9"/>
        <v>0</v>
      </c>
      <c r="H40" s="32">
        <f t="shared" si="9"/>
        <v>0</v>
      </c>
      <c r="I40" s="32">
        <f t="shared" si="9"/>
        <v>0</v>
      </c>
      <c r="J40" s="32">
        <f t="shared" si="9"/>
        <v>0</v>
      </c>
      <c r="K40" s="32">
        <f t="shared" si="9"/>
        <v>0</v>
      </c>
      <c r="L40" s="32">
        <f t="shared" si="9"/>
        <v>0</v>
      </c>
      <c r="M40" s="32">
        <f t="shared" si="9"/>
        <v>0</v>
      </c>
      <c r="N40" s="32">
        <f t="shared" ref="N40:N45" si="10">SUM(D40:M40)</f>
        <v>35030</v>
      </c>
      <c r="O40" s="45">
        <f t="shared" si="8"/>
        <v>3.716710875331565</v>
      </c>
      <c r="P40" s="10"/>
    </row>
    <row r="41" spans="1:16">
      <c r="A41" s="13"/>
      <c r="B41" s="39">
        <v>351.9</v>
      </c>
      <c r="C41" s="21" t="s">
        <v>105</v>
      </c>
      <c r="D41" s="46">
        <v>24068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24068</v>
      </c>
      <c r="O41" s="47">
        <f t="shared" si="8"/>
        <v>2.5536339522546418</v>
      </c>
      <c r="P41" s="9"/>
    </row>
    <row r="42" spans="1:16">
      <c r="A42" s="13"/>
      <c r="B42" s="39">
        <v>354</v>
      </c>
      <c r="C42" s="21" t="s">
        <v>50</v>
      </c>
      <c r="D42" s="46">
        <v>712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712</v>
      </c>
      <c r="O42" s="47">
        <f t="shared" si="8"/>
        <v>7.5543766578249336E-2</v>
      </c>
      <c r="P42" s="9"/>
    </row>
    <row r="43" spans="1:16">
      <c r="A43" s="13"/>
      <c r="B43" s="39">
        <v>359</v>
      </c>
      <c r="C43" s="21" t="s">
        <v>51</v>
      </c>
      <c r="D43" s="46">
        <v>9883</v>
      </c>
      <c r="E43" s="46">
        <v>367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10250</v>
      </c>
      <c r="O43" s="47">
        <f t="shared" si="8"/>
        <v>1.0875331564986737</v>
      </c>
      <c r="P43" s="9"/>
    </row>
    <row r="44" spans="1:16" ht="15.75">
      <c r="A44" s="29" t="s">
        <v>3</v>
      </c>
      <c r="B44" s="30"/>
      <c r="C44" s="31"/>
      <c r="D44" s="32">
        <f t="shared" ref="D44:M44" si="11">SUM(D45:D54)</f>
        <v>225392</v>
      </c>
      <c r="E44" s="32">
        <f t="shared" si="11"/>
        <v>2375</v>
      </c>
      <c r="F44" s="32">
        <f t="shared" si="11"/>
        <v>180</v>
      </c>
      <c r="G44" s="32">
        <f t="shared" si="11"/>
        <v>35</v>
      </c>
      <c r="H44" s="32">
        <f t="shared" si="11"/>
        <v>0</v>
      </c>
      <c r="I44" s="32">
        <f t="shared" si="11"/>
        <v>259894</v>
      </c>
      <c r="J44" s="32">
        <f t="shared" si="11"/>
        <v>0</v>
      </c>
      <c r="K44" s="32">
        <f t="shared" si="11"/>
        <v>1490591</v>
      </c>
      <c r="L44" s="32">
        <f t="shared" si="11"/>
        <v>242081</v>
      </c>
      <c r="M44" s="32">
        <f t="shared" si="11"/>
        <v>0</v>
      </c>
      <c r="N44" s="32">
        <f t="shared" si="10"/>
        <v>2220548</v>
      </c>
      <c r="O44" s="45">
        <f t="shared" si="8"/>
        <v>235.60190981432362</v>
      </c>
      <c r="P44" s="10"/>
    </row>
    <row r="45" spans="1:16">
      <c r="A45" s="12"/>
      <c r="B45" s="25">
        <v>361.1</v>
      </c>
      <c r="C45" s="20" t="s">
        <v>52</v>
      </c>
      <c r="D45" s="46">
        <v>5963</v>
      </c>
      <c r="E45" s="46">
        <v>62</v>
      </c>
      <c r="F45" s="46">
        <v>180</v>
      </c>
      <c r="G45" s="46">
        <v>35</v>
      </c>
      <c r="H45" s="46">
        <v>0</v>
      </c>
      <c r="I45" s="46">
        <v>18478</v>
      </c>
      <c r="J45" s="46">
        <v>0</v>
      </c>
      <c r="K45" s="46">
        <v>255721</v>
      </c>
      <c r="L45" s="46">
        <v>15365</v>
      </c>
      <c r="M45" s="46">
        <v>0</v>
      </c>
      <c r="N45" s="46">
        <f t="shared" si="10"/>
        <v>295804</v>
      </c>
      <c r="O45" s="47">
        <f t="shared" si="8"/>
        <v>31.385039787798409</v>
      </c>
      <c r="P45" s="9"/>
    </row>
    <row r="46" spans="1:16">
      <c r="A46" s="12"/>
      <c r="B46" s="25">
        <v>361.2</v>
      </c>
      <c r="C46" s="20" t="s">
        <v>53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246213</v>
      </c>
      <c r="L46" s="46">
        <v>12947</v>
      </c>
      <c r="M46" s="46">
        <v>0</v>
      </c>
      <c r="N46" s="46">
        <f t="shared" ref="N46:N54" si="12">SUM(D46:M46)</f>
        <v>259160</v>
      </c>
      <c r="O46" s="47">
        <f t="shared" si="8"/>
        <v>27.49708222811671</v>
      </c>
      <c r="P46" s="9"/>
    </row>
    <row r="47" spans="1:16">
      <c r="A47" s="12"/>
      <c r="B47" s="25">
        <v>361.3</v>
      </c>
      <c r="C47" s="20" t="s">
        <v>54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-672312</v>
      </c>
      <c r="L47" s="46">
        <v>-73176</v>
      </c>
      <c r="M47" s="46">
        <v>0</v>
      </c>
      <c r="N47" s="46">
        <f t="shared" si="12"/>
        <v>-745488</v>
      </c>
      <c r="O47" s="47">
        <f t="shared" si="8"/>
        <v>-79.096870026525195</v>
      </c>
      <c r="P47" s="9"/>
    </row>
    <row r="48" spans="1:16">
      <c r="A48" s="12"/>
      <c r="B48" s="25">
        <v>361.4</v>
      </c>
      <c r="C48" s="20" t="s">
        <v>106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362411</v>
      </c>
      <c r="L48" s="46">
        <v>38417</v>
      </c>
      <c r="M48" s="46">
        <v>0</v>
      </c>
      <c r="N48" s="46">
        <f t="shared" si="12"/>
        <v>400828</v>
      </c>
      <c r="O48" s="47">
        <f t="shared" si="8"/>
        <v>42.528169761273212</v>
      </c>
      <c r="P48" s="9"/>
    </row>
    <row r="49" spans="1:119">
      <c r="A49" s="12"/>
      <c r="B49" s="25">
        <v>362</v>
      </c>
      <c r="C49" s="20" t="s">
        <v>55</v>
      </c>
      <c r="D49" s="46">
        <v>14952</v>
      </c>
      <c r="E49" s="46">
        <v>0</v>
      </c>
      <c r="F49" s="46">
        <v>0</v>
      </c>
      <c r="G49" s="46">
        <v>0</v>
      </c>
      <c r="H49" s="46">
        <v>0</v>
      </c>
      <c r="I49" s="46">
        <v>130654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2"/>
        <v>145606</v>
      </c>
      <c r="O49" s="47">
        <f t="shared" si="8"/>
        <v>15.448912466843501</v>
      </c>
      <c r="P49" s="9"/>
    </row>
    <row r="50" spans="1:119">
      <c r="A50" s="12"/>
      <c r="B50" s="25">
        <v>364</v>
      </c>
      <c r="C50" s="20" t="s">
        <v>107</v>
      </c>
      <c r="D50" s="46">
        <v>946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2"/>
        <v>946</v>
      </c>
      <c r="O50" s="47">
        <f t="shared" si="8"/>
        <v>0.10037135278514589</v>
      </c>
      <c r="P50" s="9"/>
    </row>
    <row r="51" spans="1:119">
      <c r="A51" s="12"/>
      <c r="B51" s="25">
        <v>365</v>
      </c>
      <c r="C51" s="20" t="s">
        <v>108</v>
      </c>
      <c r="D51" s="46">
        <v>1921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2"/>
        <v>1921</v>
      </c>
      <c r="O51" s="47">
        <f t="shared" si="8"/>
        <v>0.20381962864721487</v>
      </c>
      <c r="P51" s="9"/>
    </row>
    <row r="52" spans="1:119">
      <c r="A52" s="12"/>
      <c r="B52" s="25">
        <v>366</v>
      </c>
      <c r="C52" s="20" t="s">
        <v>57</v>
      </c>
      <c r="D52" s="46">
        <v>101569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2"/>
        <v>101569</v>
      </c>
      <c r="O52" s="47">
        <f t="shared" si="8"/>
        <v>10.776551724137931</v>
      </c>
      <c r="P52" s="9"/>
    </row>
    <row r="53" spans="1:119">
      <c r="A53" s="12"/>
      <c r="B53" s="25">
        <v>368</v>
      </c>
      <c r="C53" s="20" t="s">
        <v>58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1281118</v>
      </c>
      <c r="L53" s="46">
        <v>0</v>
      </c>
      <c r="M53" s="46">
        <v>0</v>
      </c>
      <c r="N53" s="46">
        <f t="shared" si="12"/>
        <v>1281118</v>
      </c>
      <c r="O53" s="47">
        <f t="shared" si="8"/>
        <v>135.92763925729443</v>
      </c>
      <c r="P53" s="9"/>
    </row>
    <row r="54" spans="1:119">
      <c r="A54" s="12"/>
      <c r="B54" s="25">
        <v>369.9</v>
      </c>
      <c r="C54" s="20" t="s">
        <v>60</v>
      </c>
      <c r="D54" s="46">
        <v>100041</v>
      </c>
      <c r="E54" s="46">
        <v>2313</v>
      </c>
      <c r="F54" s="46">
        <v>0</v>
      </c>
      <c r="G54" s="46">
        <v>0</v>
      </c>
      <c r="H54" s="46">
        <v>0</v>
      </c>
      <c r="I54" s="46">
        <v>110762</v>
      </c>
      <c r="J54" s="46">
        <v>0</v>
      </c>
      <c r="K54" s="46">
        <v>17440</v>
      </c>
      <c r="L54" s="46">
        <v>248528</v>
      </c>
      <c r="M54" s="46">
        <v>0</v>
      </c>
      <c r="N54" s="46">
        <f t="shared" si="12"/>
        <v>479084</v>
      </c>
      <c r="O54" s="47">
        <f t="shared" si="8"/>
        <v>50.831193633952253</v>
      </c>
      <c r="P54" s="9"/>
    </row>
    <row r="55" spans="1:119" ht="15.75">
      <c r="A55" s="29" t="s">
        <v>37</v>
      </c>
      <c r="B55" s="30"/>
      <c r="C55" s="31"/>
      <c r="D55" s="32">
        <f t="shared" ref="D55:M55" si="13">SUM(D56:D57)</f>
        <v>4567562</v>
      </c>
      <c r="E55" s="32">
        <f t="shared" si="13"/>
        <v>21548</v>
      </c>
      <c r="F55" s="32">
        <f t="shared" si="13"/>
        <v>318912</v>
      </c>
      <c r="G55" s="32">
        <f t="shared" si="13"/>
        <v>250000</v>
      </c>
      <c r="H55" s="32">
        <f t="shared" si="13"/>
        <v>0</v>
      </c>
      <c r="I55" s="32">
        <f t="shared" si="13"/>
        <v>115886</v>
      </c>
      <c r="J55" s="32">
        <f t="shared" si="13"/>
        <v>0</v>
      </c>
      <c r="K55" s="32">
        <f t="shared" si="13"/>
        <v>0</v>
      </c>
      <c r="L55" s="32">
        <f t="shared" si="13"/>
        <v>0</v>
      </c>
      <c r="M55" s="32">
        <f t="shared" si="13"/>
        <v>0</v>
      </c>
      <c r="N55" s="32">
        <f>SUM(D55:M55)</f>
        <v>5273908</v>
      </c>
      <c r="O55" s="45">
        <f t="shared" si="8"/>
        <v>559.56583554376653</v>
      </c>
      <c r="P55" s="9"/>
    </row>
    <row r="56" spans="1:119">
      <c r="A56" s="12"/>
      <c r="B56" s="25">
        <v>381</v>
      </c>
      <c r="C56" s="20" t="s">
        <v>61</v>
      </c>
      <c r="D56" s="46">
        <v>4567562</v>
      </c>
      <c r="E56" s="46">
        <v>21548</v>
      </c>
      <c r="F56" s="46">
        <v>318912</v>
      </c>
      <c r="G56" s="46">
        <v>250000</v>
      </c>
      <c r="H56" s="46">
        <v>0</v>
      </c>
      <c r="I56" s="46">
        <v>115276</v>
      </c>
      <c r="J56" s="46">
        <v>0</v>
      </c>
      <c r="K56" s="46">
        <v>0</v>
      </c>
      <c r="L56" s="46">
        <v>0</v>
      </c>
      <c r="M56" s="46">
        <v>0</v>
      </c>
      <c r="N56" s="46">
        <f>SUM(D56:M56)</f>
        <v>5273298</v>
      </c>
      <c r="O56" s="47">
        <f t="shared" si="8"/>
        <v>559.50111405835548</v>
      </c>
      <c r="P56" s="9"/>
    </row>
    <row r="57" spans="1:119" ht="15.75" thickBot="1">
      <c r="A57" s="12"/>
      <c r="B57" s="25">
        <v>389.7</v>
      </c>
      <c r="C57" s="20" t="s">
        <v>124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610</v>
      </c>
      <c r="J57" s="46">
        <v>0</v>
      </c>
      <c r="K57" s="46">
        <v>0</v>
      </c>
      <c r="L57" s="46">
        <v>0</v>
      </c>
      <c r="M57" s="46">
        <v>0</v>
      </c>
      <c r="N57" s="46">
        <f>SUM(D57:M57)</f>
        <v>610</v>
      </c>
      <c r="O57" s="47">
        <f t="shared" si="8"/>
        <v>6.4721485411140589E-2</v>
      </c>
      <c r="P57" s="9"/>
    </row>
    <row r="58" spans="1:119" ht="16.5" thickBot="1">
      <c r="A58" s="14" t="s">
        <v>47</v>
      </c>
      <c r="B58" s="23"/>
      <c r="C58" s="22"/>
      <c r="D58" s="15">
        <f t="shared" ref="D58:M58" si="14">SUM(D5,D11,D15,D29,D40,D44,D55)</f>
        <v>9068015</v>
      </c>
      <c r="E58" s="15">
        <f t="shared" si="14"/>
        <v>289797</v>
      </c>
      <c r="F58" s="15">
        <f t="shared" si="14"/>
        <v>319092</v>
      </c>
      <c r="G58" s="15">
        <f t="shared" si="14"/>
        <v>250035</v>
      </c>
      <c r="H58" s="15">
        <f t="shared" si="14"/>
        <v>0</v>
      </c>
      <c r="I58" s="15">
        <f t="shared" si="14"/>
        <v>12950085</v>
      </c>
      <c r="J58" s="15">
        <f t="shared" si="14"/>
        <v>0</v>
      </c>
      <c r="K58" s="15">
        <f t="shared" si="14"/>
        <v>1490591</v>
      </c>
      <c r="L58" s="15">
        <f t="shared" si="14"/>
        <v>242081</v>
      </c>
      <c r="M58" s="15">
        <f t="shared" si="14"/>
        <v>0</v>
      </c>
      <c r="N58" s="15">
        <f>SUM(D58:M58)</f>
        <v>24609696</v>
      </c>
      <c r="O58" s="38">
        <f t="shared" si="8"/>
        <v>2611.1083289124667</v>
      </c>
      <c r="P58" s="6"/>
      <c r="Q58" s="2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</row>
    <row r="59" spans="1:119">
      <c r="A59" s="16"/>
      <c r="B59" s="18"/>
      <c r="C59" s="18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9"/>
    </row>
    <row r="60" spans="1:119">
      <c r="A60" s="40"/>
      <c r="B60" s="41"/>
      <c r="C60" s="41"/>
      <c r="D60" s="42"/>
      <c r="E60" s="42"/>
      <c r="F60" s="42"/>
      <c r="G60" s="42"/>
      <c r="H60" s="42"/>
      <c r="I60" s="42"/>
      <c r="J60" s="42"/>
      <c r="K60" s="42"/>
      <c r="L60" s="118" t="s">
        <v>125</v>
      </c>
      <c r="M60" s="118"/>
      <c r="N60" s="118"/>
      <c r="O60" s="43">
        <v>9425</v>
      </c>
    </row>
    <row r="61" spans="1:119">
      <c r="A61" s="119"/>
      <c r="B61" s="96"/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7"/>
    </row>
    <row r="62" spans="1:119" ht="15.75" customHeight="1" thickBot="1">
      <c r="A62" s="120" t="s">
        <v>82</v>
      </c>
      <c r="B62" s="99"/>
      <c r="C62" s="99"/>
      <c r="D62" s="99"/>
      <c r="E62" s="99"/>
      <c r="F62" s="99"/>
      <c r="G62" s="99"/>
      <c r="H62" s="99"/>
      <c r="I62" s="99"/>
      <c r="J62" s="99"/>
      <c r="K62" s="99"/>
      <c r="L62" s="99"/>
      <c r="M62" s="99"/>
      <c r="N62" s="99"/>
      <c r="O62" s="100"/>
    </row>
  </sheetData>
  <mergeCells count="10">
    <mergeCell ref="L60:N60"/>
    <mergeCell ref="A61:O61"/>
    <mergeCell ref="A62:O6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6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118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62</v>
      </c>
      <c r="B3" s="108"/>
      <c r="C3" s="109"/>
      <c r="D3" s="128" t="s">
        <v>31</v>
      </c>
      <c r="E3" s="129"/>
      <c r="F3" s="129"/>
      <c r="G3" s="129"/>
      <c r="H3" s="130"/>
      <c r="I3" s="128" t="s">
        <v>32</v>
      </c>
      <c r="J3" s="130"/>
      <c r="K3" s="128" t="s">
        <v>34</v>
      </c>
      <c r="L3" s="130"/>
      <c r="M3" s="36"/>
      <c r="N3" s="37"/>
      <c r="O3" s="131" t="s">
        <v>67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63</v>
      </c>
      <c r="F4" s="34" t="s">
        <v>64</v>
      </c>
      <c r="G4" s="34" t="s">
        <v>65</v>
      </c>
      <c r="H4" s="34" t="s">
        <v>5</v>
      </c>
      <c r="I4" s="34" t="s">
        <v>6</v>
      </c>
      <c r="J4" s="35" t="s">
        <v>66</v>
      </c>
      <c r="K4" s="35" t="s">
        <v>7</v>
      </c>
      <c r="L4" s="35" t="s">
        <v>8</v>
      </c>
      <c r="M4" s="35" t="s">
        <v>9</v>
      </c>
      <c r="N4" s="35" t="s">
        <v>33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SUM(D6:D10)</f>
        <v>2381537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8" si="1">SUM(D5:M5)</f>
        <v>2381537</v>
      </c>
      <c r="O5" s="33">
        <f t="shared" ref="O5:O36" si="2">(N5/O$60)</f>
        <v>255.63943752683556</v>
      </c>
      <c r="P5" s="6"/>
    </row>
    <row r="6" spans="1:133">
      <c r="A6" s="12"/>
      <c r="B6" s="25">
        <v>311</v>
      </c>
      <c r="C6" s="20" t="s">
        <v>2</v>
      </c>
      <c r="D6" s="46">
        <v>924913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924913</v>
      </c>
      <c r="O6" s="47">
        <f t="shared" si="2"/>
        <v>99.282202662086732</v>
      </c>
      <c r="P6" s="9"/>
    </row>
    <row r="7" spans="1:133">
      <c r="A7" s="12"/>
      <c r="B7" s="25">
        <v>312.10000000000002</v>
      </c>
      <c r="C7" s="20" t="s">
        <v>10</v>
      </c>
      <c r="D7" s="46">
        <v>277684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277684</v>
      </c>
      <c r="O7" s="47">
        <f t="shared" si="2"/>
        <v>29.807213396307429</v>
      </c>
      <c r="P7" s="9"/>
    </row>
    <row r="8" spans="1:133">
      <c r="A8" s="12"/>
      <c r="B8" s="25">
        <v>314.10000000000002</v>
      </c>
      <c r="C8" s="20" t="s">
        <v>11</v>
      </c>
      <c r="D8" s="46">
        <v>635880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635880</v>
      </c>
      <c r="O8" s="47">
        <f t="shared" si="2"/>
        <v>68.256762559038208</v>
      </c>
      <c r="P8" s="9"/>
    </row>
    <row r="9" spans="1:133">
      <c r="A9" s="12"/>
      <c r="B9" s="25">
        <v>315</v>
      </c>
      <c r="C9" s="20" t="s">
        <v>96</v>
      </c>
      <c r="D9" s="46">
        <v>416319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416319</v>
      </c>
      <c r="O9" s="47">
        <f t="shared" si="2"/>
        <v>44.688600257621296</v>
      </c>
      <c r="P9" s="9"/>
    </row>
    <row r="10" spans="1:133">
      <c r="A10" s="12"/>
      <c r="B10" s="25">
        <v>316</v>
      </c>
      <c r="C10" s="20" t="s">
        <v>97</v>
      </c>
      <c r="D10" s="46">
        <v>126741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126741</v>
      </c>
      <c r="O10" s="47">
        <f t="shared" si="2"/>
        <v>13.604658651781881</v>
      </c>
      <c r="P10" s="9"/>
    </row>
    <row r="11" spans="1:133" ht="15.75">
      <c r="A11" s="29" t="s">
        <v>14</v>
      </c>
      <c r="B11" s="30"/>
      <c r="C11" s="31"/>
      <c r="D11" s="32">
        <f t="shared" ref="D11:M11" si="3">SUM(D12:D13)</f>
        <v>674882</v>
      </c>
      <c r="E11" s="32">
        <f t="shared" si="3"/>
        <v>0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4">
        <f t="shared" si="1"/>
        <v>674882</v>
      </c>
      <c r="O11" s="45">
        <f t="shared" si="2"/>
        <v>72.443323314727351</v>
      </c>
      <c r="P11" s="10"/>
    </row>
    <row r="12" spans="1:133">
      <c r="A12" s="12"/>
      <c r="B12" s="25">
        <v>323.10000000000002</v>
      </c>
      <c r="C12" s="20" t="s">
        <v>15</v>
      </c>
      <c r="D12" s="46">
        <v>644602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644602</v>
      </c>
      <c r="O12" s="47">
        <f t="shared" si="2"/>
        <v>69.193001288106487</v>
      </c>
      <c r="P12" s="9"/>
    </row>
    <row r="13" spans="1:133">
      <c r="A13" s="12"/>
      <c r="B13" s="25">
        <v>323.89999999999998</v>
      </c>
      <c r="C13" s="20" t="s">
        <v>114</v>
      </c>
      <c r="D13" s="46">
        <v>30280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30280</v>
      </c>
      <c r="O13" s="47">
        <f t="shared" si="2"/>
        <v>3.2503220266208674</v>
      </c>
      <c r="P13" s="9"/>
    </row>
    <row r="14" spans="1:133" ht="15.75">
      <c r="A14" s="29" t="s">
        <v>20</v>
      </c>
      <c r="B14" s="30"/>
      <c r="C14" s="31"/>
      <c r="D14" s="32">
        <f t="shared" ref="D14:M14" si="4">SUM(D15:D28)</f>
        <v>893948</v>
      </c>
      <c r="E14" s="32">
        <f t="shared" si="4"/>
        <v>36050</v>
      </c>
      <c r="F14" s="32">
        <f t="shared" si="4"/>
        <v>0</v>
      </c>
      <c r="G14" s="32">
        <f t="shared" si="4"/>
        <v>1404004</v>
      </c>
      <c r="H14" s="32">
        <f t="shared" si="4"/>
        <v>0</v>
      </c>
      <c r="I14" s="32">
        <f t="shared" si="4"/>
        <v>7920395</v>
      </c>
      <c r="J14" s="32">
        <f t="shared" si="4"/>
        <v>0</v>
      </c>
      <c r="K14" s="32">
        <f t="shared" si="4"/>
        <v>0</v>
      </c>
      <c r="L14" s="32">
        <f t="shared" si="4"/>
        <v>0</v>
      </c>
      <c r="M14" s="32">
        <f t="shared" si="4"/>
        <v>0</v>
      </c>
      <c r="N14" s="44">
        <f t="shared" si="1"/>
        <v>10254397</v>
      </c>
      <c r="O14" s="45">
        <f t="shared" si="2"/>
        <v>1100.7296049806785</v>
      </c>
      <c r="P14" s="10"/>
    </row>
    <row r="15" spans="1:133">
      <c r="A15" s="12"/>
      <c r="B15" s="25">
        <v>331.2</v>
      </c>
      <c r="C15" s="20" t="s">
        <v>19</v>
      </c>
      <c r="D15" s="46">
        <v>1718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1718</v>
      </c>
      <c r="O15" s="47">
        <f t="shared" si="2"/>
        <v>0.18441391155002146</v>
      </c>
      <c r="P15" s="9"/>
    </row>
    <row r="16" spans="1:133">
      <c r="A16" s="12"/>
      <c r="B16" s="25">
        <v>331.5</v>
      </c>
      <c r="C16" s="20" t="s">
        <v>21</v>
      </c>
      <c r="D16" s="46">
        <v>4460</v>
      </c>
      <c r="E16" s="46">
        <v>0</v>
      </c>
      <c r="F16" s="46">
        <v>0</v>
      </c>
      <c r="G16" s="46">
        <v>1108270</v>
      </c>
      <c r="H16" s="46">
        <v>0</v>
      </c>
      <c r="I16" s="46">
        <v>121523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1234253</v>
      </c>
      <c r="O16" s="47">
        <f t="shared" si="2"/>
        <v>132.48744096178618</v>
      </c>
      <c r="P16" s="9"/>
    </row>
    <row r="17" spans="1:16">
      <c r="A17" s="12"/>
      <c r="B17" s="25">
        <v>331.7</v>
      </c>
      <c r="C17" s="20" t="s">
        <v>98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7762521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7762521</v>
      </c>
      <c r="O17" s="47">
        <f t="shared" si="2"/>
        <v>833.24613568054963</v>
      </c>
      <c r="P17" s="9"/>
    </row>
    <row r="18" spans="1:16">
      <c r="A18" s="12"/>
      <c r="B18" s="25">
        <v>334.2</v>
      </c>
      <c r="C18" s="20" t="s">
        <v>84</v>
      </c>
      <c r="D18" s="46">
        <v>28067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28067</v>
      </c>
      <c r="O18" s="47">
        <f t="shared" si="2"/>
        <v>3.0127737226277373</v>
      </c>
      <c r="P18" s="9"/>
    </row>
    <row r="19" spans="1:16">
      <c r="A19" s="12"/>
      <c r="B19" s="25">
        <v>334.49</v>
      </c>
      <c r="C19" s="20" t="s">
        <v>119</v>
      </c>
      <c r="D19" s="46">
        <v>0</v>
      </c>
      <c r="E19" s="46">
        <v>0</v>
      </c>
      <c r="F19" s="46">
        <v>0</v>
      </c>
      <c r="G19" s="46">
        <v>295734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5" si="5">SUM(D19:M19)</f>
        <v>295734</v>
      </c>
      <c r="O19" s="47">
        <f t="shared" si="2"/>
        <v>31.744740231859168</v>
      </c>
      <c r="P19" s="9"/>
    </row>
    <row r="20" spans="1:16">
      <c r="A20" s="12"/>
      <c r="B20" s="25">
        <v>335.12</v>
      </c>
      <c r="C20" s="20" t="s">
        <v>99</v>
      </c>
      <c r="D20" s="46">
        <v>299844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299844</v>
      </c>
      <c r="O20" s="47">
        <f t="shared" si="2"/>
        <v>32.1859167024474</v>
      </c>
      <c r="P20" s="9"/>
    </row>
    <row r="21" spans="1:16">
      <c r="A21" s="12"/>
      <c r="B21" s="25">
        <v>335.14</v>
      </c>
      <c r="C21" s="20" t="s">
        <v>100</v>
      </c>
      <c r="D21" s="46">
        <v>1853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1853</v>
      </c>
      <c r="O21" s="47">
        <f t="shared" si="2"/>
        <v>0.1989051094890511</v>
      </c>
      <c r="P21" s="9"/>
    </row>
    <row r="22" spans="1:16">
      <c r="A22" s="12"/>
      <c r="B22" s="25">
        <v>335.15</v>
      </c>
      <c r="C22" s="20" t="s">
        <v>101</v>
      </c>
      <c r="D22" s="46">
        <v>5905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5905</v>
      </c>
      <c r="O22" s="47">
        <f t="shared" si="2"/>
        <v>0.63385573207385149</v>
      </c>
      <c r="P22" s="9"/>
    </row>
    <row r="23" spans="1:16">
      <c r="A23" s="12"/>
      <c r="B23" s="25">
        <v>335.18</v>
      </c>
      <c r="C23" s="20" t="s">
        <v>102</v>
      </c>
      <c r="D23" s="46">
        <v>399001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399001</v>
      </c>
      <c r="O23" s="47">
        <f t="shared" si="2"/>
        <v>42.829647917561182</v>
      </c>
      <c r="P23" s="9"/>
    </row>
    <row r="24" spans="1:16">
      <c r="A24" s="12"/>
      <c r="B24" s="25">
        <v>335.19</v>
      </c>
      <c r="C24" s="20" t="s">
        <v>103</v>
      </c>
      <c r="D24" s="46">
        <v>140190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140190</v>
      </c>
      <c r="O24" s="47">
        <f t="shared" si="2"/>
        <v>15.048303993130098</v>
      </c>
      <c r="P24" s="9"/>
    </row>
    <row r="25" spans="1:16">
      <c r="A25" s="12"/>
      <c r="B25" s="25">
        <v>335.21</v>
      </c>
      <c r="C25" s="20" t="s">
        <v>28</v>
      </c>
      <c r="D25" s="46">
        <v>2940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2940</v>
      </c>
      <c r="O25" s="47">
        <f t="shared" si="2"/>
        <v>0.31558608844997854</v>
      </c>
      <c r="P25" s="9"/>
    </row>
    <row r="26" spans="1:16">
      <c r="A26" s="12"/>
      <c r="B26" s="25">
        <v>337.7</v>
      </c>
      <c r="C26" s="20" t="s">
        <v>90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36351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36351</v>
      </c>
      <c r="O26" s="47">
        <f t="shared" si="2"/>
        <v>3.9019965650493775</v>
      </c>
      <c r="P26" s="9"/>
    </row>
    <row r="27" spans="1:16">
      <c r="A27" s="12"/>
      <c r="B27" s="25">
        <v>338</v>
      </c>
      <c r="C27" s="20" t="s">
        <v>29</v>
      </c>
      <c r="D27" s="46">
        <v>0</v>
      </c>
      <c r="E27" s="46">
        <v>36050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36050</v>
      </c>
      <c r="O27" s="47">
        <f t="shared" si="2"/>
        <v>3.8696865607556892</v>
      </c>
      <c r="P27" s="9"/>
    </row>
    <row r="28" spans="1:16">
      <c r="A28" s="12"/>
      <c r="B28" s="25">
        <v>339</v>
      </c>
      <c r="C28" s="20" t="s">
        <v>30</v>
      </c>
      <c r="D28" s="46">
        <v>9970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9970</v>
      </c>
      <c r="O28" s="47">
        <f t="shared" si="2"/>
        <v>1.0702018033490768</v>
      </c>
      <c r="P28" s="9"/>
    </row>
    <row r="29" spans="1:16" ht="15.75">
      <c r="A29" s="29" t="s">
        <v>35</v>
      </c>
      <c r="B29" s="30"/>
      <c r="C29" s="31"/>
      <c r="D29" s="32">
        <f t="shared" ref="D29:M29" si="6">SUM(D30:D39)</f>
        <v>129005</v>
      </c>
      <c r="E29" s="32">
        <f t="shared" si="6"/>
        <v>191290</v>
      </c>
      <c r="F29" s="32">
        <f t="shared" si="6"/>
        <v>0</v>
      </c>
      <c r="G29" s="32">
        <f t="shared" si="6"/>
        <v>0</v>
      </c>
      <c r="H29" s="32">
        <f t="shared" si="6"/>
        <v>0</v>
      </c>
      <c r="I29" s="32">
        <f t="shared" si="6"/>
        <v>11806288</v>
      </c>
      <c r="J29" s="32">
        <f t="shared" si="6"/>
        <v>0</v>
      </c>
      <c r="K29" s="32">
        <f t="shared" si="6"/>
        <v>0</v>
      </c>
      <c r="L29" s="32">
        <f t="shared" si="6"/>
        <v>0</v>
      </c>
      <c r="M29" s="32">
        <f t="shared" si="6"/>
        <v>0</v>
      </c>
      <c r="N29" s="32">
        <f>SUM(D29:M29)</f>
        <v>12126583</v>
      </c>
      <c r="O29" s="45">
        <f t="shared" si="2"/>
        <v>1301.694182052383</v>
      </c>
      <c r="P29" s="10"/>
    </row>
    <row r="30" spans="1:16">
      <c r="A30" s="12"/>
      <c r="B30" s="25">
        <v>342.1</v>
      </c>
      <c r="C30" s="20" t="s">
        <v>104</v>
      </c>
      <c r="D30" s="46">
        <v>0</v>
      </c>
      <c r="E30" s="46">
        <v>161454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39" si="7">SUM(D30:M30)</f>
        <v>161454</v>
      </c>
      <c r="O30" s="47">
        <f t="shared" si="2"/>
        <v>17.330828681837698</v>
      </c>
      <c r="P30" s="9"/>
    </row>
    <row r="31" spans="1:16">
      <c r="A31" s="12"/>
      <c r="B31" s="25">
        <v>342.2</v>
      </c>
      <c r="C31" s="20" t="s">
        <v>39</v>
      </c>
      <c r="D31" s="46">
        <v>1305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1305</v>
      </c>
      <c r="O31" s="47">
        <f t="shared" si="2"/>
        <v>0.14008158007728638</v>
      </c>
      <c r="P31" s="9"/>
    </row>
    <row r="32" spans="1:16">
      <c r="A32" s="12"/>
      <c r="B32" s="25">
        <v>342.9</v>
      </c>
      <c r="C32" s="20" t="s">
        <v>40</v>
      </c>
      <c r="D32" s="46">
        <v>120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120</v>
      </c>
      <c r="O32" s="47">
        <f t="shared" si="2"/>
        <v>1.2881064834693002E-2</v>
      </c>
      <c r="P32" s="9"/>
    </row>
    <row r="33" spans="1:16">
      <c r="A33" s="12"/>
      <c r="B33" s="25">
        <v>343.2</v>
      </c>
      <c r="C33" s="20" t="s">
        <v>41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4177929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4177929</v>
      </c>
      <c r="O33" s="47">
        <f t="shared" si="2"/>
        <v>448.46811936453412</v>
      </c>
      <c r="P33" s="9"/>
    </row>
    <row r="34" spans="1:16">
      <c r="A34" s="12"/>
      <c r="B34" s="25">
        <v>343.3</v>
      </c>
      <c r="C34" s="20" t="s">
        <v>42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2797910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2797910</v>
      </c>
      <c r="O34" s="47">
        <f t="shared" si="2"/>
        <v>300.33383426363247</v>
      </c>
      <c r="P34" s="9"/>
    </row>
    <row r="35" spans="1:16">
      <c r="A35" s="12"/>
      <c r="B35" s="25">
        <v>343.4</v>
      </c>
      <c r="C35" s="20" t="s">
        <v>43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1143574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1143574</v>
      </c>
      <c r="O35" s="47">
        <f t="shared" si="2"/>
        <v>122.75375697724346</v>
      </c>
      <c r="P35" s="9"/>
    </row>
    <row r="36" spans="1:16">
      <c r="A36" s="12"/>
      <c r="B36" s="25">
        <v>343.5</v>
      </c>
      <c r="C36" s="20" t="s">
        <v>44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3460927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3460927</v>
      </c>
      <c r="O36" s="47">
        <f t="shared" si="2"/>
        <v>371.50354229282954</v>
      </c>
      <c r="P36" s="9"/>
    </row>
    <row r="37" spans="1:16">
      <c r="A37" s="12"/>
      <c r="B37" s="25">
        <v>343.7</v>
      </c>
      <c r="C37" s="20" t="s">
        <v>45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225948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225948</v>
      </c>
      <c r="O37" s="47">
        <f t="shared" ref="O37:O58" si="8">(N37/O$60)</f>
        <v>24.253756977243452</v>
      </c>
      <c r="P37" s="9"/>
    </row>
    <row r="38" spans="1:16">
      <c r="A38" s="12"/>
      <c r="B38" s="25">
        <v>347.2</v>
      </c>
      <c r="C38" s="20" t="s">
        <v>46</v>
      </c>
      <c r="D38" s="46">
        <v>127556</v>
      </c>
      <c r="E38" s="46">
        <v>29836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157392</v>
      </c>
      <c r="O38" s="47">
        <f t="shared" si="8"/>
        <v>16.894804637183341</v>
      </c>
      <c r="P38" s="9"/>
    </row>
    <row r="39" spans="1:16">
      <c r="A39" s="12"/>
      <c r="B39" s="25">
        <v>349</v>
      </c>
      <c r="C39" s="20" t="s">
        <v>0</v>
      </c>
      <c r="D39" s="46">
        <v>24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24</v>
      </c>
      <c r="O39" s="47">
        <f t="shared" si="8"/>
        <v>2.5762129669386004E-3</v>
      </c>
      <c r="P39" s="9"/>
    </row>
    <row r="40" spans="1:16" ht="15.75">
      <c r="A40" s="29" t="s">
        <v>36</v>
      </c>
      <c r="B40" s="30"/>
      <c r="C40" s="31"/>
      <c r="D40" s="32">
        <f t="shared" ref="D40:M40" si="9">SUM(D41:D43)</f>
        <v>22780</v>
      </c>
      <c r="E40" s="32">
        <f t="shared" si="9"/>
        <v>150</v>
      </c>
      <c r="F40" s="32">
        <f t="shared" si="9"/>
        <v>0</v>
      </c>
      <c r="G40" s="32">
        <f t="shared" si="9"/>
        <v>0</v>
      </c>
      <c r="H40" s="32">
        <f t="shared" si="9"/>
        <v>0</v>
      </c>
      <c r="I40" s="32">
        <f t="shared" si="9"/>
        <v>0</v>
      </c>
      <c r="J40" s="32">
        <f t="shared" si="9"/>
        <v>0</v>
      </c>
      <c r="K40" s="32">
        <f t="shared" si="9"/>
        <v>0</v>
      </c>
      <c r="L40" s="32">
        <f t="shared" si="9"/>
        <v>0</v>
      </c>
      <c r="M40" s="32">
        <f t="shared" si="9"/>
        <v>0</v>
      </c>
      <c r="N40" s="32">
        <f t="shared" ref="N40:N45" si="10">SUM(D40:M40)</f>
        <v>22930</v>
      </c>
      <c r="O40" s="45">
        <f t="shared" si="8"/>
        <v>2.461356805495921</v>
      </c>
      <c r="P40" s="10"/>
    </row>
    <row r="41" spans="1:16">
      <c r="A41" s="13"/>
      <c r="B41" s="39">
        <v>351.9</v>
      </c>
      <c r="C41" s="21" t="s">
        <v>105</v>
      </c>
      <c r="D41" s="46">
        <v>13269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13269</v>
      </c>
      <c r="O41" s="47">
        <f t="shared" si="8"/>
        <v>1.4243237440961787</v>
      </c>
      <c r="P41" s="9"/>
    </row>
    <row r="42" spans="1:16">
      <c r="A42" s="13"/>
      <c r="B42" s="39">
        <v>354</v>
      </c>
      <c r="C42" s="21" t="s">
        <v>50</v>
      </c>
      <c r="D42" s="46">
        <v>614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614</v>
      </c>
      <c r="O42" s="47">
        <f t="shared" si="8"/>
        <v>6.590811507084586E-2</v>
      </c>
      <c r="P42" s="9"/>
    </row>
    <row r="43" spans="1:16">
      <c r="A43" s="13"/>
      <c r="B43" s="39">
        <v>359</v>
      </c>
      <c r="C43" s="21" t="s">
        <v>51</v>
      </c>
      <c r="D43" s="46">
        <v>8897</v>
      </c>
      <c r="E43" s="46">
        <v>150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9047</v>
      </c>
      <c r="O43" s="47">
        <f t="shared" si="8"/>
        <v>0.97112494632889657</v>
      </c>
      <c r="P43" s="9"/>
    </row>
    <row r="44" spans="1:16" ht="15.75">
      <c r="A44" s="29" t="s">
        <v>3</v>
      </c>
      <c r="B44" s="30"/>
      <c r="C44" s="31"/>
      <c r="D44" s="32">
        <f t="shared" ref="D44:M44" si="11">SUM(D45:D54)</f>
        <v>202298</v>
      </c>
      <c r="E44" s="32">
        <f t="shared" si="11"/>
        <v>51</v>
      </c>
      <c r="F44" s="32">
        <f t="shared" si="11"/>
        <v>147</v>
      </c>
      <c r="G44" s="32">
        <f t="shared" si="11"/>
        <v>14841</v>
      </c>
      <c r="H44" s="32">
        <f t="shared" si="11"/>
        <v>0</v>
      </c>
      <c r="I44" s="32">
        <f t="shared" si="11"/>
        <v>184710</v>
      </c>
      <c r="J44" s="32">
        <f t="shared" si="11"/>
        <v>0</v>
      </c>
      <c r="K44" s="32">
        <f t="shared" si="11"/>
        <v>3573552</v>
      </c>
      <c r="L44" s="32">
        <f t="shared" si="11"/>
        <v>352157</v>
      </c>
      <c r="M44" s="32">
        <f t="shared" si="11"/>
        <v>0</v>
      </c>
      <c r="N44" s="32">
        <f t="shared" si="10"/>
        <v>4327756</v>
      </c>
      <c r="O44" s="45">
        <f t="shared" si="8"/>
        <v>464.55088020609702</v>
      </c>
      <c r="P44" s="10"/>
    </row>
    <row r="45" spans="1:16">
      <c r="A45" s="12"/>
      <c r="B45" s="25">
        <v>361.1</v>
      </c>
      <c r="C45" s="20" t="s">
        <v>52</v>
      </c>
      <c r="D45" s="46">
        <v>9870</v>
      </c>
      <c r="E45" s="46">
        <v>51</v>
      </c>
      <c r="F45" s="46">
        <v>147</v>
      </c>
      <c r="G45" s="46">
        <v>91</v>
      </c>
      <c r="H45" s="46">
        <v>0</v>
      </c>
      <c r="I45" s="46">
        <v>26155</v>
      </c>
      <c r="J45" s="46">
        <v>0</v>
      </c>
      <c r="K45" s="46">
        <v>225715</v>
      </c>
      <c r="L45" s="46">
        <v>9857</v>
      </c>
      <c r="M45" s="46">
        <v>0</v>
      </c>
      <c r="N45" s="46">
        <f t="shared" si="10"/>
        <v>271886</v>
      </c>
      <c r="O45" s="47">
        <f t="shared" si="8"/>
        <v>29.184843280377844</v>
      </c>
      <c r="P45" s="9"/>
    </row>
    <row r="46" spans="1:16">
      <c r="A46" s="12"/>
      <c r="B46" s="25">
        <v>361.2</v>
      </c>
      <c r="C46" s="20" t="s">
        <v>53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52</v>
      </c>
      <c r="J46" s="46">
        <v>0</v>
      </c>
      <c r="K46" s="46">
        <v>280056</v>
      </c>
      <c r="L46" s="46">
        <v>13970</v>
      </c>
      <c r="M46" s="46">
        <v>0</v>
      </c>
      <c r="N46" s="46">
        <f t="shared" ref="N46:N54" si="12">SUM(D46:M46)</f>
        <v>294078</v>
      </c>
      <c r="O46" s="47">
        <f t="shared" si="8"/>
        <v>31.566981537140403</v>
      </c>
      <c r="P46" s="9"/>
    </row>
    <row r="47" spans="1:16">
      <c r="A47" s="12"/>
      <c r="B47" s="25">
        <v>361.3</v>
      </c>
      <c r="C47" s="20" t="s">
        <v>54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1033678</v>
      </c>
      <c r="L47" s="46">
        <v>53888</v>
      </c>
      <c r="M47" s="46">
        <v>0</v>
      </c>
      <c r="N47" s="46">
        <f t="shared" si="12"/>
        <v>1087566</v>
      </c>
      <c r="O47" s="47">
        <f t="shared" si="8"/>
        <v>116.7417346500644</v>
      </c>
      <c r="P47" s="9"/>
    </row>
    <row r="48" spans="1:16">
      <c r="A48" s="12"/>
      <c r="B48" s="25">
        <v>361.4</v>
      </c>
      <c r="C48" s="20" t="s">
        <v>106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604369</v>
      </c>
      <c r="L48" s="46">
        <v>31136</v>
      </c>
      <c r="M48" s="46">
        <v>0</v>
      </c>
      <c r="N48" s="46">
        <f t="shared" si="12"/>
        <v>635505</v>
      </c>
      <c r="O48" s="47">
        <f t="shared" si="8"/>
        <v>68.216509231429797</v>
      </c>
      <c r="P48" s="9"/>
    </row>
    <row r="49" spans="1:119">
      <c r="A49" s="12"/>
      <c r="B49" s="25">
        <v>362</v>
      </c>
      <c r="C49" s="20" t="s">
        <v>55</v>
      </c>
      <c r="D49" s="46">
        <v>16138</v>
      </c>
      <c r="E49" s="46">
        <v>0</v>
      </c>
      <c r="F49" s="46">
        <v>0</v>
      </c>
      <c r="G49" s="46">
        <v>0</v>
      </c>
      <c r="H49" s="46">
        <v>0</v>
      </c>
      <c r="I49" s="46">
        <v>133208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2"/>
        <v>149346</v>
      </c>
      <c r="O49" s="47">
        <f t="shared" si="8"/>
        <v>16.031129240017176</v>
      </c>
      <c r="P49" s="9"/>
    </row>
    <row r="50" spans="1:119">
      <c r="A50" s="12"/>
      <c r="B50" s="25">
        <v>364</v>
      </c>
      <c r="C50" s="20" t="s">
        <v>107</v>
      </c>
      <c r="D50" s="46">
        <v>6594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2"/>
        <v>6594</v>
      </c>
      <c r="O50" s="47">
        <f t="shared" si="8"/>
        <v>0.7078145126663804</v>
      </c>
      <c r="P50" s="9"/>
    </row>
    <row r="51" spans="1:119">
      <c r="A51" s="12"/>
      <c r="B51" s="25">
        <v>365</v>
      </c>
      <c r="C51" s="20" t="s">
        <v>108</v>
      </c>
      <c r="D51" s="46">
        <v>1556</v>
      </c>
      <c r="E51" s="46">
        <v>0</v>
      </c>
      <c r="F51" s="46">
        <v>0</v>
      </c>
      <c r="G51" s="46">
        <v>0</v>
      </c>
      <c r="H51" s="46">
        <v>0</v>
      </c>
      <c r="I51" s="46">
        <v>147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2"/>
        <v>1703</v>
      </c>
      <c r="O51" s="47">
        <f t="shared" si="8"/>
        <v>0.18280377844568485</v>
      </c>
      <c r="P51" s="9"/>
    </row>
    <row r="52" spans="1:119">
      <c r="A52" s="12"/>
      <c r="B52" s="25">
        <v>366</v>
      </c>
      <c r="C52" s="20" t="s">
        <v>57</v>
      </c>
      <c r="D52" s="46">
        <v>54334</v>
      </c>
      <c r="E52" s="46">
        <v>0</v>
      </c>
      <c r="F52" s="46">
        <v>0</v>
      </c>
      <c r="G52" s="46">
        <v>14750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2"/>
        <v>69084</v>
      </c>
      <c r="O52" s="47">
        <f t="shared" si="8"/>
        <v>7.4156290253327608</v>
      </c>
      <c r="P52" s="9"/>
    </row>
    <row r="53" spans="1:119">
      <c r="A53" s="12"/>
      <c r="B53" s="25">
        <v>368</v>
      </c>
      <c r="C53" s="20" t="s">
        <v>58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1420798</v>
      </c>
      <c r="L53" s="46">
        <v>0</v>
      </c>
      <c r="M53" s="46">
        <v>0</v>
      </c>
      <c r="N53" s="46">
        <f t="shared" si="12"/>
        <v>1420798</v>
      </c>
      <c r="O53" s="47">
        <f t="shared" si="8"/>
        <v>152.51159295835123</v>
      </c>
      <c r="P53" s="9"/>
    </row>
    <row r="54" spans="1:119">
      <c r="A54" s="12"/>
      <c r="B54" s="25">
        <v>369.9</v>
      </c>
      <c r="C54" s="20" t="s">
        <v>60</v>
      </c>
      <c r="D54" s="46">
        <v>113806</v>
      </c>
      <c r="E54" s="46">
        <v>0</v>
      </c>
      <c r="F54" s="46">
        <v>0</v>
      </c>
      <c r="G54" s="46">
        <v>0</v>
      </c>
      <c r="H54" s="46">
        <v>0</v>
      </c>
      <c r="I54" s="46">
        <v>25148</v>
      </c>
      <c r="J54" s="46">
        <v>0</v>
      </c>
      <c r="K54" s="46">
        <v>8936</v>
      </c>
      <c r="L54" s="46">
        <v>243306</v>
      </c>
      <c r="M54" s="46">
        <v>0</v>
      </c>
      <c r="N54" s="46">
        <f t="shared" si="12"/>
        <v>391196</v>
      </c>
      <c r="O54" s="47">
        <f t="shared" si="8"/>
        <v>41.991841992271361</v>
      </c>
      <c r="P54" s="9"/>
    </row>
    <row r="55" spans="1:119" ht="15.75">
      <c r="A55" s="29" t="s">
        <v>37</v>
      </c>
      <c r="B55" s="30"/>
      <c r="C55" s="31"/>
      <c r="D55" s="32">
        <f t="shared" ref="D55:M55" si="13">SUM(D56:D57)</f>
        <v>4122736</v>
      </c>
      <c r="E55" s="32">
        <f t="shared" si="13"/>
        <v>19144</v>
      </c>
      <c r="F55" s="32">
        <f t="shared" si="13"/>
        <v>340393</v>
      </c>
      <c r="G55" s="32">
        <f t="shared" si="13"/>
        <v>325014</v>
      </c>
      <c r="H55" s="32">
        <f t="shared" si="13"/>
        <v>0</v>
      </c>
      <c r="I55" s="32">
        <f t="shared" si="13"/>
        <v>36502</v>
      </c>
      <c r="J55" s="32">
        <f t="shared" si="13"/>
        <v>0</v>
      </c>
      <c r="K55" s="32">
        <f t="shared" si="13"/>
        <v>0</v>
      </c>
      <c r="L55" s="32">
        <f t="shared" si="13"/>
        <v>0</v>
      </c>
      <c r="M55" s="32">
        <f t="shared" si="13"/>
        <v>0</v>
      </c>
      <c r="N55" s="32">
        <f>SUM(D55:M55)</f>
        <v>4843789</v>
      </c>
      <c r="O55" s="45">
        <f t="shared" si="8"/>
        <v>519.94300128810653</v>
      </c>
      <c r="P55" s="9"/>
    </row>
    <row r="56" spans="1:119">
      <c r="A56" s="12"/>
      <c r="B56" s="25">
        <v>381</v>
      </c>
      <c r="C56" s="20" t="s">
        <v>61</v>
      </c>
      <c r="D56" s="46">
        <v>4122736</v>
      </c>
      <c r="E56" s="46">
        <v>19144</v>
      </c>
      <c r="F56" s="46">
        <v>340393</v>
      </c>
      <c r="G56" s="46">
        <v>325014</v>
      </c>
      <c r="H56" s="46">
        <v>0</v>
      </c>
      <c r="I56" s="46">
        <v>31415</v>
      </c>
      <c r="J56" s="46">
        <v>0</v>
      </c>
      <c r="K56" s="46">
        <v>0</v>
      </c>
      <c r="L56" s="46">
        <v>0</v>
      </c>
      <c r="M56" s="46">
        <v>0</v>
      </c>
      <c r="N56" s="46">
        <f>SUM(D56:M56)</f>
        <v>4838702</v>
      </c>
      <c r="O56" s="47">
        <f t="shared" si="8"/>
        <v>519.3969514813225</v>
      </c>
      <c r="P56" s="9"/>
    </row>
    <row r="57" spans="1:119" ht="15.75" thickBot="1">
      <c r="A57" s="12"/>
      <c r="B57" s="25">
        <v>388.1</v>
      </c>
      <c r="C57" s="20" t="s">
        <v>120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5087</v>
      </c>
      <c r="J57" s="46">
        <v>0</v>
      </c>
      <c r="K57" s="46">
        <v>0</v>
      </c>
      <c r="L57" s="46">
        <v>0</v>
      </c>
      <c r="M57" s="46">
        <v>0</v>
      </c>
      <c r="N57" s="46">
        <f>SUM(D57:M57)</f>
        <v>5087</v>
      </c>
      <c r="O57" s="47">
        <f t="shared" si="8"/>
        <v>0.54604980678402748</v>
      </c>
      <c r="P57" s="9"/>
    </row>
    <row r="58" spans="1:119" ht="16.5" thickBot="1">
      <c r="A58" s="14" t="s">
        <v>47</v>
      </c>
      <c r="B58" s="23"/>
      <c r="C58" s="22"/>
      <c r="D58" s="15">
        <f t="shared" ref="D58:M58" si="14">SUM(D5,D11,D14,D29,D40,D44,D55)</f>
        <v>8427186</v>
      </c>
      <c r="E58" s="15">
        <f t="shared" si="14"/>
        <v>246685</v>
      </c>
      <c r="F58" s="15">
        <f t="shared" si="14"/>
        <v>340540</v>
      </c>
      <c r="G58" s="15">
        <f t="shared" si="14"/>
        <v>1743859</v>
      </c>
      <c r="H58" s="15">
        <f t="shared" si="14"/>
        <v>0</v>
      </c>
      <c r="I58" s="15">
        <f t="shared" si="14"/>
        <v>19947895</v>
      </c>
      <c r="J58" s="15">
        <f t="shared" si="14"/>
        <v>0</v>
      </c>
      <c r="K58" s="15">
        <f t="shared" si="14"/>
        <v>3573552</v>
      </c>
      <c r="L58" s="15">
        <f t="shared" si="14"/>
        <v>352157</v>
      </c>
      <c r="M58" s="15">
        <f t="shared" si="14"/>
        <v>0</v>
      </c>
      <c r="N58" s="15">
        <f>SUM(D58:M58)</f>
        <v>34631874</v>
      </c>
      <c r="O58" s="38">
        <f t="shared" si="8"/>
        <v>3717.4617861743236</v>
      </c>
      <c r="P58" s="6"/>
      <c r="Q58" s="2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</row>
    <row r="59" spans="1:119">
      <c r="A59" s="16"/>
      <c r="B59" s="18"/>
      <c r="C59" s="18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9"/>
    </row>
    <row r="60" spans="1:119">
      <c r="A60" s="40"/>
      <c r="B60" s="41"/>
      <c r="C60" s="41"/>
      <c r="D60" s="42"/>
      <c r="E60" s="42"/>
      <c r="F60" s="42"/>
      <c r="G60" s="42"/>
      <c r="H60" s="42"/>
      <c r="I60" s="42"/>
      <c r="J60" s="42"/>
      <c r="K60" s="42"/>
      <c r="L60" s="118" t="s">
        <v>121</v>
      </c>
      <c r="M60" s="118"/>
      <c r="N60" s="118"/>
      <c r="O60" s="43">
        <v>9316</v>
      </c>
    </row>
    <row r="61" spans="1:119">
      <c r="A61" s="119"/>
      <c r="B61" s="96"/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7"/>
    </row>
    <row r="62" spans="1:119" ht="15.75" customHeight="1" thickBot="1">
      <c r="A62" s="120" t="s">
        <v>82</v>
      </c>
      <c r="B62" s="99"/>
      <c r="C62" s="99"/>
      <c r="D62" s="99"/>
      <c r="E62" s="99"/>
      <c r="F62" s="99"/>
      <c r="G62" s="99"/>
      <c r="H62" s="99"/>
      <c r="I62" s="99"/>
      <c r="J62" s="99"/>
      <c r="K62" s="99"/>
      <c r="L62" s="99"/>
      <c r="M62" s="99"/>
      <c r="N62" s="99"/>
      <c r="O62" s="100"/>
    </row>
  </sheetData>
  <mergeCells count="10">
    <mergeCell ref="L60:N60"/>
    <mergeCell ref="A61:O61"/>
    <mergeCell ref="A62:O6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6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95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62</v>
      </c>
      <c r="B3" s="108"/>
      <c r="C3" s="109"/>
      <c r="D3" s="128" t="s">
        <v>31</v>
      </c>
      <c r="E3" s="129"/>
      <c r="F3" s="129"/>
      <c r="G3" s="129"/>
      <c r="H3" s="130"/>
      <c r="I3" s="128" t="s">
        <v>32</v>
      </c>
      <c r="J3" s="130"/>
      <c r="K3" s="128" t="s">
        <v>34</v>
      </c>
      <c r="L3" s="130"/>
      <c r="M3" s="36"/>
      <c r="N3" s="37"/>
      <c r="O3" s="131" t="s">
        <v>67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63</v>
      </c>
      <c r="F4" s="34" t="s">
        <v>64</v>
      </c>
      <c r="G4" s="34" t="s">
        <v>65</v>
      </c>
      <c r="H4" s="34" t="s">
        <v>5</v>
      </c>
      <c r="I4" s="34" t="s">
        <v>6</v>
      </c>
      <c r="J4" s="35" t="s">
        <v>66</v>
      </c>
      <c r="K4" s="35" t="s">
        <v>7</v>
      </c>
      <c r="L4" s="35" t="s">
        <v>8</v>
      </c>
      <c r="M4" s="35" t="s">
        <v>9</v>
      </c>
      <c r="N4" s="35" t="s">
        <v>33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SUM(D6:D10)</f>
        <v>2432554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8" si="1">SUM(D5:M5)</f>
        <v>2432554</v>
      </c>
      <c r="O5" s="33">
        <f t="shared" ref="O5:O36" si="2">(N5/O$62)</f>
        <v>264.78219222814846</v>
      </c>
      <c r="P5" s="6"/>
    </row>
    <row r="6" spans="1:133">
      <c r="A6" s="12"/>
      <c r="B6" s="25">
        <v>311</v>
      </c>
      <c r="C6" s="20" t="s">
        <v>2</v>
      </c>
      <c r="D6" s="46">
        <v>922420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922420</v>
      </c>
      <c r="O6" s="47">
        <f t="shared" si="2"/>
        <v>100.40491999564603</v>
      </c>
      <c r="P6" s="9"/>
    </row>
    <row r="7" spans="1:133">
      <c r="A7" s="12"/>
      <c r="B7" s="25">
        <v>312.10000000000002</v>
      </c>
      <c r="C7" s="20" t="s">
        <v>10</v>
      </c>
      <c r="D7" s="46">
        <v>276613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276613</v>
      </c>
      <c r="O7" s="47">
        <f t="shared" si="2"/>
        <v>30.109176009578754</v>
      </c>
      <c r="P7" s="9"/>
    </row>
    <row r="8" spans="1:133">
      <c r="A8" s="12"/>
      <c r="B8" s="25">
        <v>314.10000000000002</v>
      </c>
      <c r="C8" s="20" t="s">
        <v>11</v>
      </c>
      <c r="D8" s="46">
        <v>554710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554710</v>
      </c>
      <c r="O8" s="47">
        <f t="shared" si="2"/>
        <v>60.379884619571136</v>
      </c>
      <c r="P8" s="9"/>
    </row>
    <row r="9" spans="1:133">
      <c r="A9" s="12"/>
      <c r="B9" s="25">
        <v>315</v>
      </c>
      <c r="C9" s="20" t="s">
        <v>96</v>
      </c>
      <c r="D9" s="46">
        <v>547725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547725</v>
      </c>
      <c r="O9" s="47">
        <f t="shared" si="2"/>
        <v>59.619571133122889</v>
      </c>
      <c r="P9" s="9"/>
    </row>
    <row r="10" spans="1:133">
      <c r="A10" s="12"/>
      <c r="B10" s="25">
        <v>316</v>
      </c>
      <c r="C10" s="20" t="s">
        <v>97</v>
      </c>
      <c r="D10" s="46">
        <v>131086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131086</v>
      </c>
      <c r="O10" s="47">
        <f t="shared" si="2"/>
        <v>14.268640470229672</v>
      </c>
      <c r="P10" s="9"/>
    </row>
    <row r="11" spans="1:133" ht="15.75">
      <c r="A11" s="29" t="s">
        <v>14</v>
      </c>
      <c r="B11" s="30"/>
      <c r="C11" s="31"/>
      <c r="D11" s="32">
        <f t="shared" ref="D11:M11" si="3">SUM(D12:D13)</f>
        <v>599803</v>
      </c>
      <c r="E11" s="32">
        <f t="shared" si="3"/>
        <v>0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4">
        <f t="shared" si="1"/>
        <v>599803</v>
      </c>
      <c r="O11" s="45">
        <f t="shared" si="2"/>
        <v>65.288233373244807</v>
      </c>
      <c r="P11" s="10"/>
    </row>
    <row r="12" spans="1:133">
      <c r="A12" s="12"/>
      <c r="B12" s="25">
        <v>323.10000000000002</v>
      </c>
      <c r="C12" s="20" t="s">
        <v>15</v>
      </c>
      <c r="D12" s="46">
        <v>569689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569689</v>
      </c>
      <c r="O12" s="47">
        <f t="shared" si="2"/>
        <v>62.010340698813543</v>
      </c>
      <c r="P12" s="9"/>
    </row>
    <row r="13" spans="1:133">
      <c r="A13" s="12"/>
      <c r="B13" s="25">
        <v>329</v>
      </c>
      <c r="C13" s="20" t="s">
        <v>17</v>
      </c>
      <c r="D13" s="46">
        <v>30114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30114</v>
      </c>
      <c r="O13" s="47">
        <f t="shared" si="2"/>
        <v>3.2778926744312615</v>
      </c>
      <c r="P13" s="9"/>
    </row>
    <row r="14" spans="1:133" ht="15.75">
      <c r="A14" s="29" t="s">
        <v>20</v>
      </c>
      <c r="B14" s="30"/>
      <c r="C14" s="31"/>
      <c r="D14" s="32">
        <f t="shared" ref="D14:M14" si="4">SUM(D15:D29)</f>
        <v>878046</v>
      </c>
      <c r="E14" s="32">
        <f t="shared" si="4"/>
        <v>36562</v>
      </c>
      <c r="F14" s="32">
        <f t="shared" si="4"/>
        <v>0</v>
      </c>
      <c r="G14" s="32">
        <f t="shared" si="4"/>
        <v>1157030</v>
      </c>
      <c r="H14" s="32">
        <f t="shared" si="4"/>
        <v>0</v>
      </c>
      <c r="I14" s="32">
        <f t="shared" si="4"/>
        <v>784888</v>
      </c>
      <c r="J14" s="32">
        <f t="shared" si="4"/>
        <v>0</v>
      </c>
      <c r="K14" s="32">
        <f t="shared" si="4"/>
        <v>0</v>
      </c>
      <c r="L14" s="32">
        <f t="shared" si="4"/>
        <v>0</v>
      </c>
      <c r="M14" s="32">
        <f t="shared" si="4"/>
        <v>0</v>
      </c>
      <c r="N14" s="44">
        <f t="shared" si="1"/>
        <v>2856526</v>
      </c>
      <c r="O14" s="45">
        <f t="shared" si="2"/>
        <v>310.93131598998588</v>
      </c>
      <c r="P14" s="10"/>
    </row>
    <row r="15" spans="1:133">
      <c r="A15" s="12"/>
      <c r="B15" s="25">
        <v>331.2</v>
      </c>
      <c r="C15" s="20" t="s">
        <v>19</v>
      </c>
      <c r="D15" s="46">
        <v>2098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2098</v>
      </c>
      <c r="O15" s="47">
        <f t="shared" si="2"/>
        <v>0.22836616958746053</v>
      </c>
      <c r="P15" s="9"/>
    </row>
    <row r="16" spans="1:133">
      <c r="A16" s="12"/>
      <c r="B16" s="25">
        <v>331.5</v>
      </c>
      <c r="C16" s="20" t="s">
        <v>21</v>
      </c>
      <c r="D16" s="46">
        <v>13618</v>
      </c>
      <c r="E16" s="46">
        <v>0</v>
      </c>
      <c r="F16" s="46">
        <v>0</v>
      </c>
      <c r="G16" s="46">
        <v>1157030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1170648</v>
      </c>
      <c r="O16" s="47">
        <f t="shared" si="2"/>
        <v>127.42440404919995</v>
      </c>
      <c r="P16" s="9"/>
    </row>
    <row r="17" spans="1:16">
      <c r="A17" s="12"/>
      <c r="B17" s="25">
        <v>331.7</v>
      </c>
      <c r="C17" s="20" t="s">
        <v>98</v>
      </c>
      <c r="D17" s="46">
        <v>2300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2300</v>
      </c>
      <c r="O17" s="47">
        <f t="shared" si="2"/>
        <v>0.25035376074888427</v>
      </c>
      <c r="P17" s="9"/>
    </row>
    <row r="18" spans="1:16">
      <c r="A18" s="12"/>
      <c r="B18" s="25">
        <v>334.31</v>
      </c>
      <c r="C18" s="20" t="s">
        <v>22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750000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750000</v>
      </c>
      <c r="O18" s="47">
        <f t="shared" si="2"/>
        <v>81.637095896375314</v>
      </c>
      <c r="P18" s="9"/>
    </row>
    <row r="19" spans="1:16">
      <c r="A19" s="12"/>
      <c r="B19" s="25">
        <v>334.5</v>
      </c>
      <c r="C19" s="20" t="s">
        <v>23</v>
      </c>
      <c r="D19" s="46">
        <v>470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6" si="5">SUM(D19:M19)</f>
        <v>470</v>
      </c>
      <c r="O19" s="47">
        <f t="shared" si="2"/>
        <v>5.1159246761728526E-2</v>
      </c>
      <c r="P19" s="9"/>
    </row>
    <row r="20" spans="1:16">
      <c r="A20" s="12"/>
      <c r="B20" s="25">
        <v>335.12</v>
      </c>
      <c r="C20" s="20" t="s">
        <v>99</v>
      </c>
      <c r="D20" s="46">
        <v>297443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297443</v>
      </c>
      <c r="O20" s="47">
        <f t="shared" si="2"/>
        <v>32.376510286274083</v>
      </c>
      <c r="P20" s="9"/>
    </row>
    <row r="21" spans="1:16">
      <c r="A21" s="12"/>
      <c r="B21" s="25">
        <v>335.14</v>
      </c>
      <c r="C21" s="20" t="s">
        <v>100</v>
      </c>
      <c r="D21" s="46">
        <v>2344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2344</v>
      </c>
      <c r="O21" s="47">
        <f t="shared" si="2"/>
        <v>0.25514313704147162</v>
      </c>
      <c r="P21" s="9"/>
    </row>
    <row r="22" spans="1:16">
      <c r="A22" s="12"/>
      <c r="B22" s="25">
        <v>335.15</v>
      </c>
      <c r="C22" s="20" t="s">
        <v>101</v>
      </c>
      <c r="D22" s="46">
        <v>4877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4877</v>
      </c>
      <c r="O22" s="47">
        <f t="shared" si="2"/>
        <v>0.53085882224882985</v>
      </c>
      <c r="P22" s="9"/>
    </row>
    <row r="23" spans="1:16">
      <c r="A23" s="12"/>
      <c r="B23" s="25">
        <v>335.18</v>
      </c>
      <c r="C23" s="20" t="s">
        <v>102</v>
      </c>
      <c r="D23" s="46">
        <v>375612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375612</v>
      </c>
      <c r="O23" s="47">
        <f t="shared" si="2"/>
        <v>40.885163818439096</v>
      </c>
      <c r="P23" s="9"/>
    </row>
    <row r="24" spans="1:16">
      <c r="A24" s="12"/>
      <c r="B24" s="25">
        <v>335.19</v>
      </c>
      <c r="C24" s="20" t="s">
        <v>103</v>
      </c>
      <c r="D24" s="46">
        <v>134574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134574</v>
      </c>
      <c r="O24" s="47">
        <f t="shared" si="2"/>
        <v>14.648307390878415</v>
      </c>
      <c r="P24" s="9"/>
    </row>
    <row r="25" spans="1:16">
      <c r="A25" s="12"/>
      <c r="B25" s="25">
        <v>335.21</v>
      </c>
      <c r="C25" s="20" t="s">
        <v>28</v>
      </c>
      <c r="D25" s="46">
        <v>4650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4650</v>
      </c>
      <c r="O25" s="47">
        <f t="shared" si="2"/>
        <v>0.50614999455752696</v>
      </c>
      <c r="P25" s="9"/>
    </row>
    <row r="26" spans="1:16">
      <c r="A26" s="12"/>
      <c r="B26" s="25">
        <v>335.7</v>
      </c>
      <c r="C26" s="20" t="s">
        <v>86</v>
      </c>
      <c r="D26" s="46">
        <v>30000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30000</v>
      </c>
      <c r="O26" s="47">
        <f t="shared" si="2"/>
        <v>3.2654838358550125</v>
      </c>
      <c r="P26" s="9"/>
    </row>
    <row r="27" spans="1:16">
      <c r="A27" s="12"/>
      <c r="B27" s="25">
        <v>337.7</v>
      </c>
      <c r="C27" s="20" t="s">
        <v>90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34888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34888</v>
      </c>
      <c r="O27" s="47">
        <f t="shared" si="2"/>
        <v>3.7975400021769894</v>
      </c>
      <c r="P27" s="9"/>
    </row>
    <row r="28" spans="1:16">
      <c r="A28" s="12"/>
      <c r="B28" s="25">
        <v>338</v>
      </c>
      <c r="C28" s="20" t="s">
        <v>29</v>
      </c>
      <c r="D28" s="46">
        <v>0</v>
      </c>
      <c r="E28" s="46">
        <v>36562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36562</v>
      </c>
      <c r="O28" s="47">
        <f t="shared" si="2"/>
        <v>3.979754000217699</v>
      </c>
      <c r="P28" s="9"/>
    </row>
    <row r="29" spans="1:16">
      <c r="A29" s="12"/>
      <c r="B29" s="25">
        <v>339</v>
      </c>
      <c r="C29" s="20" t="s">
        <v>30</v>
      </c>
      <c r="D29" s="46">
        <v>10060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>SUM(D29:M29)</f>
        <v>10060</v>
      </c>
      <c r="O29" s="47">
        <f t="shared" si="2"/>
        <v>1.0950255796233808</v>
      </c>
      <c r="P29" s="9"/>
    </row>
    <row r="30" spans="1:16" ht="15.75">
      <c r="A30" s="29" t="s">
        <v>35</v>
      </c>
      <c r="B30" s="30"/>
      <c r="C30" s="31"/>
      <c r="D30" s="32">
        <f t="shared" ref="D30:M30" si="6">SUM(D31:D40)</f>
        <v>127753</v>
      </c>
      <c r="E30" s="32">
        <f t="shared" si="6"/>
        <v>182937</v>
      </c>
      <c r="F30" s="32">
        <f t="shared" si="6"/>
        <v>0</v>
      </c>
      <c r="G30" s="32">
        <f t="shared" si="6"/>
        <v>0</v>
      </c>
      <c r="H30" s="32">
        <f t="shared" si="6"/>
        <v>0</v>
      </c>
      <c r="I30" s="32">
        <f t="shared" si="6"/>
        <v>10982517</v>
      </c>
      <c r="J30" s="32">
        <f t="shared" si="6"/>
        <v>0</v>
      </c>
      <c r="K30" s="32">
        <f t="shared" si="6"/>
        <v>0</v>
      </c>
      <c r="L30" s="32">
        <f t="shared" si="6"/>
        <v>0</v>
      </c>
      <c r="M30" s="32">
        <f t="shared" si="6"/>
        <v>0</v>
      </c>
      <c r="N30" s="32">
        <f>SUM(D30:M30)</f>
        <v>11293207</v>
      </c>
      <c r="O30" s="45">
        <f t="shared" si="2"/>
        <v>1229.2594971154892</v>
      </c>
      <c r="P30" s="10"/>
    </row>
    <row r="31" spans="1:16">
      <c r="A31" s="12"/>
      <c r="B31" s="25">
        <v>342.1</v>
      </c>
      <c r="C31" s="20" t="s">
        <v>104</v>
      </c>
      <c r="D31" s="46">
        <v>0</v>
      </c>
      <c r="E31" s="46">
        <v>182937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40" si="7">SUM(D31:M31)</f>
        <v>182937</v>
      </c>
      <c r="O31" s="47">
        <f t="shared" si="2"/>
        <v>19.912593882660282</v>
      </c>
      <c r="P31" s="9"/>
    </row>
    <row r="32" spans="1:16">
      <c r="A32" s="12"/>
      <c r="B32" s="25">
        <v>342.2</v>
      </c>
      <c r="C32" s="20" t="s">
        <v>39</v>
      </c>
      <c r="D32" s="46">
        <v>1737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1737</v>
      </c>
      <c r="O32" s="47">
        <f t="shared" si="2"/>
        <v>0.18907151409600523</v>
      </c>
      <c r="P32" s="9"/>
    </row>
    <row r="33" spans="1:16">
      <c r="A33" s="12"/>
      <c r="B33" s="25">
        <v>342.9</v>
      </c>
      <c r="C33" s="20" t="s">
        <v>40</v>
      </c>
      <c r="D33" s="46">
        <v>395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395</v>
      </c>
      <c r="O33" s="47">
        <f t="shared" si="2"/>
        <v>4.2995537172091002E-2</v>
      </c>
      <c r="P33" s="9"/>
    </row>
    <row r="34" spans="1:16">
      <c r="A34" s="12"/>
      <c r="B34" s="25">
        <v>343.2</v>
      </c>
      <c r="C34" s="20" t="s">
        <v>41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3691014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3691014</v>
      </c>
      <c r="O34" s="47">
        <f t="shared" si="2"/>
        <v>401.76488516381846</v>
      </c>
      <c r="P34" s="9"/>
    </row>
    <row r="35" spans="1:16">
      <c r="A35" s="12"/>
      <c r="B35" s="25">
        <v>343.3</v>
      </c>
      <c r="C35" s="20" t="s">
        <v>42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2744720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2744720</v>
      </c>
      <c r="O35" s="47">
        <f t="shared" si="2"/>
        <v>298.76129313159902</v>
      </c>
      <c r="P35" s="9"/>
    </row>
    <row r="36" spans="1:16">
      <c r="A36" s="12"/>
      <c r="B36" s="25">
        <v>343.4</v>
      </c>
      <c r="C36" s="20" t="s">
        <v>43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1151398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1151398</v>
      </c>
      <c r="O36" s="47">
        <f t="shared" si="2"/>
        <v>125.32905192119298</v>
      </c>
      <c r="P36" s="9"/>
    </row>
    <row r="37" spans="1:16">
      <c r="A37" s="12"/>
      <c r="B37" s="25">
        <v>343.5</v>
      </c>
      <c r="C37" s="20" t="s">
        <v>44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3170379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3170379</v>
      </c>
      <c r="O37" s="47">
        <f t="shared" ref="O37:O60" si="8">(N37/O$62)</f>
        <v>345.0940459344726</v>
      </c>
      <c r="P37" s="9"/>
    </row>
    <row r="38" spans="1:16">
      <c r="A38" s="12"/>
      <c r="B38" s="25">
        <v>343.7</v>
      </c>
      <c r="C38" s="20" t="s">
        <v>45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225006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225006</v>
      </c>
      <c r="O38" s="47">
        <f t="shared" si="8"/>
        <v>24.491781865679766</v>
      </c>
      <c r="P38" s="9"/>
    </row>
    <row r="39" spans="1:16">
      <c r="A39" s="12"/>
      <c r="B39" s="25">
        <v>347.2</v>
      </c>
      <c r="C39" s="20" t="s">
        <v>46</v>
      </c>
      <c r="D39" s="46">
        <v>125597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125597</v>
      </c>
      <c r="O39" s="47">
        <f t="shared" si="8"/>
        <v>13.671165777729401</v>
      </c>
      <c r="P39" s="9"/>
    </row>
    <row r="40" spans="1:16">
      <c r="A40" s="12"/>
      <c r="B40" s="25">
        <v>349</v>
      </c>
      <c r="C40" s="20" t="s">
        <v>0</v>
      </c>
      <c r="D40" s="46">
        <v>24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24</v>
      </c>
      <c r="O40" s="47">
        <f t="shared" si="8"/>
        <v>2.6123870686840102E-3</v>
      </c>
      <c r="P40" s="9"/>
    </row>
    <row r="41" spans="1:16" ht="15.75">
      <c r="A41" s="29" t="s">
        <v>36</v>
      </c>
      <c r="B41" s="30"/>
      <c r="C41" s="31"/>
      <c r="D41" s="32">
        <f t="shared" ref="D41:M41" si="9">SUM(D42:D44)</f>
        <v>29281</v>
      </c>
      <c r="E41" s="32">
        <f t="shared" si="9"/>
        <v>417</v>
      </c>
      <c r="F41" s="32">
        <f t="shared" si="9"/>
        <v>0</v>
      </c>
      <c r="G41" s="32">
        <f t="shared" si="9"/>
        <v>0</v>
      </c>
      <c r="H41" s="32">
        <f t="shared" si="9"/>
        <v>0</v>
      </c>
      <c r="I41" s="32">
        <f t="shared" si="9"/>
        <v>0</v>
      </c>
      <c r="J41" s="32">
        <f t="shared" si="9"/>
        <v>0</v>
      </c>
      <c r="K41" s="32">
        <f t="shared" si="9"/>
        <v>0</v>
      </c>
      <c r="L41" s="32">
        <f t="shared" si="9"/>
        <v>0</v>
      </c>
      <c r="M41" s="32">
        <f t="shared" si="9"/>
        <v>0</v>
      </c>
      <c r="N41" s="32">
        <f t="shared" ref="N41:N46" si="10">SUM(D41:M41)</f>
        <v>29698</v>
      </c>
      <c r="O41" s="45">
        <f t="shared" si="8"/>
        <v>3.232611298574072</v>
      </c>
      <c r="P41" s="10"/>
    </row>
    <row r="42" spans="1:16">
      <c r="A42" s="13"/>
      <c r="B42" s="39">
        <v>351.9</v>
      </c>
      <c r="C42" s="21" t="s">
        <v>105</v>
      </c>
      <c r="D42" s="46">
        <v>19754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19754</v>
      </c>
      <c r="O42" s="47">
        <f t="shared" si="8"/>
        <v>2.1502122564493305</v>
      </c>
      <c r="P42" s="9"/>
    </row>
    <row r="43" spans="1:16">
      <c r="A43" s="13"/>
      <c r="B43" s="39">
        <v>354</v>
      </c>
      <c r="C43" s="21" t="s">
        <v>50</v>
      </c>
      <c r="D43" s="46">
        <v>738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738</v>
      </c>
      <c r="O43" s="47">
        <f t="shared" si="8"/>
        <v>8.0330902362033302E-2</v>
      </c>
      <c r="P43" s="9"/>
    </row>
    <row r="44" spans="1:16">
      <c r="A44" s="13"/>
      <c r="B44" s="39">
        <v>359</v>
      </c>
      <c r="C44" s="21" t="s">
        <v>51</v>
      </c>
      <c r="D44" s="46">
        <v>8789</v>
      </c>
      <c r="E44" s="46">
        <v>417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9206</v>
      </c>
      <c r="O44" s="47">
        <f t="shared" si="8"/>
        <v>1.0020681397627083</v>
      </c>
      <c r="P44" s="9"/>
    </row>
    <row r="45" spans="1:16" ht="15.75">
      <c r="A45" s="29" t="s">
        <v>3</v>
      </c>
      <c r="B45" s="30"/>
      <c r="C45" s="31"/>
      <c r="D45" s="32">
        <f t="shared" ref="D45:M45" si="11">SUM(D46:D55)</f>
        <v>153234</v>
      </c>
      <c r="E45" s="32">
        <f t="shared" si="11"/>
        <v>32</v>
      </c>
      <c r="F45" s="32">
        <f t="shared" si="11"/>
        <v>146</v>
      </c>
      <c r="G45" s="32">
        <f t="shared" si="11"/>
        <v>35167</v>
      </c>
      <c r="H45" s="32">
        <f t="shared" si="11"/>
        <v>0</v>
      </c>
      <c r="I45" s="32">
        <f t="shared" si="11"/>
        <v>181875</v>
      </c>
      <c r="J45" s="32">
        <f t="shared" si="11"/>
        <v>0</v>
      </c>
      <c r="K45" s="32">
        <f t="shared" si="11"/>
        <v>3679589</v>
      </c>
      <c r="L45" s="32">
        <f t="shared" si="11"/>
        <v>352629</v>
      </c>
      <c r="M45" s="32">
        <f t="shared" si="11"/>
        <v>0</v>
      </c>
      <c r="N45" s="32">
        <f t="shared" si="10"/>
        <v>4402672</v>
      </c>
      <c r="O45" s="45">
        <f t="shared" si="8"/>
        <v>479.22847501904863</v>
      </c>
      <c r="P45" s="10"/>
    </row>
    <row r="46" spans="1:16">
      <c r="A46" s="12"/>
      <c r="B46" s="25">
        <v>361.1</v>
      </c>
      <c r="C46" s="20" t="s">
        <v>52</v>
      </c>
      <c r="D46" s="46">
        <v>12785</v>
      </c>
      <c r="E46" s="46">
        <v>32</v>
      </c>
      <c r="F46" s="46">
        <v>146</v>
      </c>
      <c r="G46" s="46">
        <v>290</v>
      </c>
      <c r="H46" s="46">
        <v>0</v>
      </c>
      <c r="I46" s="46">
        <v>30774</v>
      </c>
      <c r="J46" s="46">
        <v>0</v>
      </c>
      <c r="K46" s="46">
        <v>185994</v>
      </c>
      <c r="L46" s="46">
        <v>6114</v>
      </c>
      <c r="M46" s="46">
        <v>0</v>
      </c>
      <c r="N46" s="46">
        <f t="shared" si="10"/>
        <v>236135</v>
      </c>
      <c r="O46" s="47">
        <f t="shared" si="8"/>
        <v>25.703167519320779</v>
      </c>
      <c r="P46" s="9"/>
    </row>
    <row r="47" spans="1:16">
      <c r="A47" s="12"/>
      <c r="B47" s="25">
        <v>361.2</v>
      </c>
      <c r="C47" s="20" t="s">
        <v>53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108</v>
      </c>
      <c r="J47" s="46">
        <v>0</v>
      </c>
      <c r="K47" s="46">
        <v>252890</v>
      </c>
      <c r="L47" s="46">
        <v>12261</v>
      </c>
      <c r="M47" s="46">
        <v>0</v>
      </c>
      <c r="N47" s="46">
        <f t="shared" ref="N47:N55" si="12">SUM(D47:M47)</f>
        <v>265259</v>
      </c>
      <c r="O47" s="47">
        <f t="shared" si="8"/>
        <v>28.873299227168825</v>
      </c>
      <c r="P47" s="9"/>
    </row>
    <row r="48" spans="1:16">
      <c r="A48" s="12"/>
      <c r="B48" s="25">
        <v>361.3</v>
      </c>
      <c r="C48" s="20" t="s">
        <v>54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1038279</v>
      </c>
      <c r="L48" s="46">
        <v>76661</v>
      </c>
      <c r="M48" s="46">
        <v>0</v>
      </c>
      <c r="N48" s="46">
        <f t="shared" si="12"/>
        <v>1114940</v>
      </c>
      <c r="O48" s="47">
        <f t="shared" si="8"/>
        <v>121.36061826493959</v>
      </c>
      <c r="P48" s="9"/>
    </row>
    <row r="49" spans="1:119">
      <c r="A49" s="12"/>
      <c r="B49" s="25">
        <v>361.4</v>
      </c>
      <c r="C49" s="20" t="s">
        <v>106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873157</v>
      </c>
      <c r="L49" s="46">
        <v>17609</v>
      </c>
      <c r="M49" s="46">
        <v>0</v>
      </c>
      <c r="N49" s="46">
        <f t="shared" si="12"/>
        <v>890766</v>
      </c>
      <c r="O49" s="47">
        <f t="shared" si="8"/>
        <v>96.959399150974207</v>
      </c>
      <c r="P49" s="9"/>
    </row>
    <row r="50" spans="1:119">
      <c r="A50" s="12"/>
      <c r="B50" s="25">
        <v>362</v>
      </c>
      <c r="C50" s="20" t="s">
        <v>55</v>
      </c>
      <c r="D50" s="46">
        <v>1546</v>
      </c>
      <c r="E50" s="46">
        <v>0</v>
      </c>
      <c r="F50" s="46">
        <v>0</v>
      </c>
      <c r="G50" s="46">
        <v>0</v>
      </c>
      <c r="H50" s="46">
        <v>0</v>
      </c>
      <c r="I50" s="46">
        <v>127377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2"/>
        <v>128923</v>
      </c>
      <c r="O50" s="47">
        <f t="shared" si="8"/>
        <v>14.033199085664526</v>
      </c>
      <c r="P50" s="9"/>
    </row>
    <row r="51" spans="1:119">
      <c r="A51" s="12"/>
      <c r="B51" s="25">
        <v>364</v>
      </c>
      <c r="C51" s="20" t="s">
        <v>107</v>
      </c>
      <c r="D51" s="46">
        <v>8810</v>
      </c>
      <c r="E51" s="46">
        <v>0</v>
      </c>
      <c r="F51" s="46">
        <v>0</v>
      </c>
      <c r="G51" s="46">
        <v>0</v>
      </c>
      <c r="H51" s="46">
        <v>0</v>
      </c>
      <c r="I51" s="46">
        <v>1604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2"/>
        <v>10414</v>
      </c>
      <c r="O51" s="47">
        <f t="shared" si="8"/>
        <v>1.1335582888864699</v>
      </c>
      <c r="P51" s="9"/>
    </row>
    <row r="52" spans="1:119">
      <c r="A52" s="12"/>
      <c r="B52" s="25">
        <v>365</v>
      </c>
      <c r="C52" s="20" t="s">
        <v>108</v>
      </c>
      <c r="D52" s="46">
        <v>2323</v>
      </c>
      <c r="E52" s="46">
        <v>0</v>
      </c>
      <c r="F52" s="46">
        <v>0</v>
      </c>
      <c r="G52" s="46">
        <v>0</v>
      </c>
      <c r="H52" s="46">
        <v>0</v>
      </c>
      <c r="I52" s="46">
        <v>2879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2"/>
        <v>5202</v>
      </c>
      <c r="O52" s="47">
        <f t="shared" si="8"/>
        <v>0.56623489713725916</v>
      </c>
      <c r="P52" s="9"/>
    </row>
    <row r="53" spans="1:119">
      <c r="A53" s="12"/>
      <c r="B53" s="25">
        <v>366</v>
      </c>
      <c r="C53" s="20" t="s">
        <v>57</v>
      </c>
      <c r="D53" s="46">
        <v>29354</v>
      </c>
      <c r="E53" s="46">
        <v>0</v>
      </c>
      <c r="F53" s="46">
        <v>0</v>
      </c>
      <c r="G53" s="46">
        <v>34877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2"/>
        <v>64231</v>
      </c>
      <c r="O53" s="47">
        <f t="shared" si="8"/>
        <v>6.9915097420267767</v>
      </c>
      <c r="P53" s="9"/>
    </row>
    <row r="54" spans="1:119">
      <c r="A54" s="12"/>
      <c r="B54" s="25">
        <v>368</v>
      </c>
      <c r="C54" s="20" t="s">
        <v>58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1317139</v>
      </c>
      <c r="L54" s="46">
        <v>0</v>
      </c>
      <c r="M54" s="46">
        <v>0</v>
      </c>
      <c r="N54" s="46">
        <f t="shared" si="12"/>
        <v>1317139</v>
      </c>
      <c r="O54" s="47">
        <f t="shared" si="8"/>
        <v>143.36987046914118</v>
      </c>
      <c r="P54" s="9"/>
    </row>
    <row r="55" spans="1:119">
      <c r="A55" s="12"/>
      <c r="B55" s="25">
        <v>369.9</v>
      </c>
      <c r="C55" s="20" t="s">
        <v>60</v>
      </c>
      <c r="D55" s="46">
        <v>98416</v>
      </c>
      <c r="E55" s="46">
        <v>0</v>
      </c>
      <c r="F55" s="46">
        <v>0</v>
      </c>
      <c r="G55" s="46">
        <v>0</v>
      </c>
      <c r="H55" s="46">
        <v>0</v>
      </c>
      <c r="I55" s="46">
        <v>19133</v>
      </c>
      <c r="J55" s="46">
        <v>0</v>
      </c>
      <c r="K55" s="46">
        <v>12130</v>
      </c>
      <c r="L55" s="46">
        <v>239984</v>
      </c>
      <c r="M55" s="46">
        <v>0</v>
      </c>
      <c r="N55" s="46">
        <f t="shared" si="12"/>
        <v>369663</v>
      </c>
      <c r="O55" s="47">
        <f t="shared" si="8"/>
        <v>40.237618373789047</v>
      </c>
      <c r="P55" s="9"/>
    </row>
    <row r="56" spans="1:119" ht="15.75">
      <c r="A56" s="29" t="s">
        <v>37</v>
      </c>
      <c r="B56" s="30"/>
      <c r="C56" s="31"/>
      <c r="D56" s="32">
        <f t="shared" ref="D56:M56" si="13">SUM(D57:D59)</f>
        <v>4031597</v>
      </c>
      <c r="E56" s="32">
        <f t="shared" si="13"/>
        <v>133343</v>
      </c>
      <c r="F56" s="32">
        <f t="shared" si="13"/>
        <v>319546</v>
      </c>
      <c r="G56" s="32">
        <f t="shared" si="13"/>
        <v>711429</v>
      </c>
      <c r="H56" s="32">
        <f t="shared" si="13"/>
        <v>0</v>
      </c>
      <c r="I56" s="32">
        <f t="shared" si="13"/>
        <v>261312</v>
      </c>
      <c r="J56" s="32">
        <f t="shared" si="13"/>
        <v>0</v>
      </c>
      <c r="K56" s="32">
        <f t="shared" si="13"/>
        <v>0</v>
      </c>
      <c r="L56" s="32">
        <f t="shared" si="13"/>
        <v>0</v>
      </c>
      <c r="M56" s="32">
        <f t="shared" si="13"/>
        <v>0</v>
      </c>
      <c r="N56" s="32">
        <f>SUM(D56:M56)</f>
        <v>5457227</v>
      </c>
      <c r="O56" s="45">
        <f t="shared" si="8"/>
        <v>594.01621856971803</v>
      </c>
      <c r="P56" s="9"/>
    </row>
    <row r="57" spans="1:119">
      <c r="A57" s="12"/>
      <c r="B57" s="25">
        <v>381</v>
      </c>
      <c r="C57" s="20" t="s">
        <v>61</v>
      </c>
      <c r="D57" s="46">
        <v>4031597</v>
      </c>
      <c r="E57" s="46">
        <v>133343</v>
      </c>
      <c r="F57" s="46">
        <v>319546</v>
      </c>
      <c r="G57" s="46">
        <v>711429</v>
      </c>
      <c r="H57" s="46">
        <v>0</v>
      </c>
      <c r="I57" s="46">
        <v>257187</v>
      </c>
      <c r="J57" s="46">
        <v>0</v>
      </c>
      <c r="K57" s="46">
        <v>0</v>
      </c>
      <c r="L57" s="46">
        <v>0</v>
      </c>
      <c r="M57" s="46">
        <v>0</v>
      </c>
      <c r="N57" s="46">
        <f>SUM(D57:M57)</f>
        <v>5453102</v>
      </c>
      <c r="O57" s="47">
        <f t="shared" si="8"/>
        <v>593.56721454228807</v>
      </c>
      <c r="P57" s="9"/>
    </row>
    <row r="58" spans="1:119">
      <c r="A58" s="12"/>
      <c r="B58" s="25">
        <v>389.4</v>
      </c>
      <c r="C58" s="20" t="s">
        <v>109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1500</v>
      </c>
      <c r="J58" s="46">
        <v>0</v>
      </c>
      <c r="K58" s="46">
        <v>0</v>
      </c>
      <c r="L58" s="46">
        <v>0</v>
      </c>
      <c r="M58" s="46">
        <v>0</v>
      </c>
      <c r="N58" s="46">
        <f>SUM(D58:M58)</f>
        <v>1500</v>
      </c>
      <c r="O58" s="47">
        <f t="shared" si="8"/>
        <v>0.16327419179275063</v>
      </c>
      <c r="P58" s="9"/>
    </row>
    <row r="59" spans="1:119" ht="15.75" thickBot="1">
      <c r="A59" s="12"/>
      <c r="B59" s="25">
        <v>389.8</v>
      </c>
      <c r="C59" s="20" t="s">
        <v>110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2625</v>
      </c>
      <c r="J59" s="46">
        <v>0</v>
      </c>
      <c r="K59" s="46">
        <v>0</v>
      </c>
      <c r="L59" s="46">
        <v>0</v>
      </c>
      <c r="M59" s="46">
        <v>0</v>
      </c>
      <c r="N59" s="46">
        <f>SUM(D59:M59)</f>
        <v>2625</v>
      </c>
      <c r="O59" s="47">
        <f t="shared" si="8"/>
        <v>0.28572983563731358</v>
      </c>
      <c r="P59" s="9"/>
    </row>
    <row r="60" spans="1:119" ht="16.5" thickBot="1">
      <c r="A60" s="14" t="s">
        <v>47</v>
      </c>
      <c r="B60" s="23"/>
      <c r="C60" s="22"/>
      <c r="D60" s="15">
        <f t="shared" ref="D60:M60" si="14">SUM(D5,D11,D14,D30,D41,D45,D56)</f>
        <v>8252268</v>
      </c>
      <c r="E60" s="15">
        <f t="shared" si="14"/>
        <v>353291</v>
      </c>
      <c r="F60" s="15">
        <f t="shared" si="14"/>
        <v>319692</v>
      </c>
      <c r="G60" s="15">
        <f t="shared" si="14"/>
        <v>1903626</v>
      </c>
      <c r="H60" s="15">
        <f t="shared" si="14"/>
        <v>0</v>
      </c>
      <c r="I60" s="15">
        <f t="shared" si="14"/>
        <v>12210592</v>
      </c>
      <c r="J60" s="15">
        <f t="shared" si="14"/>
        <v>0</v>
      </c>
      <c r="K60" s="15">
        <f t="shared" si="14"/>
        <v>3679589</v>
      </c>
      <c r="L60" s="15">
        <f t="shared" si="14"/>
        <v>352629</v>
      </c>
      <c r="M60" s="15">
        <f t="shared" si="14"/>
        <v>0</v>
      </c>
      <c r="N60" s="15">
        <f>SUM(D60:M60)</f>
        <v>27071687</v>
      </c>
      <c r="O60" s="38">
        <f t="shared" si="8"/>
        <v>2946.7385435942092</v>
      </c>
      <c r="P60" s="6"/>
      <c r="Q60" s="2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</row>
    <row r="61" spans="1:119">
      <c r="A61" s="16"/>
      <c r="B61" s="18"/>
      <c r="C61" s="18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9"/>
    </row>
    <row r="62" spans="1:119">
      <c r="A62" s="40"/>
      <c r="B62" s="41"/>
      <c r="C62" s="41"/>
      <c r="D62" s="42"/>
      <c r="E62" s="42"/>
      <c r="F62" s="42"/>
      <c r="G62" s="42"/>
      <c r="H62" s="42"/>
      <c r="I62" s="42"/>
      <c r="J62" s="42"/>
      <c r="K62" s="42"/>
      <c r="L62" s="118" t="s">
        <v>111</v>
      </c>
      <c r="M62" s="118"/>
      <c r="N62" s="118"/>
      <c r="O62" s="43">
        <v>9187</v>
      </c>
    </row>
    <row r="63" spans="1:119">
      <c r="A63" s="119"/>
      <c r="B63" s="96"/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7"/>
    </row>
    <row r="64" spans="1:119" ht="15.75" customHeight="1" thickBot="1">
      <c r="A64" s="120" t="s">
        <v>82</v>
      </c>
      <c r="B64" s="99"/>
      <c r="C64" s="99"/>
      <c r="D64" s="99"/>
      <c r="E64" s="99"/>
      <c r="F64" s="99"/>
      <c r="G64" s="99"/>
      <c r="H64" s="99"/>
      <c r="I64" s="99"/>
      <c r="J64" s="99"/>
      <c r="K64" s="99"/>
      <c r="L64" s="99"/>
      <c r="M64" s="99"/>
      <c r="N64" s="99"/>
      <c r="O64" s="100"/>
    </row>
  </sheetData>
  <mergeCells count="10">
    <mergeCell ref="L62:N62"/>
    <mergeCell ref="A63:O63"/>
    <mergeCell ref="A64:O6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5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89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62</v>
      </c>
      <c r="B3" s="108"/>
      <c r="C3" s="109"/>
      <c r="D3" s="128" t="s">
        <v>31</v>
      </c>
      <c r="E3" s="129"/>
      <c r="F3" s="129"/>
      <c r="G3" s="129"/>
      <c r="H3" s="130"/>
      <c r="I3" s="128" t="s">
        <v>32</v>
      </c>
      <c r="J3" s="130"/>
      <c r="K3" s="128" t="s">
        <v>34</v>
      </c>
      <c r="L3" s="130"/>
      <c r="M3" s="36"/>
      <c r="N3" s="37"/>
      <c r="O3" s="131" t="s">
        <v>67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63</v>
      </c>
      <c r="F4" s="34" t="s">
        <v>64</v>
      </c>
      <c r="G4" s="34" t="s">
        <v>65</v>
      </c>
      <c r="H4" s="34" t="s">
        <v>5</v>
      </c>
      <c r="I4" s="34" t="s">
        <v>6</v>
      </c>
      <c r="J4" s="35" t="s">
        <v>66</v>
      </c>
      <c r="K4" s="35" t="s">
        <v>7</v>
      </c>
      <c r="L4" s="35" t="s">
        <v>8</v>
      </c>
      <c r="M4" s="35" t="s">
        <v>9</v>
      </c>
      <c r="N4" s="35" t="s">
        <v>33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SUM(D6:D10)</f>
        <v>2439591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5" si="1">SUM(D5:M5)</f>
        <v>2439591</v>
      </c>
      <c r="O5" s="33">
        <f t="shared" ref="O5:O36" si="2">(N5/O$57)</f>
        <v>266.94288215340845</v>
      </c>
      <c r="P5" s="6"/>
    </row>
    <row r="6" spans="1:133">
      <c r="A6" s="12"/>
      <c r="B6" s="25">
        <v>311</v>
      </c>
      <c r="C6" s="20" t="s">
        <v>2</v>
      </c>
      <c r="D6" s="46">
        <v>935372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935372</v>
      </c>
      <c r="O6" s="47">
        <f t="shared" si="2"/>
        <v>102.34949119159646</v>
      </c>
      <c r="P6" s="9"/>
    </row>
    <row r="7" spans="1:133">
      <c r="A7" s="12"/>
      <c r="B7" s="25">
        <v>312.10000000000002</v>
      </c>
      <c r="C7" s="20" t="s">
        <v>10</v>
      </c>
      <c r="D7" s="46">
        <v>283291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283291</v>
      </c>
      <c r="O7" s="47">
        <f t="shared" si="2"/>
        <v>30.998030419083051</v>
      </c>
      <c r="P7" s="9"/>
    </row>
    <row r="8" spans="1:133">
      <c r="A8" s="12"/>
      <c r="B8" s="25">
        <v>314.10000000000002</v>
      </c>
      <c r="C8" s="20" t="s">
        <v>11</v>
      </c>
      <c r="D8" s="46">
        <v>549540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549540</v>
      </c>
      <c r="O8" s="47">
        <f t="shared" si="2"/>
        <v>60.13130539446329</v>
      </c>
      <c r="P8" s="9"/>
    </row>
    <row r="9" spans="1:133">
      <c r="A9" s="12"/>
      <c r="B9" s="25">
        <v>315</v>
      </c>
      <c r="C9" s="20" t="s">
        <v>12</v>
      </c>
      <c r="D9" s="46">
        <v>562216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562216</v>
      </c>
      <c r="O9" s="47">
        <f t="shared" si="2"/>
        <v>61.518328044643837</v>
      </c>
      <c r="P9" s="9"/>
    </row>
    <row r="10" spans="1:133">
      <c r="A10" s="12"/>
      <c r="B10" s="25">
        <v>316</v>
      </c>
      <c r="C10" s="20" t="s">
        <v>13</v>
      </c>
      <c r="D10" s="46">
        <v>109172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109172</v>
      </c>
      <c r="O10" s="47">
        <f t="shared" si="2"/>
        <v>11.94572710362184</v>
      </c>
      <c r="P10" s="9"/>
    </row>
    <row r="11" spans="1:133" ht="15.75">
      <c r="A11" s="29" t="s">
        <v>14</v>
      </c>
      <c r="B11" s="30"/>
      <c r="C11" s="31"/>
      <c r="D11" s="32">
        <f t="shared" ref="D11:M11" si="3">SUM(D12:D13)</f>
        <v>649433</v>
      </c>
      <c r="E11" s="32">
        <f t="shared" si="3"/>
        <v>0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4">
        <f t="shared" si="1"/>
        <v>649433</v>
      </c>
      <c r="O11" s="45">
        <f t="shared" si="2"/>
        <v>71.061713535397743</v>
      </c>
      <c r="P11" s="10"/>
    </row>
    <row r="12" spans="1:133">
      <c r="A12" s="12"/>
      <c r="B12" s="25">
        <v>323.10000000000002</v>
      </c>
      <c r="C12" s="20" t="s">
        <v>15</v>
      </c>
      <c r="D12" s="46">
        <v>608794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608794</v>
      </c>
      <c r="O12" s="47">
        <f t="shared" si="2"/>
        <v>66.614946930736409</v>
      </c>
      <c r="P12" s="9"/>
    </row>
    <row r="13" spans="1:133">
      <c r="A13" s="12"/>
      <c r="B13" s="25">
        <v>329</v>
      </c>
      <c r="C13" s="20" t="s">
        <v>17</v>
      </c>
      <c r="D13" s="46">
        <v>40639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40639</v>
      </c>
      <c r="O13" s="47">
        <f t="shared" si="2"/>
        <v>4.4467666046613417</v>
      </c>
      <c r="P13" s="9"/>
    </row>
    <row r="14" spans="1:133" ht="15.75">
      <c r="A14" s="29" t="s">
        <v>20</v>
      </c>
      <c r="B14" s="30"/>
      <c r="C14" s="31"/>
      <c r="D14" s="32">
        <f t="shared" ref="D14:M14" si="4">SUM(D15:D25)</f>
        <v>847952</v>
      </c>
      <c r="E14" s="32">
        <f t="shared" si="4"/>
        <v>37983</v>
      </c>
      <c r="F14" s="32">
        <f t="shared" si="4"/>
        <v>0</v>
      </c>
      <c r="G14" s="32">
        <f t="shared" si="4"/>
        <v>678001</v>
      </c>
      <c r="H14" s="32">
        <f t="shared" si="4"/>
        <v>0</v>
      </c>
      <c r="I14" s="32">
        <f t="shared" si="4"/>
        <v>37910</v>
      </c>
      <c r="J14" s="32">
        <f t="shared" si="4"/>
        <v>0</v>
      </c>
      <c r="K14" s="32">
        <f t="shared" si="4"/>
        <v>0</v>
      </c>
      <c r="L14" s="32">
        <f t="shared" si="4"/>
        <v>0</v>
      </c>
      <c r="M14" s="32">
        <f t="shared" si="4"/>
        <v>0</v>
      </c>
      <c r="N14" s="44">
        <f t="shared" si="1"/>
        <v>1601846</v>
      </c>
      <c r="O14" s="45">
        <f t="shared" si="2"/>
        <v>175.27585074953495</v>
      </c>
      <c r="P14" s="10"/>
    </row>
    <row r="15" spans="1:133">
      <c r="A15" s="12"/>
      <c r="B15" s="25">
        <v>331.2</v>
      </c>
      <c r="C15" s="20" t="s">
        <v>19</v>
      </c>
      <c r="D15" s="46">
        <v>6172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6172</v>
      </c>
      <c r="O15" s="47">
        <f t="shared" si="2"/>
        <v>0.67534741218951744</v>
      </c>
      <c r="P15" s="9"/>
    </row>
    <row r="16" spans="1:133">
      <c r="A16" s="12"/>
      <c r="B16" s="25">
        <v>334.7</v>
      </c>
      <c r="C16" s="20" t="s">
        <v>85</v>
      </c>
      <c r="D16" s="46">
        <v>6388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2" si="5">SUM(D16:M16)</f>
        <v>6388</v>
      </c>
      <c r="O16" s="47">
        <f t="shared" si="2"/>
        <v>0.69898238319290951</v>
      </c>
      <c r="P16" s="9"/>
    </row>
    <row r="17" spans="1:16">
      <c r="A17" s="12"/>
      <c r="B17" s="25">
        <v>335.12</v>
      </c>
      <c r="C17" s="20" t="s">
        <v>24</v>
      </c>
      <c r="D17" s="46">
        <v>295146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5"/>
        <v>295146</v>
      </c>
      <c r="O17" s="47">
        <f t="shared" si="2"/>
        <v>32.295218295218298</v>
      </c>
      <c r="P17" s="9"/>
    </row>
    <row r="18" spans="1:16">
      <c r="A18" s="12"/>
      <c r="B18" s="25">
        <v>335.14</v>
      </c>
      <c r="C18" s="20" t="s">
        <v>25</v>
      </c>
      <c r="D18" s="46">
        <v>2633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5"/>
        <v>2633</v>
      </c>
      <c r="O18" s="47">
        <f t="shared" si="2"/>
        <v>0.28810591968486704</v>
      </c>
      <c r="P18" s="9"/>
    </row>
    <row r="19" spans="1:16">
      <c r="A19" s="12"/>
      <c r="B19" s="25">
        <v>335.15</v>
      </c>
      <c r="C19" s="20" t="s">
        <v>26</v>
      </c>
      <c r="D19" s="46">
        <v>4192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5"/>
        <v>4192</v>
      </c>
      <c r="O19" s="47">
        <f t="shared" si="2"/>
        <v>0.45869351132509029</v>
      </c>
      <c r="P19" s="9"/>
    </row>
    <row r="20" spans="1:16">
      <c r="A20" s="12"/>
      <c r="B20" s="25">
        <v>335.18</v>
      </c>
      <c r="C20" s="20" t="s">
        <v>27</v>
      </c>
      <c r="D20" s="46">
        <v>351058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351058</v>
      </c>
      <c r="O20" s="47">
        <f t="shared" si="2"/>
        <v>38.413174307911149</v>
      </c>
      <c r="P20" s="9"/>
    </row>
    <row r="21" spans="1:16">
      <c r="A21" s="12"/>
      <c r="B21" s="25">
        <v>335.19</v>
      </c>
      <c r="C21" s="20" t="s">
        <v>38</v>
      </c>
      <c r="D21" s="46">
        <v>171016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171016</v>
      </c>
      <c r="O21" s="47">
        <f t="shared" si="2"/>
        <v>18.712769449611557</v>
      </c>
      <c r="P21" s="9"/>
    </row>
    <row r="22" spans="1:16">
      <c r="A22" s="12"/>
      <c r="B22" s="25">
        <v>335.21</v>
      </c>
      <c r="C22" s="20" t="s">
        <v>28</v>
      </c>
      <c r="D22" s="46">
        <v>2892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2892</v>
      </c>
      <c r="O22" s="47">
        <f t="shared" si="2"/>
        <v>0.31644600065652695</v>
      </c>
      <c r="P22" s="9"/>
    </row>
    <row r="23" spans="1:16">
      <c r="A23" s="12"/>
      <c r="B23" s="25">
        <v>337.7</v>
      </c>
      <c r="C23" s="20" t="s">
        <v>90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37910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37910</v>
      </c>
      <c r="O23" s="47">
        <f t="shared" si="2"/>
        <v>4.148156253419411</v>
      </c>
      <c r="P23" s="9"/>
    </row>
    <row r="24" spans="1:16">
      <c r="A24" s="12"/>
      <c r="B24" s="25">
        <v>337.9</v>
      </c>
      <c r="C24" s="20" t="s">
        <v>77</v>
      </c>
      <c r="D24" s="46">
        <v>0</v>
      </c>
      <c r="E24" s="46">
        <v>37983</v>
      </c>
      <c r="F24" s="46">
        <v>0</v>
      </c>
      <c r="G24" s="46">
        <v>678001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715984</v>
      </c>
      <c r="O24" s="47">
        <f t="shared" si="2"/>
        <v>78.343801291169711</v>
      </c>
      <c r="P24" s="9"/>
    </row>
    <row r="25" spans="1:16">
      <c r="A25" s="12"/>
      <c r="B25" s="25">
        <v>339</v>
      </c>
      <c r="C25" s="20" t="s">
        <v>30</v>
      </c>
      <c r="D25" s="46">
        <v>8455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8455</v>
      </c>
      <c r="O25" s="47">
        <f t="shared" si="2"/>
        <v>0.92515592515592515</v>
      </c>
      <c r="P25" s="9"/>
    </row>
    <row r="26" spans="1:16" ht="15.75">
      <c r="A26" s="29" t="s">
        <v>35</v>
      </c>
      <c r="B26" s="30"/>
      <c r="C26" s="31"/>
      <c r="D26" s="32">
        <f t="shared" ref="D26:M26" si="6">SUM(D27:D35)</f>
        <v>140166</v>
      </c>
      <c r="E26" s="32">
        <f t="shared" si="6"/>
        <v>0</v>
      </c>
      <c r="F26" s="32">
        <f t="shared" si="6"/>
        <v>0</v>
      </c>
      <c r="G26" s="32">
        <f t="shared" si="6"/>
        <v>0</v>
      </c>
      <c r="H26" s="32">
        <f t="shared" si="6"/>
        <v>0</v>
      </c>
      <c r="I26" s="32">
        <f t="shared" si="6"/>
        <v>10425555</v>
      </c>
      <c r="J26" s="32">
        <f t="shared" si="6"/>
        <v>0</v>
      </c>
      <c r="K26" s="32">
        <f t="shared" si="6"/>
        <v>0</v>
      </c>
      <c r="L26" s="32">
        <f t="shared" si="6"/>
        <v>0</v>
      </c>
      <c r="M26" s="32">
        <f t="shared" si="6"/>
        <v>0</v>
      </c>
      <c r="N26" s="32">
        <f>SUM(D26:M26)</f>
        <v>10565721</v>
      </c>
      <c r="O26" s="45">
        <f t="shared" si="2"/>
        <v>1156.1134697450486</v>
      </c>
      <c r="P26" s="10"/>
    </row>
    <row r="27" spans="1:16">
      <c r="A27" s="12"/>
      <c r="B27" s="25">
        <v>342.2</v>
      </c>
      <c r="C27" s="20" t="s">
        <v>39</v>
      </c>
      <c r="D27" s="46">
        <v>1991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5" si="7">SUM(D27:M27)</f>
        <v>1991</v>
      </c>
      <c r="O27" s="47">
        <f t="shared" si="2"/>
        <v>0.21785753364700733</v>
      </c>
      <c r="P27" s="9"/>
    </row>
    <row r="28" spans="1:16">
      <c r="A28" s="12"/>
      <c r="B28" s="25">
        <v>342.9</v>
      </c>
      <c r="C28" s="20" t="s">
        <v>40</v>
      </c>
      <c r="D28" s="46">
        <v>2954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2954</v>
      </c>
      <c r="O28" s="47">
        <f t="shared" si="2"/>
        <v>0.32323011270379692</v>
      </c>
      <c r="P28" s="9"/>
    </row>
    <row r="29" spans="1:16">
      <c r="A29" s="12"/>
      <c r="B29" s="25">
        <v>343.2</v>
      </c>
      <c r="C29" s="20" t="s">
        <v>41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3489058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3489058</v>
      </c>
      <c r="O29" s="47">
        <f t="shared" si="2"/>
        <v>381.77678082941242</v>
      </c>
      <c r="P29" s="9"/>
    </row>
    <row r="30" spans="1:16">
      <c r="A30" s="12"/>
      <c r="B30" s="25">
        <v>343.3</v>
      </c>
      <c r="C30" s="20" t="s">
        <v>42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2659472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2659472</v>
      </c>
      <c r="O30" s="47">
        <f t="shared" si="2"/>
        <v>291.00251668672723</v>
      </c>
      <c r="P30" s="9"/>
    </row>
    <row r="31" spans="1:16">
      <c r="A31" s="12"/>
      <c r="B31" s="25">
        <v>343.4</v>
      </c>
      <c r="C31" s="20" t="s">
        <v>43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1127250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1127250</v>
      </c>
      <c r="O31" s="47">
        <f t="shared" si="2"/>
        <v>123.34500492395229</v>
      </c>
      <c r="P31" s="9"/>
    </row>
    <row r="32" spans="1:16">
      <c r="A32" s="12"/>
      <c r="B32" s="25">
        <v>343.5</v>
      </c>
      <c r="C32" s="20" t="s">
        <v>44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2924998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2924998</v>
      </c>
      <c r="O32" s="47">
        <f t="shared" si="2"/>
        <v>320.05668016194335</v>
      </c>
      <c r="P32" s="9"/>
    </row>
    <row r="33" spans="1:16">
      <c r="A33" s="12"/>
      <c r="B33" s="25">
        <v>343.7</v>
      </c>
      <c r="C33" s="20" t="s">
        <v>45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224777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224777</v>
      </c>
      <c r="O33" s="47">
        <f t="shared" si="2"/>
        <v>24.595360542728965</v>
      </c>
      <c r="P33" s="9"/>
    </row>
    <row r="34" spans="1:16">
      <c r="A34" s="12"/>
      <c r="B34" s="25">
        <v>347.2</v>
      </c>
      <c r="C34" s="20" t="s">
        <v>46</v>
      </c>
      <c r="D34" s="46">
        <v>135198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135198</v>
      </c>
      <c r="O34" s="47">
        <f t="shared" si="2"/>
        <v>14.793522267206479</v>
      </c>
      <c r="P34" s="9"/>
    </row>
    <row r="35" spans="1:16">
      <c r="A35" s="12"/>
      <c r="B35" s="25">
        <v>349</v>
      </c>
      <c r="C35" s="20" t="s">
        <v>0</v>
      </c>
      <c r="D35" s="46">
        <v>23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23</v>
      </c>
      <c r="O35" s="47">
        <f t="shared" si="2"/>
        <v>2.516686727213043E-3</v>
      </c>
      <c r="P35" s="9"/>
    </row>
    <row r="36" spans="1:16" ht="15.75">
      <c r="A36" s="29" t="s">
        <v>36</v>
      </c>
      <c r="B36" s="30"/>
      <c r="C36" s="31"/>
      <c r="D36" s="32">
        <f t="shared" ref="D36:M36" si="8">SUM(D37:D39)</f>
        <v>19314</v>
      </c>
      <c r="E36" s="32">
        <f t="shared" si="8"/>
        <v>197241</v>
      </c>
      <c r="F36" s="32">
        <f t="shared" si="8"/>
        <v>0</v>
      </c>
      <c r="G36" s="32">
        <f t="shared" si="8"/>
        <v>0</v>
      </c>
      <c r="H36" s="32">
        <f t="shared" si="8"/>
        <v>0</v>
      </c>
      <c r="I36" s="32">
        <f t="shared" si="8"/>
        <v>0</v>
      </c>
      <c r="J36" s="32">
        <f t="shared" si="8"/>
        <v>0</v>
      </c>
      <c r="K36" s="32">
        <f t="shared" si="8"/>
        <v>0</v>
      </c>
      <c r="L36" s="32">
        <f t="shared" si="8"/>
        <v>0</v>
      </c>
      <c r="M36" s="32">
        <f t="shared" si="8"/>
        <v>0</v>
      </c>
      <c r="N36" s="32">
        <f t="shared" ref="N36:N41" si="9">SUM(D36:M36)</f>
        <v>216555</v>
      </c>
      <c r="O36" s="45">
        <f t="shared" si="2"/>
        <v>23.695699748331329</v>
      </c>
      <c r="P36" s="10"/>
    </row>
    <row r="37" spans="1:16">
      <c r="A37" s="13"/>
      <c r="B37" s="39">
        <v>351.9</v>
      </c>
      <c r="C37" s="21" t="s">
        <v>87</v>
      </c>
      <c r="D37" s="46">
        <v>17850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9"/>
        <v>17850</v>
      </c>
      <c r="O37" s="47">
        <f t="shared" ref="O37:O55" si="10">(N37/O$57)</f>
        <v>1.9531677426414269</v>
      </c>
      <c r="P37" s="9"/>
    </row>
    <row r="38" spans="1:16">
      <c r="A38" s="13"/>
      <c r="B38" s="39">
        <v>354</v>
      </c>
      <c r="C38" s="21" t="s">
        <v>50</v>
      </c>
      <c r="D38" s="46">
        <v>1464</v>
      </c>
      <c r="E38" s="46">
        <v>250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9"/>
        <v>1714</v>
      </c>
      <c r="O38" s="47">
        <f t="shared" si="10"/>
        <v>0.18754787175839807</v>
      </c>
      <c r="P38" s="9"/>
    </row>
    <row r="39" spans="1:16">
      <c r="A39" s="13"/>
      <c r="B39" s="39">
        <v>359</v>
      </c>
      <c r="C39" s="21" t="s">
        <v>51</v>
      </c>
      <c r="D39" s="46">
        <v>0</v>
      </c>
      <c r="E39" s="46">
        <v>196991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196991</v>
      </c>
      <c r="O39" s="47">
        <f t="shared" si="10"/>
        <v>21.554984133931502</v>
      </c>
      <c r="P39" s="9"/>
    </row>
    <row r="40" spans="1:16" ht="15.75">
      <c r="A40" s="29" t="s">
        <v>3</v>
      </c>
      <c r="B40" s="30"/>
      <c r="C40" s="31"/>
      <c r="D40" s="32">
        <f t="shared" ref="D40:M40" si="11">SUM(D41:D49)</f>
        <v>251795</v>
      </c>
      <c r="E40" s="32">
        <f t="shared" si="11"/>
        <v>3689</v>
      </c>
      <c r="F40" s="32">
        <f t="shared" si="11"/>
        <v>0</v>
      </c>
      <c r="G40" s="32">
        <f t="shared" si="11"/>
        <v>45497</v>
      </c>
      <c r="H40" s="32">
        <f t="shared" si="11"/>
        <v>0</v>
      </c>
      <c r="I40" s="32">
        <f t="shared" si="11"/>
        <v>198744</v>
      </c>
      <c r="J40" s="32">
        <f t="shared" si="11"/>
        <v>0</v>
      </c>
      <c r="K40" s="32">
        <f t="shared" si="11"/>
        <v>3978952</v>
      </c>
      <c r="L40" s="32">
        <f t="shared" si="11"/>
        <v>292691</v>
      </c>
      <c r="M40" s="32">
        <f t="shared" si="11"/>
        <v>0</v>
      </c>
      <c r="N40" s="32">
        <f t="shared" si="9"/>
        <v>4771368</v>
      </c>
      <c r="O40" s="45">
        <f t="shared" si="10"/>
        <v>522.08863114126268</v>
      </c>
      <c r="P40" s="10"/>
    </row>
    <row r="41" spans="1:16">
      <c r="A41" s="12"/>
      <c r="B41" s="25">
        <v>361.1</v>
      </c>
      <c r="C41" s="20" t="s">
        <v>52</v>
      </c>
      <c r="D41" s="46">
        <v>14011</v>
      </c>
      <c r="E41" s="46">
        <v>33</v>
      </c>
      <c r="F41" s="46">
        <v>0</v>
      </c>
      <c r="G41" s="46">
        <v>226</v>
      </c>
      <c r="H41" s="46">
        <v>0</v>
      </c>
      <c r="I41" s="46">
        <v>34043</v>
      </c>
      <c r="J41" s="46">
        <v>0</v>
      </c>
      <c r="K41" s="46">
        <v>137113</v>
      </c>
      <c r="L41" s="46">
        <v>2302</v>
      </c>
      <c r="M41" s="46">
        <v>0</v>
      </c>
      <c r="N41" s="46">
        <f t="shared" si="9"/>
        <v>187728</v>
      </c>
      <c r="O41" s="47">
        <f t="shared" si="10"/>
        <v>20.541415909836964</v>
      </c>
      <c r="P41" s="9"/>
    </row>
    <row r="42" spans="1:16">
      <c r="A42" s="12"/>
      <c r="B42" s="25">
        <v>361.2</v>
      </c>
      <c r="C42" s="20" t="s">
        <v>53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126</v>
      </c>
      <c r="J42" s="46">
        <v>0</v>
      </c>
      <c r="K42" s="46">
        <v>227982</v>
      </c>
      <c r="L42" s="46">
        <v>19752</v>
      </c>
      <c r="M42" s="46">
        <v>0</v>
      </c>
      <c r="N42" s="46">
        <f t="shared" ref="N42:N49" si="12">SUM(D42:M42)</f>
        <v>247860</v>
      </c>
      <c r="O42" s="47">
        <f t="shared" si="10"/>
        <v>27.121129226392384</v>
      </c>
      <c r="P42" s="9"/>
    </row>
    <row r="43" spans="1:16">
      <c r="A43" s="12"/>
      <c r="B43" s="25">
        <v>361.3</v>
      </c>
      <c r="C43" s="20" t="s">
        <v>54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1808977</v>
      </c>
      <c r="L43" s="46">
        <v>73416</v>
      </c>
      <c r="M43" s="46">
        <v>0</v>
      </c>
      <c r="N43" s="46">
        <f t="shared" si="12"/>
        <v>1882393</v>
      </c>
      <c r="O43" s="47">
        <f t="shared" si="10"/>
        <v>205.97362949994528</v>
      </c>
      <c r="P43" s="9"/>
    </row>
    <row r="44" spans="1:16">
      <c r="A44" s="12"/>
      <c r="B44" s="25">
        <v>361.4</v>
      </c>
      <c r="C44" s="20" t="s">
        <v>79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572247</v>
      </c>
      <c r="L44" s="46">
        <v>19985</v>
      </c>
      <c r="M44" s="46">
        <v>0</v>
      </c>
      <c r="N44" s="46">
        <f t="shared" si="12"/>
        <v>592232</v>
      </c>
      <c r="O44" s="47">
        <f t="shared" si="10"/>
        <v>64.802713644818908</v>
      </c>
      <c r="P44" s="9"/>
    </row>
    <row r="45" spans="1:16">
      <c r="A45" s="12"/>
      <c r="B45" s="25">
        <v>362</v>
      </c>
      <c r="C45" s="20" t="s">
        <v>55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116758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2"/>
        <v>116758</v>
      </c>
      <c r="O45" s="47">
        <f t="shared" si="10"/>
        <v>12.775796038953933</v>
      </c>
      <c r="P45" s="9"/>
    </row>
    <row r="46" spans="1:16">
      <c r="A46" s="12"/>
      <c r="B46" s="25">
        <v>365</v>
      </c>
      <c r="C46" s="20" t="s">
        <v>56</v>
      </c>
      <c r="D46" s="46">
        <v>3066</v>
      </c>
      <c r="E46" s="46">
        <v>0</v>
      </c>
      <c r="F46" s="46">
        <v>0</v>
      </c>
      <c r="G46" s="46">
        <v>0</v>
      </c>
      <c r="H46" s="46">
        <v>0</v>
      </c>
      <c r="I46" s="46">
        <v>899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2"/>
        <v>3965</v>
      </c>
      <c r="O46" s="47">
        <f t="shared" si="10"/>
        <v>0.43385490753911804</v>
      </c>
      <c r="P46" s="9"/>
    </row>
    <row r="47" spans="1:16">
      <c r="A47" s="12"/>
      <c r="B47" s="25">
        <v>366</v>
      </c>
      <c r="C47" s="20" t="s">
        <v>57</v>
      </c>
      <c r="D47" s="46">
        <v>80744</v>
      </c>
      <c r="E47" s="46">
        <v>3400</v>
      </c>
      <c r="F47" s="46">
        <v>0</v>
      </c>
      <c r="G47" s="46">
        <v>45271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2"/>
        <v>129415</v>
      </c>
      <c r="O47" s="47">
        <f t="shared" si="10"/>
        <v>14.160739687055477</v>
      </c>
      <c r="P47" s="9"/>
    </row>
    <row r="48" spans="1:16">
      <c r="A48" s="12"/>
      <c r="B48" s="25">
        <v>368</v>
      </c>
      <c r="C48" s="20" t="s">
        <v>58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1232633</v>
      </c>
      <c r="L48" s="46">
        <v>0</v>
      </c>
      <c r="M48" s="46">
        <v>0</v>
      </c>
      <c r="N48" s="46">
        <f t="shared" si="12"/>
        <v>1232633</v>
      </c>
      <c r="O48" s="47">
        <f t="shared" si="10"/>
        <v>134.87613524455631</v>
      </c>
      <c r="P48" s="9"/>
    </row>
    <row r="49" spans="1:119">
      <c r="A49" s="12"/>
      <c r="B49" s="25">
        <v>369.9</v>
      </c>
      <c r="C49" s="20" t="s">
        <v>60</v>
      </c>
      <c r="D49" s="46">
        <v>153974</v>
      </c>
      <c r="E49" s="46">
        <v>256</v>
      </c>
      <c r="F49" s="46">
        <v>0</v>
      </c>
      <c r="G49" s="46">
        <v>0</v>
      </c>
      <c r="H49" s="46">
        <v>0</v>
      </c>
      <c r="I49" s="46">
        <v>46918</v>
      </c>
      <c r="J49" s="46">
        <v>0</v>
      </c>
      <c r="K49" s="46">
        <v>0</v>
      </c>
      <c r="L49" s="46">
        <v>177236</v>
      </c>
      <c r="M49" s="46">
        <v>0</v>
      </c>
      <c r="N49" s="46">
        <f t="shared" si="12"/>
        <v>378384</v>
      </c>
      <c r="O49" s="47">
        <f t="shared" si="10"/>
        <v>41.403216982164352</v>
      </c>
      <c r="P49" s="9"/>
    </row>
    <row r="50" spans="1:119" ht="15.75">
      <c r="A50" s="29" t="s">
        <v>37</v>
      </c>
      <c r="B50" s="30"/>
      <c r="C50" s="31"/>
      <c r="D50" s="32">
        <f t="shared" ref="D50:M50" si="13">SUM(D51:D54)</f>
        <v>4394120</v>
      </c>
      <c r="E50" s="32">
        <f t="shared" si="13"/>
        <v>19164</v>
      </c>
      <c r="F50" s="32">
        <f t="shared" si="13"/>
        <v>236620</v>
      </c>
      <c r="G50" s="32">
        <f t="shared" si="13"/>
        <v>464177</v>
      </c>
      <c r="H50" s="32">
        <f t="shared" si="13"/>
        <v>0</v>
      </c>
      <c r="I50" s="32">
        <f t="shared" si="13"/>
        <v>1080322</v>
      </c>
      <c r="J50" s="32">
        <f t="shared" si="13"/>
        <v>0</v>
      </c>
      <c r="K50" s="32">
        <f t="shared" si="13"/>
        <v>0</v>
      </c>
      <c r="L50" s="32">
        <f t="shared" si="13"/>
        <v>0</v>
      </c>
      <c r="M50" s="32">
        <f t="shared" si="13"/>
        <v>0</v>
      </c>
      <c r="N50" s="32">
        <f t="shared" ref="N50:N55" si="14">SUM(D50:M50)</f>
        <v>6194403</v>
      </c>
      <c r="O50" s="45">
        <f t="shared" si="10"/>
        <v>677.79877448298498</v>
      </c>
      <c r="P50" s="9"/>
    </row>
    <row r="51" spans="1:119">
      <c r="A51" s="12"/>
      <c r="B51" s="25">
        <v>381</v>
      </c>
      <c r="C51" s="20" t="s">
        <v>61</v>
      </c>
      <c r="D51" s="46">
        <v>3984872</v>
      </c>
      <c r="E51" s="46">
        <v>19164</v>
      </c>
      <c r="F51" s="46">
        <v>236620</v>
      </c>
      <c r="G51" s="46">
        <v>464177</v>
      </c>
      <c r="H51" s="46">
        <v>0</v>
      </c>
      <c r="I51" s="46">
        <v>22819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4"/>
        <v>4727652</v>
      </c>
      <c r="O51" s="47">
        <f t="shared" si="10"/>
        <v>517.30517562096509</v>
      </c>
      <c r="P51" s="9"/>
    </row>
    <row r="52" spans="1:119">
      <c r="A52" s="12"/>
      <c r="B52" s="25">
        <v>383</v>
      </c>
      <c r="C52" s="20" t="s">
        <v>91</v>
      </c>
      <c r="D52" s="46">
        <v>409248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4"/>
        <v>409248</v>
      </c>
      <c r="O52" s="47">
        <f t="shared" si="10"/>
        <v>44.780391727760147</v>
      </c>
      <c r="P52" s="9"/>
    </row>
    <row r="53" spans="1:119">
      <c r="A53" s="12"/>
      <c r="B53" s="25">
        <v>389.3</v>
      </c>
      <c r="C53" s="20" t="s">
        <v>92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750000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4"/>
        <v>750000</v>
      </c>
      <c r="O53" s="47">
        <f t="shared" si="10"/>
        <v>82.065871539555744</v>
      </c>
      <c r="P53" s="9"/>
    </row>
    <row r="54" spans="1:119" ht="15.75" thickBot="1">
      <c r="A54" s="12"/>
      <c r="B54" s="25">
        <v>389.8</v>
      </c>
      <c r="C54" s="20" t="s">
        <v>93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307503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4"/>
        <v>307503</v>
      </c>
      <c r="O54" s="47">
        <f t="shared" si="10"/>
        <v>33.647335594704018</v>
      </c>
      <c r="P54" s="9"/>
    </row>
    <row r="55" spans="1:119" ht="16.5" thickBot="1">
      <c r="A55" s="14" t="s">
        <v>47</v>
      </c>
      <c r="B55" s="23"/>
      <c r="C55" s="22"/>
      <c r="D55" s="15">
        <f t="shared" ref="D55:M55" si="15">SUM(D5,D11,D14,D26,D36,D40,D50)</f>
        <v>8742371</v>
      </c>
      <c r="E55" s="15">
        <f t="shared" si="15"/>
        <v>258077</v>
      </c>
      <c r="F55" s="15">
        <f t="shared" si="15"/>
        <v>236620</v>
      </c>
      <c r="G55" s="15">
        <f t="shared" si="15"/>
        <v>1187675</v>
      </c>
      <c r="H55" s="15">
        <f t="shared" si="15"/>
        <v>0</v>
      </c>
      <c r="I55" s="15">
        <f t="shared" si="15"/>
        <v>11742531</v>
      </c>
      <c r="J55" s="15">
        <f t="shared" si="15"/>
        <v>0</v>
      </c>
      <c r="K55" s="15">
        <f t="shared" si="15"/>
        <v>3978952</v>
      </c>
      <c r="L55" s="15">
        <f t="shared" si="15"/>
        <v>292691</v>
      </c>
      <c r="M55" s="15">
        <f t="shared" si="15"/>
        <v>0</v>
      </c>
      <c r="N55" s="15">
        <f t="shared" si="14"/>
        <v>26438917</v>
      </c>
      <c r="O55" s="38">
        <f t="shared" si="10"/>
        <v>2892.9770215559688</v>
      </c>
      <c r="P55" s="6"/>
      <c r="Q55" s="2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</row>
    <row r="56" spans="1:119">
      <c r="A56" s="16"/>
      <c r="B56" s="18"/>
      <c r="C56" s="18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9"/>
    </row>
    <row r="57" spans="1:119">
      <c r="A57" s="40"/>
      <c r="B57" s="41"/>
      <c r="C57" s="41"/>
      <c r="D57" s="42"/>
      <c r="E57" s="42"/>
      <c r="F57" s="42"/>
      <c r="G57" s="42"/>
      <c r="H57" s="42"/>
      <c r="I57" s="42"/>
      <c r="J57" s="42"/>
      <c r="K57" s="42"/>
      <c r="L57" s="118" t="s">
        <v>94</v>
      </c>
      <c r="M57" s="118"/>
      <c r="N57" s="118"/>
      <c r="O57" s="43">
        <v>9139</v>
      </c>
    </row>
    <row r="58" spans="1:119">
      <c r="A58" s="119"/>
      <c r="B58" s="96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7"/>
    </row>
    <row r="59" spans="1:119" ht="15.75" customHeight="1" thickBot="1">
      <c r="A59" s="120" t="s">
        <v>82</v>
      </c>
      <c r="B59" s="99"/>
      <c r="C59" s="99"/>
      <c r="D59" s="99"/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100"/>
    </row>
  </sheetData>
  <mergeCells count="10">
    <mergeCell ref="L57:N57"/>
    <mergeCell ref="A58:O58"/>
    <mergeCell ref="A59:O5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5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83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62</v>
      </c>
      <c r="B3" s="108"/>
      <c r="C3" s="109"/>
      <c r="D3" s="128" t="s">
        <v>31</v>
      </c>
      <c r="E3" s="129"/>
      <c r="F3" s="129"/>
      <c r="G3" s="129"/>
      <c r="H3" s="130"/>
      <c r="I3" s="128" t="s">
        <v>32</v>
      </c>
      <c r="J3" s="130"/>
      <c r="K3" s="128" t="s">
        <v>34</v>
      </c>
      <c r="L3" s="130"/>
      <c r="M3" s="36"/>
      <c r="N3" s="37"/>
      <c r="O3" s="131" t="s">
        <v>67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63</v>
      </c>
      <c r="F4" s="34" t="s">
        <v>64</v>
      </c>
      <c r="G4" s="34" t="s">
        <v>65</v>
      </c>
      <c r="H4" s="34" t="s">
        <v>5</v>
      </c>
      <c r="I4" s="34" t="s">
        <v>6</v>
      </c>
      <c r="J4" s="35" t="s">
        <v>66</v>
      </c>
      <c r="K4" s="35" t="s">
        <v>7</v>
      </c>
      <c r="L4" s="35" t="s">
        <v>8</v>
      </c>
      <c r="M4" s="35" t="s">
        <v>9</v>
      </c>
      <c r="N4" s="35" t="s">
        <v>33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SUM(D6:D10)</f>
        <v>2534126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7" si="1">SUM(D5:M5)</f>
        <v>2534126</v>
      </c>
      <c r="O5" s="33">
        <f t="shared" ref="O5:O52" si="2">(N5/O$54)</f>
        <v>278.01711464618762</v>
      </c>
      <c r="P5" s="6"/>
    </row>
    <row r="6" spans="1:133">
      <c r="A6" s="12"/>
      <c r="B6" s="25">
        <v>311</v>
      </c>
      <c r="C6" s="20" t="s">
        <v>2</v>
      </c>
      <c r="D6" s="46">
        <v>967369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967369</v>
      </c>
      <c r="O6" s="47">
        <f t="shared" si="2"/>
        <v>106.12934722984092</v>
      </c>
      <c r="P6" s="9"/>
    </row>
    <row r="7" spans="1:133">
      <c r="A7" s="12"/>
      <c r="B7" s="25">
        <v>312.10000000000002</v>
      </c>
      <c r="C7" s="20" t="s">
        <v>10</v>
      </c>
      <c r="D7" s="46">
        <v>270463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270463</v>
      </c>
      <c r="O7" s="47">
        <f t="shared" si="2"/>
        <v>29.672298409215578</v>
      </c>
      <c r="P7" s="9"/>
    </row>
    <row r="8" spans="1:133">
      <c r="A8" s="12"/>
      <c r="B8" s="25">
        <v>314.10000000000002</v>
      </c>
      <c r="C8" s="20" t="s">
        <v>11</v>
      </c>
      <c r="D8" s="46">
        <v>585741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585741</v>
      </c>
      <c r="O8" s="47">
        <f t="shared" si="2"/>
        <v>64.261217772901816</v>
      </c>
      <c r="P8" s="9"/>
    </row>
    <row r="9" spans="1:133">
      <c r="A9" s="12"/>
      <c r="B9" s="25">
        <v>315</v>
      </c>
      <c r="C9" s="20" t="s">
        <v>12</v>
      </c>
      <c r="D9" s="46">
        <v>600262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600262</v>
      </c>
      <c r="O9" s="47">
        <f t="shared" si="2"/>
        <v>65.854306088864504</v>
      </c>
      <c r="P9" s="9"/>
    </row>
    <row r="10" spans="1:133">
      <c r="A10" s="12"/>
      <c r="B10" s="25">
        <v>316</v>
      </c>
      <c r="C10" s="20" t="s">
        <v>13</v>
      </c>
      <c r="D10" s="46">
        <v>110291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110291</v>
      </c>
      <c r="O10" s="47">
        <f t="shared" si="2"/>
        <v>12.099945145364783</v>
      </c>
      <c r="P10" s="9"/>
    </row>
    <row r="11" spans="1:133" ht="15.75">
      <c r="A11" s="29" t="s">
        <v>14</v>
      </c>
      <c r="B11" s="30"/>
      <c r="C11" s="31"/>
      <c r="D11" s="32">
        <f t="shared" ref="D11:M11" si="3">SUM(D12:D13)</f>
        <v>721976</v>
      </c>
      <c r="E11" s="32">
        <f t="shared" si="3"/>
        <v>0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4">
        <f t="shared" si="1"/>
        <v>721976</v>
      </c>
      <c r="O11" s="45">
        <f t="shared" si="2"/>
        <v>79.207460230389472</v>
      </c>
      <c r="P11" s="10"/>
    </row>
    <row r="12" spans="1:133">
      <c r="A12" s="12"/>
      <c r="B12" s="25">
        <v>323.10000000000002</v>
      </c>
      <c r="C12" s="20" t="s">
        <v>15</v>
      </c>
      <c r="D12" s="46">
        <v>696880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696880</v>
      </c>
      <c r="O12" s="47">
        <f t="shared" si="2"/>
        <v>76.45419637959408</v>
      </c>
      <c r="P12" s="9"/>
    </row>
    <row r="13" spans="1:133">
      <c r="A13" s="12"/>
      <c r="B13" s="25">
        <v>329</v>
      </c>
      <c r="C13" s="20" t="s">
        <v>17</v>
      </c>
      <c r="D13" s="46">
        <v>25096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25096</v>
      </c>
      <c r="O13" s="47">
        <f t="shared" si="2"/>
        <v>2.7532638507953924</v>
      </c>
      <c r="P13" s="9"/>
    </row>
    <row r="14" spans="1:133" ht="15.75">
      <c r="A14" s="29" t="s">
        <v>20</v>
      </c>
      <c r="B14" s="30"/>
      <c r="C14" s="31"/>
      <c r="D14" s="32">
        <f t="shared" ref="D14:M14" si="4">SUM(D15:D27)</f>
        <v>890433</v>
      </c>
      <c r="E14" s="32">
        <f t="shared" si="4"/>
        <v>39650</v>
      </c>
      <c r="F14" s="32">
        <f t="shared" si="4"/>
        <v>0</v>
      </c>
      <c r="G14" s="32">
        <f t="shared" si="4"/>
        <v>92342</v>
      </c>
      <c r="H14" s="32">
        <f t="shared" si="4"/>
        <v>0</v>
      </c>
      <c r="I14" s="32">
        <f t="shared" si="4"/>
        <v>905000</v>
      </c>
      <c r="J14" s="32">
        <f t="shared" si="4"/>
        <v>0</v>
      </c>
      <c r="K14" s="32">
        <f t="shared" si="4"/>
        <v>0</v>
      </c>
      <c r="L14" s="32">
        <f t="shared" si="4"/>
        <v>0</v>
      </c>
      <c r="M14" s="32">
        <f t="shared" si="4"/>
        <v>0</v>
      </c>
      <c r="N14" s="44">
        <f t="shared" si="1"/>
        <v>1927425</v>
      </c>
      <c r="O14" s="45">
        <f t="shared" si="2"/>
        <v>211.45639056500275</v>
      </c>
      <c r="P14" s="10"/>
    </row>
    <row r="15" spans="1:133">
      <c r="A15" s="12"/>
      <c r="B15" s="25">
        <v>331.2</v>
      </c>
      <c r="C15" s="20" t="s">
        <v>19</v>
      </c>
      <c r="D15" s="46">
        <v>3526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3526</v>
      </c>
      <c r="O15" s="47">
        <f t="shared" si="2"/>
        <v>0.38683488754799783</v>
      </c>
      <c r="P15" s="9"/>
    </row>
    <row r="16" spans="1:133">
      <c r="A16" s="12"/>
      <c r="B16" s="25">
        <v>334.2</v>
      </c>
      <c r="C16" s="20" t="s">
        <v>84</v>
      </c>
      <c r="D16" s="46">
        <v>2249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2249</v>
      </c>
      <c r="O16" s="47">
        <f t="shared" si="2"/>
        <v>0.24673614920460779</v>
      </c>
      <c r="P16" s="9"/>
    </row>
    <row r="17" spans="1:16">
      <c r="A17" s="12"/>
      <c r="B17" s="25">
        <v>334.31</v>
      </c>
      <c r="C17" s="20" t="s">
        <v>22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750000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750000</v>
      </c>
      <c r="O17" s="47">
        <f t="shared" si="2"/>
        <v>82.281952825013718</v>
      </c>
      <c r="P17" s="9"/>
    </row>
    <row r="18" spans="1:16">
      <c r="A18" s="12"/>
      <c r="B18" s="25">
        <v>334.7</v>
      </c>
      <c r="C18" s="20" t="s">
        <v>85</v>
      </c>
      <c r="D18" s="46">
        <v>38969</v>
      </c>
      <c r="E18" s="46">
        <v>0</v>
      </c>
      <c r="F18" s="46">
        <v>0</v>
      </c>
      <c r="G18" s="46">
        <v>0</v>
      </c>
      <c r="H18" s="46">
        <v>0</v>
      </c>
      <c r="I18" s="46">
        <v>155000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6" si="5">SUM(D18:M18)</f>
        <v>193969</v>
      </c>
      <c r="O18" s="47">
        <f t="shared" si="2"/>
        <v>21.28019747668678</v>
      </c>
      <c r="P18" s="9"/>
    </row>
    <row r="19" spans="1:16">
      <c r="A19" s="12"/>
      <c r="B19" s="25">
        <v>334.9</v>
      </c>
      <c r="C19" s="20" t="s">
        <v>76</v>
      </c>
      <c r="D19" s="46">
        <v>10875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5"/>
        <v>10875</v>
      </c>
      <c r="O19" s="47">
        <f t="shared" si="2"/>
        <v>1.1930883159626988</v>
      </c>
      <c r="P19" s="9"/>
    </row>
    <row r="20" spans="1:16">
      <c r="A20" s="12"/>
      <c r="B20" s="25">
        <v>335.12</v>
      </c>
      <c r="C20" s="20" t="s">
        <v>24</v>
      </c>
      <c r="D20" s="46">
        <v>293603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293603</v>
      </c>
      <c r="O20" s="47">
        <f t="shared" si="2"/>
        <v>32.210970927043334</v>
      </c>
      <c r="P20" s="9"/>
    </row>
    <row r="21" spans="1:16">
      <c r="A21" s="12"/>
      <c r="B21" s="25">
        <v>335.14</v>
      </c>
      <c r="C21" s="20" t="s">
        <v>25</v>
      </c>
      <c r="D21" s="46">
        <v>2588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2588</v>
      </c>
      <c r="O21" s="47">
        <f t="shared" si="2"/>
        <v>0.28392759188151401</v>
      </c>
      <c r="P21" s="9"/>
    </row>
    <row r="22" spans="1:16">
      <c r="A22" s="12"/>
      <c r="B22" s="25">
        <v>335.15</v>
      </c>
      <c r="C22" s="20" t="s">
        <v>26</v>
      </c>
      <c r="D22" s="46">
        <v>4031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4031</v>
      </c>
      <c r="O22" s="47">
        <f t="shared" si="2"/>
        <v>0.44223806911684038</v>
      </c>
      <c r="P22" s="9"/>
    </row>
    <row r="23" spans="1:16">
      <c r="A23" s="12"/>
      <c r="B23" s="25">
        <v>335.18</v>
      </c>
      <c r="C23" s="20" t="s">
        <v>27</v>
      </c>
      <c r="D23" s="46">
        <v>326504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326504</v>
      </c>
      <c r="O23" s="47">
        <f t="shared" si="2"/>
        <v>35.820515633571034</v>
      </c>
      <c r="P23" s="9"/>
    </row>
    <row r="24" spans="1:16">
      <c r="A24" s="12"/>
      <c r="B24" s="25">
        <v>335.19</v>
      </c>
      <c r="C24" s="20" t="s">
        <v>38</v>
      </c>
      <c r="D24" s="46">
        <v>125565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125565</v>
      </c>
      <c r="O24" s="47">
        <f t="shared" si="2"/>
        <v>13.775644541963796</v>
      </c>
      <c r="P24" s="9"/>
    </row>
    <row r="25" spans="1:16">
      <c r="A25" s="12"/>
      <c r="B25" s="25">
        <v>335.21</v>
      </c>
      <c r="C25" s="20" t="s">
        <v>28</v>
      </c>
      <c r="D25" s="46">
        <v>4320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4320</v>
      </c>
      <c r="O25" s="47">
        <f t="shared" si="2"/>
        <v>0.47394404827207898</v>
      </c>
      <c r="P25" s="9"/>
    </row>
    <row r="26" spans="1:16">
      <c r="A26" s="12"/>
      <c r="B26" s="25">
        <v>335.7</v>
      </c>
      <c r="C26" s="20" t="s">
        <v>86</v>
      </c>
      <c r="D26" s="46">
        <v>69994</v>
      </c>
      <c r="E26" s="46">
        <v>0</v>
      </c>
      <c r="F26" s="46">
        <v>0</v>
      </c>
      <c r="G26" s="46">
        <v>92342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162336</v>
      </c>
      <c r="O26" s="47">
        <f t="shared" si="2"/>
        <v>17.809764125068568</v>
      </c>
      <c r="P26" s="9"/>
    </row>
    <row r="27" spans="1:16">
      <c r="A27" s="12"/>
      <c r="B27" s="25">
        <v>337.9</v>
      </c>
      <c r="C27" s="20" t="s">
        <v>77</v>
      </c>
      <c r="D27" s="46">
        <v>8209</v>
      </c>
      <c r="E27" s="46">
        <v>39650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47859</v>
      </c>
      <c r="O27" s="47">
        <f t="shared" si="2"/>
        <v>5.2505759736697755</v>
      </c>
      <c r="P27" s="9"/>
    </row>
    <row r="28" spans="1:16" ht="15.75">
      <c r="A28" s="29" t="s">
        <v>35</v>
      </c>
      <c r="B28" s="30"/>
      <c r="C28" s="31"/>
      <c r="D28" s="32">
        <f t="shared" ref="D28:M28" si="6">SUM(D29:D36)</f>
        <v>157003</v>
      </c>
      <c r="E28" s="32">
        <f t="shared" si="6"/>
        <v>17242</v>
      </c>
      <c r="F28" s="32">
        <f t="shared" si="6"/>
        <v>0</v>
      </c>
      <c r="G28" s="32">
        <f t="shared" si="6"/>
        <v>0</v>
      </c>
      <c r="H28" s="32">
        <f t="shared" si="6"/>
        <v>0</v>
      </c>
      <c r="I28" s="32">
        <f t="shared" si="6"/>
        <v>10961474</v>
      </c>
      <c r="J28" s="32">
        <f t="shared" si="6"/>
        <v>0</v>
      </c>
      <c r="K28" s="32">
        <f t="shared" si="6"/>
        <v>0</v>
      </c>
      <c r="L28" s="32">
        <f t="shared" si="6"/>
        <v>0</v>
      </c>
      <c r="M28" s="32">
        <f t="shared" si="6"/>
        <v>0</v>
      </c>
      <c r="N28" s="32">
        <f>SUM(D28:M28)</f>
        <v>11135719</v>
      </c>
      <c r="O28" s="45">
        <f t="shared" si="2"/>
        <v>1221.6916072408119</v>
      </c>
      <c r="P28" s="10"/>
    </row>
    <row r="29" spans="1:16">
      <c r="A29" s="12"/>
      <c r="B29" s="25">
        <v>342.9</v>
      </c>
      <c r="C29" s="20" t="s">
        <v>40</v>
      </c>
      <c r="D29" s="46">
        <v>0</v>
      </c>
      <c r="E29" s="46">
        <v>17242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6" si="7">SUM(D29:M29)</f>
        <v>17242</v>
      </c>
      <c r="O29" s="47">
        <f t="shared" si="2"/>
        <v>1.8916072408118485</v>
      </c>
      <c r="P29" s="9"/>
    </row>
    <row r="30" spans="1:16">
      <c r="A30" s="12"/>
      <c r="B30" s="25">
        <v>343.2</v>
      </c>
      <c r="C30" s="20" t="s">
        <v>41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4163003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4163003</v>
      </c>
      <c r="O30" s="47">
        <f t="shared" si="2"/>
        <v>456.7200219418541</v>
      </c>
      <c r="P30" s="9"/>
    </row>
    <row r="31" spans="1:16">
      <c r="A31" s="12"/>
      <c r="B31" s="25">
        <v>343.3</v>
      </c>
      <c r="C31" s="20" t="s">
        <v>42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2612516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2612516</v>
      </c>
      <c r="O31" s="47">
        <f t="shared" si="2"/>
        <v>286.61722435545806</v>
      </c>
      <c r="P31" s="9"/>
    </row>
    <row r="32" spans="1:16">
      <c r="A32" s="12"/>
      <c r="B32" s="25">
        <v>343.4</v>
      </c>
      <c r="C32" s="20" t="s">
        <v>43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1108903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1108903</v>
      </c>
      <c r="O32" s="47">
        <f t="shared" si="2"/>
        <v>121.65693911135492</v>
      </c>
      <c r="P32" s="9"/>
    </row>
    <row r="33" spans="1:16">
      <c r="A33" s="12"/>
      <c r="B33" s="25">
        <v>343.5</v>
      </c>
      <c r="C33" s="20" t="s">
        <v>44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2855589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2855589</v>
      </c>
      <c r="O33" s="47">
        <f t="shared" si="2"/>
        <v>313.2845858475041</v>
      </c>
      <c r="P33" s="9"/>
    </row>
    <row r="34" spans="1:16">
      <c r="A34" s="12"/>
      <c r="B34" s="25">
        <v>343.7</v>
      </c>
      <c r="C34" s="20" t="s">
        <v>45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221463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221463</v>
      </c>
      <c r="O34" s="47">
        <f t="shared" si="2"/>
        <v>24.296544157981348</v>
      </c>
      <c r="P34" s="9"/>
    </row>
    <row r="35" spans="1:16">
      <c r="A35" s="12"/>
      <c r="B35" s="25">
        <v>347.2</v>
      </c>
      <c r="C35" s="20" t="s">
        <v>46</v>
      </c>
      <c r="D35" s="46">
        <v>156981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156981</v>
      </c>
      <c r="O35" s="47">
        <f t="shared" si="2"/>
        <v>17.222270981897971</v>
      </c>
      <c r="P35" s="9"/>
    </row>
    <row r="36" spans="1:16">
      <c r="A36" s="12"/>
      <c r="B36" s="25">
        <v>349</v>
      </c>
      <c r="C36" s="20" t="s">
        <v>0</v>
      </c>
      <c r="D36" s="46">
        <v>22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22</v>
      </c>
      <c r="O36" s="47">
        <f t="shared" si="2"/>
        <v>2.4136039495337358E-3</v>
      </c>
      <c r="P36" s="9"/>
    </row>
    <row r="37" spans="1:16" ht="15.75">
      <c r="A37" s="29" t="s">
        <v>36</v>
      </c>
      <c r="B37" s="30"/>
      <c r="C37" s="31"/>
      <c r="D37" s="32">
        <f t="shared" ref="D37:M37" si="8">SUM(D38:D40)</f>
        <v>25505</v>
      </c>
      <c r="E37" s="32">
        <f t="shared" si="8"/>
        <v>350</v>
      </c>
      <c r="F37" s="32">
        <f t="shared" si="8"/>
        <v>0</v>
      </c>
      <c r="G37" s="32">
        <f t="shared" si="8"/>
        <v>0</v>
      </c>
      <c r="H37" s="32">
        <f t="shared" si="8"/>
        <v>0</v>
      </c>
      <c r="I37" s="32">
        <f t="shared" si="8"/>
        <v>0</v>
      </c>
      <c r="J37" s="32">
        <f t="shared" si="8"/>
        <v>0</v>
      </c>
      <c r="K37" s="32">
        <f t="shared" si="8"/>
        <v>0</v>
      </c>
      <c r="L37" s="32">
        <f t="shared" si="8"/>
        <v>0</v>
      </c>
      <c r="M37" s="32">
        <f t="shared" si="8"/>
        <v>0</v>
      </c>
      <c r="N37" s="32">
        <f t="shared" ref="N37:N42" si="9">SUM(D37:M37)</f>
        <v>25855</v>
      </c>
      <c r="O37" s="45">
        <f t="shared" si="2"/>
        <v>2.836533187054306</v>
      </c>
      <c r="P37" s="10"/>
    </row>
    <row r="38" spans="1:16">
      <c r="A38" s="13"/>
      <c r="B38" s="39">
        <v>351.9</v>
      </c>
      <c r="C38" s="21" t="s">
        <v>87</v>
      </c>
      <c r="D38" s="46">
        <v>15290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9"/>
        <v>15290</v>
      </c>
      <c r="O38" s="47">
        <f t="shared" si="2"/>
        <v>1.6774547449259463</v>
      </c>
      <c r="P38" s="9"/>
    </row>
    <row r="39" spans="1:16">
      <c r="A39" s="13"/>
      <c r="B39" s="39">
        <v>354</v>
      </c>
      <c r="C39" s="21" t="s">
        <v>50</v>
      </c>
      <c r="D39" s="46">
        <v>694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694</v>
      </c>
      <c r="O39" s="47">
        <f t="shared" si="2"/>
        <v>7.6138233680746029E-2</v>
      </c>
      <c r="P39" s="9"/>
    </row>
    <row r="40" spans="1:16">
      <c r="A40" s="13"/>
      <c r="B40" s="39">
        <v>359</v>
      </c>
      <c r="C40" s="21" t="s">
        <v>51</v>
      </c>
      <c r="D40" s="46">
        <v>9521</v>
      </c>
      <c r="E40" s="46">
        <v>350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9871</v>
      </c>
      <c r="O40" s="47">
        <f t="shared" si="2"/>
        <v>1.0829402084476139</v>
      </c>
      <c r="P40" s="9"/>
    </row>
    <row r="41" spans="1:16" ht="15.75">
      <c r="A41" s="29" t="s">
        <v>3</v>
      </c>
      <c r="B41" s="30"/>
      <c r="C41" s="31"/>
      <c r="D41" s="32">
        <f t="shared" ref="D41:M41" si="10">SUM(D42:D49)</f>
        <v>100072</v>
      </c>
      <c r="E41" s="32">
        <f t="shared" si="10"/>
        <v>1571</v>
      </c>
      <c r="F41" s="32">
        <f t="shared" si="10"/>
        <v>141</v>
      </c>
      <c r="G41" s="32">
        <f t="shared" si="10"/>
        <v>27</v>
      </c>
      <c r="H41" s="32">
        <f t="shared" si="10"/>
        <v>0</v>
      </c>
      <c r="I41" s="32">
        <f t="shared" si="10"/>
        <v>256686</v>
      </c>
      <c r="J41" s="32">
        <f t="shared" si="10"/>
        <v>0</v>
      </c>
      <c r="K41" s="32">
        <f t="shared" si="10"/>
        <v>1130444</v>
      </c>
      <c r="L41" s="32">
        <f t="shared" si="10"/>
        <v>139858</v>
      </c>
      <c r="M41" s="32">
        <f t="shared" si="10"/>
        <v>0</v>
      </c>
      <c r="N41" s="32">
        <f t="shared" si="9"/>
        <v>1628799</v>
      </c>
      <c r="O41" s="45">
        <f t="shared" si="2"/>
        <v>178.6943499725727</v>
      </c>
      <c r="P41" s="10"/>
    </row>
    <row r="42" spans="1:16">
      <c r="A42" s="12"/>
      <c r="B42" s="25">
        <v>361.1</v>
      </c>
      <c r="C42" s="20" t="s">
        <v>52</v>
      </c>
      <c r="D42" s="46">
        <v>12987</v>
      </c>
      <c r="E42" s="46">
        <v>48</v>
      </c>
      <c r="F42" s="46">
        <v>141</v>
      </c>
      <c r="G42" s="46">
        <v>27</v>
      </c>
      <c r="H42" s="46">
        <v>0</v>
      </c>
      <c r="I42" s="46">
        <v>22567</v>
      </c>
      <c r="J42" s="46">
        <v>0</v>
      </c>
      <c r="K42" s="46">
        <v>61356</v>
      </c>
      <c r="L42" s="46">
        <v>-2259</v>
      </c>
      <c r="M42" s="46">
        <v>0</v>
      </c>
      <c r="N42" s="46">
        <f t="shared" si="9"/>
        <v>94867</v>
      </c>
      <c r="O42" s="47">
        <f t="shared" si="2"/>
        <v>10.407789358200768</v>
      </c>
      <c r="P42" s="9"/>
    </row>
    <row r="43" spans="1:16">
      <c r="A43" s="12"/>
      <c r="B43" s="25">
        <v>361.2</v>
      </c>
      <c r="C43" s="20" t="s">
        <v>53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161</v>
      </c>
      <c r="J43" s="46">
        <v>0</v>
      </c>
      <c r="K43" s="46">
        <v>146986</v>
      </c>
      <c r="L43" s="46">
        <v>4176</v>
      </c>
      <c r="M43" s="46">
        <v>0</v>
      </c>
      <c r="N43" s="46">
        <f t="shared" ref="N43:N49" si="11">SUM(D43:M43)</f>
        <v>151323</v>
      </c>
      <c r="O43" s="47">
        <f t="shared" si="2"/>
        <v>16.601535929786067</v>
      </c>
      <c r="P43" s="9"/>
    </row>
    <row r="44" spans="1:16">
      <c r="A44" s="12"/>
      <c r="B44" s="25">
        <v>361.3</v>
      </c>
      <c r="C44" s="20" t="s">
        <v>54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-2526927</v>
      </c>
      <c r="L44" s="46">
        <v>-28476</v>
      </c>
      <c r="M44" s="46">
        <v>0</v>
      </c>
      <c r="N44" s="46">
        <f t="shared" si="11"/>
        <v>-2555403</v>
      </c>
      <c r="O44" s="47">
        <f t="shared" si="2"/>
        <v>-280.35139879319803</v>
      </c>
      <c r="P44" s="9"/>
    </row>
    <row r="45" spans="1:16">
      <c r="A45" s="12"/>
      <c r="B45" s="25">
        <v>361.4</v>
      </c>
      <c r="C45" s="20" t="s">
        <v>79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2403781</v>
      </c>
      <c r="L45" s="46">
        <v>-4103</v>
      </c>
      <c r="M45" s="46">
        <v>0</v>
      </c>
      <c r="N45" s="46">
        <f t="shared" si="11"/>
        <v>2399678</v>
      </c>
      <c r="O45" s="47">
        <f t="shared" si="2"/>
        <v>263.26692265496433</v>
      </c>
      <c r="P45" s="9"/>
    </row>
    <row r="46" spans="1:16">
      <c r="A46" s="12"/>
      <c r="B46" s="25">
        <v>365</v>
      </c>
      <c r="C46" s="20" t="s">
        <v>56</v>
      </c>
      <c r="D46" s="46">
        <v>16484</v>
      </c>
      <c r="E46" s="46">
        <v>0</v>
      </c>
      <c r="F46" s="46">
        <v>0</v>
      </c>
      <c r="G46" s="46">
        <v>0</v>
      </c>
      <c r="H46" s="46">
        <v>0</v>
      </c>
      <c r="I46" s="46">
        <v>70452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86936</v>
      </c>
      <c r="O46" s="47">
        <f t="shared" si="2"/>
        <v>9.5376851343938558</v>
      </c>
      <c r="P46" s="9"/>
    </row>
    <row r="47" spans="1:16">
      <c r="A47" s="12"/>
      <c r="B47" s="25">
        <v>366</v>
      </c>
      <c r="C47" s="20" t="s">
        <v>57</v>
      </c>
      <c r="D47" s="46">
        <v>30705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30705</v>
      </c>
      <c r="O47" s="47">
        <f t="shared" si="2"/>
        <v>3.3686231486560616</v>
      </c>
      <c r="P47" s="9"/>
    </row>
    <row r="48" spans="1:16">
      <c r="A48" s="12"/>
      <c r="B48" s="25">
        <v>368</v>
      </c>
      <c r="C48" s="20" t="s">
        <v>58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1020633</v>
      </c>
      <c r="L48" s="46">
        <v>0</v>
      </c>
      <c r="M48" s="46">
        <v>0</v>
      </c>
      <c r="N48" s="46">
        <f t="shared" si="11"/>
        <v>1020633</v>
      </c>
      <c r="O48" s="47">
        <f t="shared" si="2"/>
        <v>111.97290181020296</v>
      </c>
      <c r="P48" s="9"/>
    </row>
    <row r="49" spans="1:119">
      <c r="A49" s="12"/>
      <c r="B49" s="25">
        <v>369.9</v>
      </c>
      <c r="C49" s="20" t="s">
        <v>60</v>
      </c>
      <c r="D49" s="46">
        <v>39896</v>
      </c>
      <c r="E49" s="46">
        <v>1523</v>
      </c>
      <c r="F49" s="46">
        <v>0</v>
      </c>
      <c r="G49" s="46">
        <v>0</v>
      </c>
      <c r="H49" s="46">
        <v>0</v>
      </c>
      <c r="I49" s="46">
        <v>163506</v>
      </c>
      <c r="J49" s="46">
        <v>0</v>
      </c>
      <c r="K49" s="46">
        <v>24615</v>
      </c>
      <c r="L49" s="46">
        <v>170520</v>
      </c>
      <c r="M49" s="46">
        <v>0</v>
      </c>
      <c r="N49" s="46">
        <f t="shared" si="11"/>
        <v>400060</v>
      </c>
      <c r="O49" s="47">
        <f t="shared" si="2"/>
        <v>43.890290729566651</v>
      </c>
      <c r="P49" s="9"/>
    </row>
    <row r="50" spans="1:119" ht="15.75">
      <c r="A50" s="29" t="s">
        <v>37</v>
      </c>
      <c r="B50" s="30"/>
      <c r="C50" s="31"/>
      <c r="D50" s="32">
        <f t="shared" ref="D50:M50" si="12">SUM(D51:D51)</f>
        <v>3702352</v>
      </c>
      <c r="E50" s="32">
        <f t="shared" si="12"/>
        <v>25422</v>
      </c>
      <c r="F50" s="32">
        <f t="shared" si="12"/>
        <v>230040</v>
      </c>
      <c r="G50" s="32">
        <f t="shared" si="12"/>
        <v>345454</v>
      </c>
      <c r="H50" s="32">
        <f t="shared" si="12"/>
        <v>0</v>
      </c>
      <c r="I50" s="32">
        <f t="shared" si="12"/>
        <v>19445</v>
      </c>
      <c r="J50" s="32">
        <f t="shared" si="12"/>
        <v>0</v>
      </c>
      <c r="K50" s="32">
        <f t="shared" si="12"/>
        <v>0</v>
      </c>
      <c r="L50" s="32">
        <f t="shared" si="12"/>
        <v>0</v>
      </c>
      <c r="M50" s="32">
        <f t="shared" si="12"/>
        <v>0</v>
      </c>
      <c r="N50" s="32">
        <f>SUM(D50:M50)</f>
        <v>4322713</v>
      </c>
      <c r="O50" s="45">
        <f t="shared" si="2"/>
        <v>474.24168952276466</v>
      </c>
      <c r="P50" s="9"/>
    </row>
    <row r="51" spans="1:119" ht="15.75" thickBot="1">
      <c r="A51" s="12"/>
      <c r="B51" s="25">
        <v>381</v>
      </c>
      <c r="C51" s="20" t="s">
        <v>61</v>
      </c>
      <c r="D51" s="46">
        <v>3702352</v>
      </c>
      <c r="E51" s="46">
        <v>25422</v>
      </c>
      <c r="F51" s="46">
        <v>230040</v>
      </c>
      <c r="G51" s="46">
        <v>345454</v>
      </c>
      <c r="H51" s="46">
        <v>0</v>
      </c>
      <c r="I51" s="46">
        <v>19445</v>
      </c>
      <c r="J51" s="46">
        <v>0</v>
      </c>
      <c r="K51" s="46">
        <v>0</v>
      </c>
      <c r="L51" s="46">
        <v>0</v>
      </c>
      <c r="M51" s="46">
        <v>0</v>
      </c>
      <c r="N51" s="46">
        <f>SUM(D51:M51)</f>
        <v>4322713</v>
      </c>
      <c r="O51" s="47">
        <f t="shared" si="2"/>
        <v>474.24168952276466</v>
      </c>
      <c r="P51" s="9"/>
    </row>
    <row r="52" spans="1:119" ht="16.5" thickBot="1">
      <c r="A52" s="14" t="s">
        <v>47</v>
      </c>
      <c r="B52" s="23"/>
      <c r="C52" s="22"/>
      <c r="D52" s="15">
        <f t="shared" ref="D52:M52" si="13">SUM(D5,D11,D14,D28,D37,D41,D50)</f>
        <v>8131467</v>
      </c>
      <c r="E52" s="15">
        <f t="shared" si="13"/>
        <v>84235</v>
      </c>
      <c r="F52" s="15">
        <f t="shared" si="13"/>
        <v>230181</v>
      </c>
      <c r="G52" s="15">
        <f t="shared" si="13"/>
        <v>437823</v>
      </c>
      <c r="H52" s="15">
        <f t="shared" si="13"/>
        <v>0</v>
      </c>
      <c r="I52" s="15">
        <f t="shared" si="13"/>
        <v>12142605</v>
      </c>
      <c r="J52" s="15">
        <f t="shared" si="13"/>
        <v>0</v>
      </c>
      <c r="K52" s="15">
        <f t="shared" si="13"/>
        <v>1130444</v>
      </c>
      <c r="L52" s="15">
        <f t="shared" si="13"/>
        <v>139858</v>
      </c>
      <c r="M52" s="15">
        <f t="shared" si="13"/>
        <v>0</v>
      </c>
      <c r="N52" s="15">
        <f>SUM(D52:M52)</f>
        <v>22296613</v>
      </c>
      <c r="O52" s="38">
        <f t="shared" si="2"/>
        <v>2446.1451453647833</v>
      </c>
      <c r="P52" s="6"/>
      <c r="Q52" s="2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</row>
    <row r="53" spans="1:119">
      <c r="A53" s="16"/>
      <c r="B53" s="18"/>
      <c r="C53" s="18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9"/>
    </row>
    <row r="54" spans="1:119">
      <c r="A54" s="40"/>
      <c r="B54" s="41"/>
      <c r="C54" s="41"/>
      <c r="D54" s="42"/>
      <c r="E54" s="42"/>
      <c r="F54" s="42"/>
      <c r="G54" s="42"/>
      <c r="H54" s="42"/>
      <c r="I54" s="42"/>
      <c r="J54" s="42"/>
      <c r="K54" s="42"/>
      <c r="L54" s="118" t="s">
        <v>88</v>
      </c>
      <c r="M54" s="118"/>
      <c r="N54" s="118"/>
      <c r="O54" s="43">
        <v>9115</v>
      </c>
    </row>
    <row r="55" spans="1:119">
      <c r="A55" s="119"/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7"/>
    </row>
    <row r="56" spans="1:119" ht="15.75" customHeight="1" thickBot="1">
      <c r="A56" s="120" t="s">
        <v>82</v>
      </c>
      <c r="B56" s="99"/>
      <c r="C56" s="99"/>
      <c r="D56" s="99"/>
      <c r="E56" s="99"/>
      <c r="F56" s="99"/>
      <c r="G56" s="99"/>
      <c r="H56" s="99"/>
      <c r="I56" s="99"/>
      <c r="J56" s="99"/>
      <c r="K56" s="99"/>
      <c r="L56" s="99"/>
      <c r="M56" s="99"/>
      <c r="N56" s="99"/>
      <c r="O56" s="100"/>
    </row>
  </sheetData>
  <mergeCells count="10">
    <mergeCell ref="L54:N54"/>
    <mergeCell ref="A55:O55"/>
    <mergeCell ref="A56:O5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6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70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62</v>
      </c>
      <c r="B3" s="108"/>
      <c r="C3" s="109"/>
      <c r="D3" s="128" t="s">
        <v>31</v>
      </c>
      <c r="E3" s="129"/>
      <c r="F3" s="129"/>
      <c r="G3" s="129"/>
      <c r="H3" s="130"/>
      <c r="I3" s="128" t="s">
        <v>32</v>
      </c>
      <c r="J3" s="130"/>
      <c r="K3" s="128" t="s">
        <v>34</v>
      </c>
      <c r="L3" s="130"/>
      <c r="M3" s="36"/>
      <c r="N3" s="37"/>
      <c r="O3" s="131" t="s">
        <v>67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63</v>
      </c>
      <c r="F4" s="34" t="s">
        <v>64</v>
      </c>
      <c r="G4" s="34" t="s">
        <v>65</v>
      </c>
      <c r="H4" s="34" t="s">
        <v>5</v>
      </c>
      <c r="I4" s="34" t="s">
        <v>6</v>
      </c>
      <c r="J4" s="35" t="s">
        <v>66</v>
      </c>
      <c r="K4" s="35" t="s">
        <v>7</v>
      </c>
      <c r="L4" s="35" t="s">
        <v>8</v>
      </c>
      <c r="M4" s="35" t="s">
        <v>9</v>
      </c>
      <c r="N4" s="35" t="s">
        <v>33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>SUM(D6:D11)</f>
        <v>2452895</v>
      </c>
      <c r="E5" s="27">
        <f t="shared" ref="E5:M5" si="0">SUM(E6:E11)</f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0" si="1">SUM(D5:M5)</f>
        <v>2452895</v>
      </c>
      <c r="O5" s="33">
        <f t="shared" ref="O5:O36" si="2">(N5/O$58)</f>
        <v>277.91694992068886</v>
      </c>
      <c r="P5" s="6"/>
    </row>
    <row r="6" spans="1:133">
      <c r="A6" s="12"/>
      <c r="B6" s="25">
        <v>311</v>
      </c>
      <c r="C6" s="20" t="s">
        <v>2</v>
      </c>
      <c r="D6" s="46">
        <v>984660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984660</v>
      </c>
      <c r="O6" s="47">
        <f t="shared" si="2"/>
        <v>111.56356220258327</v>
      </c>
      <c r="P6" s="9"/>
    </row>
    <row r="7" spans="1:133">
      <c r="A7" s="12"/>
      <c r="B7" s="25">
        <v>312.10000000000002</v>
      </c>
      <c r="C7" s="20" t="s">
        <v>10</v>
      </c>
      <c r="D7" s="46">
        <v>285633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285633</v>
      </c>
      <c r="O7" s="47">
        <f t="shared" si="2"/>
        <v>32.362678450033989</v>
      </c>
      <c r="P7" s="9"/>
    </row>
    <row r="8" spans="1:133">
      <c r="A8" s="12"/>
      <c r="B8" s="25">
        <v>314.10000000000002</v>
      </c>
      <c r="C8" s="20" t="s">
        <v>11</v>
      </c>
      <c r="D8" s="46">
        <v>531778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531778</v>
      </c>
      <c r="O8" s="47">
        <f t="shared" si="2"/>
        <v>60.251302968502152</v>
      </c>
      <c r="P8" s="9"/>
    </row>
    <row r="9" spans="1:133">
      <c r="A9" s="12"/>
      <c r="B9" s="25">
        <v>315</v>
      </c>
      <c r="C9" s="20" t="s">
        <v>12</v>
      </c>
      <c r="D9" s="46">
        <v>534024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534024</v>
      </c>
      <c r="O9" s="47">
        <f t="shared" si="2"/>
        <v>60.505778382053023</v>
      </c>
      <c r="P9" s="9"/>
    </row>
    <row r="10" spans="1:133">
      <c r="A10" s="12"/>
      <c r="B10" s="25">
        <v>316</v>
      </c>
      <c r="C10" s="20" t="s">
        <v>13</v>
      </c>
      <c r="D10" s="46">
        <v>113919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113919</v>
      </c>
      <c r="O10" s="47">
        <f t="shared" si="2"/>
        <v>12.90720598232495</v>
      </c>
      <c r="P10" s="9"/>
    </row>
    <row r="11" spans="1:133">
      <c r="A11" s="12"/>
      <c r="B11" s="25">
        <v>319</v>
      </c>
      <c r="C11" s="20" t="s">
        <v>71</v>
      </c>
      <c r="D11" s="46">
        <v>2881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2881</v>
      </c>
      <c r="O11" s="47">
        <f t="shared" si="2"/>
        <v>0.32642193519147972</v>
      </c>
      <c r="P11" s="9"/>
    </row>
    <row r="12" spans="1:133" ht="15.75">
      <c r="A12" s="29" t="s">
        <v>14</v>
      </c>
      <c r="B12" s="30"/>
      <c r="C12" s="31"/>
      <c r="D12" s="32">
        <f t="shared" ref="D12:M12" si="3">SUM(D13:D15)</f>
        <v>687919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255054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942973</v>
      </c>
      <c r="O12" s="45">
        <f t="shared" si="2"/>
        <v>106.84035803308407</v>
      </c>
      <c r="P12" s="10"/>
    </row>
    <row r="13" spans="1:133">
      <c r="A13" s="12"/>
      <c r="B13" s="25">
        <v>323.10000000000002</v>
      </c>
      <c r="C13" s="20" t="s">
        <v>15</v>
      </c>
      <c r="D13" s="46">
        <v>669429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669429</v>
      </c>
      <c r="O13" s="47">
        <f t="shared" si="2"/>
        <v>75.847382732834802</v>
      </c>
      <c r="P13" s="9"/>
    </row>
    <row r="14" spans="1:133">
      <c r="A14" s="12"/>
      <c r="B14" s="25">
        <v>324.70999999999998</v>
      </c>
      <c r="C14" s="20" t="s">
        <v>72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255054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255054</v>
      </c>
      <c r="O14" s="47">
        <f t="shared" si="2"/>
        <v>28.898028552005439</v>
      </c>
      <c r="P14" s="9"/>
    </row>
    <row r="15" spans="1:133">
      <c r="A15" s="12"/>
      <c r="B15" s="25">
        <v>329</v>
      </c>
      <c r="C15" s="20" t="s">
        <v>17</v>
      </c>
      <c r="D15" s="46">
        <v>18490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18490</v>
      </c>
      <c r="O15" s="47">
        <f t="shared" si="2"/>
        <v>2.0949467482438249</v>
      </c>
      <c r="P15" s="9"/>
    </row>
    <row r="16" spans="1:133" ht="15.75">
      <c r="A16" s="29" t="s">
        <v>20</v>
      </c>
      <c r="B16" s="30"/>
      <c r="C16" s="31"/>
      <c r="D16" s="32">
        <f t="shared" ref="D16:M16" si="4">SUM(D17:D30)</f>
        <v>913395</v>
      </c>
      <c r="E16" s="32">
        <f t="shared" si="4"/>
        <v>41197</v>
      </c>
      <c r="F16" s="32">
        <f t="shared" si="4"/>
        <v>0</v>
      </c>
      <c r="G16" s="32">
        <f t="shared" si="4"/>
        <v>20000</v>
      </c>
      <c r="H16" s="32">
        <f t="shared" si="4"/>
        <v>0</v>
      </c>
      <c r="I16" s="32">
        <f t="shared" si="4"/>
        <v>1243045</v>
      </c>
      <c r="J16" s="32">
        <f t="shared" si="4"/>
        <v>0</v>
      </c>
      <c r="K16" s="32">
        <f t="shared" si="4"/>
        <v>0</v>
      </c>
      <c r="L16" s="32">
        <f t="shared" si="4"/>
        <v>0</v>
      </c>
      <c r="M16" s="32">
        <f t="shared" si="4"/>
        <v>0</v>
      </c>
      <c r="N16" s="44">
        <f t="shared" si="1"/>
        <v>2217637</v>
      </c>
      <c r="O16" s="45">
        <f t="shared" si="2"/>
        <v>251.26184001812825</v>
      </c>
      <c r="P16" s="10"/>
    </row>
    <row r="17" spans="1:16">
      <c r="A17" s="12"/>
      <c r="B17" s="25">
        <v>331.2</v>
      </c>
      <c r="C17" s="20" t="s">
        <v>19</v>
      </c>
      <c r="D17" s="46">
        <v>107999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107999</v>
      </c>
      <c r="O17" s="47">
        <f t="shared" si="2"/>
        <v>12.236460457738501</v>
      </c>
      <c r="P17" s="9"/>
    </row>
    <row r="18" spans="1:16">
      <c r="A18" s="12"/>
      <c r="B18" s="25">
        <v>331.33</v>
      </c>
      <c r="C18" s="20" t="s">
        <v>73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65730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65730</v>
      </c>
      <c r="O18" s="47">
        <f t="shared" si="2"/>
        <v>7.4473147518694764</v>
      </c>
      <c r="P18" s="9"/>
    </row>
    <row r="19" spans="1:16">
      <c r="A19" s="12"/>
      <c r="B19" s="25">
        <v>331.35</v>
      </c>
      <c r="C19" s="20" t="s">
        <v>74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412059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412059</v>
      </c>
      <c r="O19" s="47">
        <f t="shared" si="2"/>
        <v>46.686947654656699</v>
      </c>
      <c r="P19" s="9"/>
    </row>
    <row r="20" spans="1:16">
      <c r="A20" s="12"/>
      <c r="B20" s="25">
        <v>334.31</v>
      </c>
      <c r="C20" s="20" t="s">
        <v>22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750000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750000</v>
      </c>
      <c r="O20" s="47">
        <f t="shared" si="2"/>
        <v>84.976206662134601</v>
      </c>
      <c r="P20" s="9"/>
    </row>
    <row r="21" spans="1:16">
      <c r="A21" s="12"/>
      <c r="B21" s="25">
        <v>334.61</v>
      </c>
      <c r="C21" s="20" t="s">
        <v>75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15256</v>
      </c>
      <c r="J21" s="46">
        <v>0</v>
      </c>
      <c r="K21" s="46">
        <v>0</v>
      </c>
      <c r="L21" s="46">
        <v>0</v>
      </c>
      <c r="M21" s="46">
        <v>0</v>
      </c>
      <c r="N21" s="46">
        <f t="shared" ref="N21:N28" si="5">SUM(D21:M21)</f>
        <v>15256</v>
      </c>
      <c r="O21" s="47">
        <f t="shared" si="2"/>
        <v>1.7285293451167008</v>
      </c>
      <c r="P21" s="9"/>
    </row>
    <row r="22" spans="1:16">
      <c r="A22" s="12"/>
      <c r="B22" s="25">
        <v>334.9</v>
      </c>
      <c r="C22" s="20" t="s">
        <v>76</v>
      </c>
      <c r="D22" s="46">
        <v>1200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1200</v>
      </c>
      <c r="O22" s="47">
        <f t="shared" si="2"/>
        <v>0.13596193065941536</v>
      </c>
      <c r="P22" s="9"/>
    </row>
    <row r="23" spans="1:16">
      <c r="A23" s="12"/>
      <c r="B23" s="25">
        <v>335.12</v>
      </c>
      <c r="C23" s="20" t="s">
        <v>24</v>
      </c>
      <c r="D23" s="46">
        <v>291903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291903</v>
      </c>
      <c r="O23" s="47">
        <f t="shared" si="2"/>
        <v>33.073079537729434</v>
      </c>
      <c r="P23" s="9"/>
    </row>
    <row r="24" spans="1:16">
      <c r="A24" s="12"/>
      <c r="B24" s="25">
        <v>335.14</v>
      </c>
      <c r="C24" s="20" t="s">
        <v>25</v>
      </c>
      <c r="D24" s="46">
        <v>2356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2356</v>
      </c>
      <c r="O24" s="47">
        <f t="shared" si="2"/>
        <v>0.26693859052798552</v>
      </c>
      <c r="P24" s="9"/>
    </row>
    <row r="25" spans="1:16">
      <c r="A25" s="12"/>
      <c r="B25" s="25">
        <v>335.15</v>
      </c>
      <c r="C25" s="20" t="s">
        <v>26</v>
      </c>
      <c r="D25" s="46">
        <v>3996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3996</v>
      </c>
      <c r="O25" s="47">
        <f t="shared" si="2"/>
        <v>0.45275322909585314</v>
      </c>
      <c r="P25" s="9"/>
    </row>
    <row r="26" spans="1:16">
      <c r="A26" s="12"/>
      <c r="B26" s="25">
        <v>335.18</v>
      </c>
      <c r="C26" s="20" t="s">
        <v>27</v>
      </c>
      <c r="D26" s="46">
        <v>309688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309688</v>
      </c>
      <c r="O26" s="47">
        <f t="shared" si="2"/>
        <v>35.088148651710853</v>
      </c>
      <c r="P26" s="9"/>
    </row>
    <row r="27" spans="1:16">
      <c r="A27" s="12"/>
      <c r="B27" s="25">
        <v>335.19</v>
      </c>
      <c r="C27" s="20" t="s">
        <v>38</v>
      </c>
      <c r="D27" s="46">
        <v>182470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182470</v>
      </c>
      <c r="O27" s="47">
        <f t="shared" si="2"/>
        <v>20.674144572852935</v>
      </c>
      <c r="P27" s="9"/>
    </row>
    <row r="28" spans="1:16">
      <c r="A28" s="12"/>
      <c r="B28" s="25">
        <v>335.21</v>
      </c>
      <c r="C28" s="20" t="s">
        <v>28</v>
      </c>
      <c r="D28" s="46">
        <v>5183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5183</v>
      </c>
      <c r="O28" s="47">
        <f t="shared" si="2"/>
        <v>0.58724223883979154</v>
      </c>
      <c r="P28" s="9"/>
    </row>
    <row r="29" spans="1:16">
      <c r="A29" s="12"/>
      <c r="B29" s="25">
        <v>337.9</v>
      </c>
      <c r="C29" s="20" t="s">
        <v>77</v>
      </c>
      <c r="D29" s="46">
        <v>0</v>
      </c>
      <c r="E29" s="46">
        <v>0</v>
      </c>
      <c r="F29" s="46">
        <v>0</v>
      </c>
      <c r="G29" s="46">
        <v>20000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>SUM(D29:M29)</f>
        <v>20000</v>
      </c>
      <c r="O29" s="47">
        <f t="shared" si="2"/>
        <v>2.2660321776569226</v>
      </c>
      <c r="P29" s="9"/>
    </row>
    <row r="30" spans="1:16">
      <c r="A30" s="12"/>
      <c r="B30" s="25">
        <v>338</v>
      </c>
      <c r="C30" s="20" t="s">
        <v>29</v>
      </c>
      <c r="D30" s="46">
        <v>8600</v>
      </c>
      <c r="E30" s="46">
        <v>41197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49797</v>
      </c>
      <c r="O30" s="47">
        <f t="shared" si="2"/>
        <v>5.6420802175390889</v>
      </c>
      <c r="P30" s="9"/>
    </row>
    <row r="31" spans="1:16" ht="15.75">
      <c r="A31" s="29" t="s">
        <v>35</v>
      </c>
      <c r="B31" s="30"/>
      <c r="C31" s="31"/>
      <c r="D31" s="32">
        <f t="shared" ref="D31:M31" si="6">SUM(D32:D39)</f>
        <v>146432</v>
      </c>
      <c r="E31" s="32">
        <f t="shared" si="6"/>
        <v>0</v>
      </c>
      <c r="F31" s="32">
        <f t="shared" si="6"/>
        <v>0</v>
      </c>
      <c r="G31" s="32">
        <f t="shared" si="6"/>
        <v>0</v>
      </c>
      <c r="H31" s="32">
        <f t="shared" si="6"/>
        <v>0</v>
      </c>
      <c r="I31" s="32">
        <f t="shared" si="6"/>
        <v>10887260</v>
      </c>
      <c r="J31" s="32">
        <f t="shared" si="6"/>
        <v>0</v>
      </c>
      <c r="K31" s="32">
        <f t="shared" si="6"/>
        <v>0</v>
      </c>
      <c r="L31" s="32">
        <f t="shared" si="6"/>
        <v>0</v>
      </c>
      <c r="M31" s="32">
        <f t="shared" si="6"/>
        <v>0</v>
      </c>
      <c r="N31" s="32">
        <f>SUM(D31:M31)</f>
        <v>11033692</v>
      </c>
      <c r="O31" s="45">
        <f t="shared" si="2"/>
        <v>1250.1350555177883</v>
      </c>
      <c r="P31" s="10"/>
    </row>
    <row r="32" spans="1:16">
      <c r="A32" s="12"/>
      <c r="B32" s="25">
        <v>342.2</v>
      </c>
      <c r="C32" s="20" t="s">
        <v>39</v>
      </c>
      <c r="D32" s="46">
        <v>1184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39" si="7">SUM(D32:M32)</f>
        <v>1184</v>
      </c>
      <c r="O32" s="47">
        <f t="shared" si="2"/>
        <v>0.13414910491728982</v>
      </c>
      <c r="P32" s="9"/>
    </row>
    <row r="33" spans="1:16">
      <c r="A33" s="12"/>
      <c r="B33" s="25">
        <v>342.9</v>
      </c>
      <c r="C33" s="20" t="s">
        <v>40</v>
      </c>
      <c r="D33" s="46">
        <v>806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806</v>
      </c>
      <c r="O33" s="47">
        <f t="shared" si="2"/>
        <v>9.1321096759573991E-2</v>
      </c>
      <c r="P33" s="9"/>
    </row>
    <row r="34" spans="1:16">
      <c r="A34" s="12"/>
      <c r="B34" s="25">
        <v>343.2</v>
      </c>
      <c r="C34" s="20" t="s">
        <v>41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4799845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4799845</v>
      </c>
      <c r="O34" s="47">
        <f t="shared" si="2"/>
        <v>543.83016088828458</v>
      </c>
      <c r="P34" s="9"/>
    </row>
    <row r="35" spans="1:16">
      <c r="A35" s="12"/>
      <c r="B35" s="25">
        <v>343.4</v>
      </c>
      <c r="C35" s="20" t="s">
        <v>43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1044398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1044398</v>
      </c>
      <c r="O35" s="47">
        <f t="shared" si="2"/>
        <v>118.33197371402674</v>
      </c>
      <c r="P35" s="9"/>
    </row>
    <row r="36" spans="1:16">
      <c r="A36" s="12"/>
      <c r="B36" s="25">
        <v>343.5</v>
      </c>
      <c r="C36" s="20" t="s">
        <v>44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218633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218633</v>
      </c>
      <c r="O36" s="47">
        <f t="shared" si="2"/>
        <v>24.771470654883299</v>
      </c>
      <c r="P36" s="9"/>
    </row>
    <row r="37" spans="1:16">
      <c r="A37" s="12"/>
      <c r="B37" s="25">
        <v>343.6</v>
      </c>
      <c r="C37" s="20" t="s">
        <v>78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4824384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4824384</v>
      </c>
      <c r="O37" s="47">
        <f t="shared" ref="O37:O56" si="8">(N37/O$58)</f>
        <v>546.61046906866079</v>
      </c>
      <c r="P37" s="9"/>
    </row>
    <row r="38" spans="1:16">
      <c r="A38" s="12"/>
      <c r="B38" s="25">
        <v>347.2</v>
      </c>
      <c r="C38" s="20" t="s">
        <v>46</v>
      </c>
      <c r="D38" s="46">
        <v>144418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144418</v>
      </c>
      <c r="O38" s="47">
        <f t="shared" si="8"/>
        <v>16.362791751642874</v>
      </c>
      <c r="P38" s="9"/>
    </row>
    <row r="39" spans="1:16">
      <c r="A39" s="12"/>
      <c r="B39" s="25">
        <v>349</v>
      </c>
      <c r="C39" s="20" t="s">
        <v>0</v>
      </c>
      <c r="D39" s="46">
        <v>24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24</v>
      </c>
      <c r="O39" s="47">
        <f t="shared" si="8"/>
        <v>2.7192386131883071E-3</v>
      </c>
      <c r="P39" s="9"/>
    </row>
    <row r="40" spans="1:16" ht="15.75">
      <c r="A40" s="29" t="s">
        <v>36</v>
      </c>
      <c r="B40" s="30"/>
      <c r="C40" s="31"/>
      <c r="D40" s="32">
        <f t="shared" ref="D40:M40" si="9">SUM(D41:D43)</f>
        <v>25661</v>
      </c>
      <c r="E40" s="32">
        <f t="shared" si="9"/>
        <v>0</v>
      </c>
      <c r="F40" s="32">
        <f t="shared" si="9"/>
        <v>0</v>
      </c>
      <c r="G40" s="32">
        <f t="shared" si="9"/>
        <v>0</v>
      </c>
      <c r="H40" s="32">
        <f t="shared" si="9"/>
        <v>0</v>
      </c>
      <c r="I40" s="32">
        <f t="shared" si="9"/>
        <v>0</v>
      </c>
      <c r="J40" s="32">
        <f t="shared" si="9"/>
        <v>0</v>
      </c>
      <c r="K40" s="32">
        <f t="shared" si="9"/>
        <v>0</v>
      </c>
      <c r="L40" s="32">
        <f t="shared" si="9"/>
        <v>0</v>
      </c>
      <c r="M40" s="32">
        <f t="shared" si="9"/>
        <v>0</v>
      </c>
      <c r="N40" s="32">
        <f t="shared" ref="N40:N45" si="10">SUM(D40:M40)</f>
        <v>25661</v>
      </c>
      <c r="O40" s="45">
        <f t="shared" si="8"/>
        <v>2.9074325855427148</v>
      </c>
      <c r="P40" s="10"/>
    </row>
    <row r="41" spans="1:16">
      <c r="A41" s="13"/>
      <c r="B41" s="39">
        <v>351.1</v>
      </c>
      <c r="C41" s="21" t="s">
        <v>49</v>
      </c>
      <c r="D41" s="46">
        <v>18134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18134</v>
      </c>
      <c r="O41" s="47">
        <f t="shared" si="8"/>
        <v>2.0546113754815321</v>
      </c>
      <c r="P41" s="9"/>
    </row>
    <row r="42" spans="1:16">
      <c r="A42" s="13"/>
      <c r="B42" s="39">
        <v>354</v>
      </c>
      <c r="C42" s="21" t="s">
        <v>50</v>
      </c>
      <c r="D42" s="46">
        <v>117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117</v>
      </c>
      <c r="O42" s="47">
        <f t="shared" si="8"/>
        <v>1.3256288239292998E-2</v>
      </c>
      <c r="P42" s="9"/>
    </row>
    <row r="43" spans="1:16">
      <c r="A43" s="13"/>
      <c r="B43" s="39">
        <v>359</v>
      </c>
      <c r="C43" s="21" t="s">
        <v>51</v>
      </c>
      <c r="D43" s="46">
        <v>7410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7410</v>
      </c>
      <c r="O43" s="47">
        <f t="shared" si="8"/>
        <v>0.83956492182188991</v>
      </c>
      <c r="P43" s="9"/>
    </row>
    <row r="44" spans="1:16" ht="15.75">
      <c r="A44" s="29" t="s">
        <v>3</v>
      </c>
      <c r="B44" s="30"/>
      <c r="C44" s="31"/>
      <c r="D44" s="32">
        <f t="shared" ref="D44:M44" si="11">SUM(D45:D53)</f>
        <v>104609</v>
      </c>
      <c r="E44" s="32">
        <f t="shared" si="11"/>
        <v>6367</v>
      </c>
      <c r="F44" s="32">
        <f t="shared" si="11"/>
        <v>140</v>
      </c>
      <c r="G44" s="32">
        <f t="shared" si="11"/>
        <v>24</v>
      </c>
      <c r="H44" s="32">
        <f t="shared" si="11"/>
        <v>0</v>
      </c>
      <c r="I44" s="32">
        <f t="shared" si="11"/>
        <v>190400</v>
      </c>
      <c r="J44" s="32">
        <f t="shared" si="11"/>
        <v>0</v>
      </c>
      <c r="K44" s="32">
        <f t="shared" si="11"/>
        <v>2488410</v>
      </c>
      <c r="L44" s="32">
        <f t="shared" si="11"/>
        <v>0</v>
      </c>
      <c r="M44" s="32">
        <f t="shared" si="11"/>
        <v>0</v>
      </c>
      <c r="N44" s="32">
        <f t="shared" si="10"/>
        <v>2789950</v>
      </c>
      <c r="O44" s="45">
        <f t="shared" si="8"/>
        <v>316.10582370269657</v>
      </c>
      <c r="P44" s="10"/>
    </row>
    <row r="45" spans="1:16">
      <c r="A45" s="12"/>
      <c r="B45" s="25">
        <v>361.1</v>
      </c>
      <c r="C45" s="20" t="s">
        <v>52</v>
      </c>
      <c r="D45" s="46">
        <v>10045</v>
      </c>
      <c r="E45" s="46">
        <v>0</v>
      </c>
      <c r="F45" s="46">
        <v>140</v>
      </c>
      <c r="G45" s="46">
        <v>24</v>
      </c>
      <c r="H45" s="46">
        <v>0</v>
      </c>
      <c r="I45" s="46">
        <v>20522</v>
      </c>
      <c r="J45" s="46">
        <v>0</v>
      </c>
      <c r="K45" s="46">
        <v>68109</v>
      </c>
      <c r="L45" s="46">
        <v>0</v>
      </c>
      <c r="M45" s="46">
        <v>0</v>
      </c>
      <c r="N45" s="46">
        <f t="shared" si="10"/>
        <v>98840</v>
      </c>
      <c r="O45" s="47">
        <f t="shared" si="8"/>
        <v>11.198731021980512</v>
      </c>
      <c r="P45" s="9"/>
    </row>
    <row r="46" spans="1:16">
      <c r="A46" s="12"/>
      <c r="B46" s="25">
        <v>361.2</v>
      </c>
      <c r="C46" s="20" t="s">
        <v>53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310</v>
      </c>
      <c r="J46" s="46">
        <v>0</v>
      </c>
      <c r="K46" s="46">
        <v>116992</v>
      </c>
      <c r="L46" s="46">
        <v>0</v>
      </c>
      <c r="M46" s="46">
        <v>0</v>
      </c>
      <c r="N46" s="46">
        <f t="shared" ref="N46:N53" si="12">SUM(D46:M46)</f>
        <v>117302</v>
      </c>
      <c r="O46" s="47">
        <f t="shared" si="8"/>
        <v>13.290505325175618</v>
      </c>
      <c r="P46" s="9"/>
    </row>
    <row r="47" spans="1:16">
      <c r="A47" s="12"/>
      <c r="B47" s="25">
        <v>361.3</v>
      </c>
      <c r="C47" s="20" t="s">
        <v>54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689916</v>
      </c>
      <c r="L47" s="46">
        <v>0</v>
      </c>
      <c r="M47" s="46">
        <v>0</v>
      </c>
      <c r="N47" s="46">
        <f t="shared" si="12"/>
        <v>689916</v>
      </c>
      <c r="O47" s="47">
        <f t="shared" si="8"/>
        <v>78.16859279401767</v>
      </c>
      <c r="P47" s="9"/>
    </row>
    <row r="48" spans="1:16">
      <c r="A48" s="12"/>
      <c r="B48" s="25">
        <v>361.4</v>
      </c>
      <c r="C48" s="20" t="s">
        <v>79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677053</v>
      </c>
      <c r="L48" s="46">
        <v>0</v>
      </c>
      <c r="M48" s="46">
        <v>0</v>
      </c>
      <c r="N48" s="46">
        <f t="shared" si="12"/>
        <v>677053</v>
      </c>
      <c r="O48" s="47">
        <f t="shared" si="8"/>
        <v>76.711194198957628</v>
      </c>
      <c r="P48" s="9"/>
    </row>
    <row r="49" spans="1:119">
      <c r="A49" s="12"/>
      <c r="B49" s="25">
        <v>364</v>
      </c>
      <c r="C49" s="20" t="s">
        <v>80</v>
      </c>
      <c r="D49" s="46">
        <v>2514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2"/>
        <v>2514</v>
      </c>
      <c r="O49" s="47">
        <f t="shared" si="8"/>
        <v>0.28484024473147518</v>
      </c>
      <c r="P49" s="9"/>
    </row>
    <row r="50" spans="1:119">
      <c r="A50" s="12"/>
      <c r="B50" s="25">
        <v>365</v>
      </c>
      <c r="C50" s="20" t="s">
        <v>56</v>
      </c>
      <c r="D50" s="46">
        <v>3365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2"/>
        <v>3365</v>
      </c>
      <c r="O50" s="47">
        <f t="shared" si="8"/>
        <v>0.38125991389077724</v>
      </c>
      <c r="P50" s="9"/>
    </row>
    <row r="51" spans="1:119">
      <c r="A51" s="12"/>
      <c r="B51" s="25">
        <v>366</v>
      </c>
      <c r="C51" s="20" t="s">
        <v>57</v>
      </c>
      <c r="D51" s="46">
        <v>0</v>
      </c>
      <c r="E51" s="46">
        <v>6367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2"/>
        <v>6367</v>
      </c>
      <c r="O51" s="47">
        <f t="shared" si="8"/>
        <v>0.72139134375708136</v>
      </c>
      <c r="P51" s="9"/>
    </row>
    <row r="52" spans="1:119">
      <c r="A52" s="12"/>
      <c r="B52" s="25">
        <v>368</v>
      </c>
      <c r="C52" s="20" t="s">
        <v>58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936340</v>
      </c>
      <c r="L52" s="46">
        <v>0</v>
      </c>
      <c r="M52" s="46">
        <v>0</v>
      </c>
      <c r="N52" s="46">
        <f t="shared" si="12"/>
        <v>936340</v>
      </c>
      <c r="O52" s="47">
        <f t="shared" si="8"/>
        <v>106.08882846136414</v>
      </c>
      <c r="P52" s="9"/>
    </row>
    <row r="53" spans="1:119">
      <c r="A53" s="12"/>
      <c r="B53" s="25">
        <v>369.9</v>
      </c>
      <c r="C53" s="20" t="s">
        <v>60</v>
      </c>
      <c r="D53" s="46">
        <v>88685</v>
      </c>
      <c r="E53" s="46">
        <v>0</v>
      </c>
      <c r="F53" s="46">
        <v>0</v>
      </c>
      <c r="G53" s="46">
        <v>0</v>
      </c>
      <c r="H53" s="46">
        <v>0</v>
      </c>
      <c r="I53" s="46">
        <v>169568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2"/>
        <v>258253</v>
      </c>
      <c r="O53" s="47">
        <f t="shared" si="8"/>
        <v>29.260480398821663</v>
      </c>
      <c r="P53" s="9"/>
    </row>
    <row r="54" spans="1:119" ht="15.75">
      <c r="A54" s="29" t="s">
        <v>37</v>
      </c>
      <c r="B54" s="30"/>
      <c r="C54" s="31"/>
      <c r="D54" s="32">
        <f t="shared" ref="D54:M54" si="13">SUM(D55:D55)</f>
        <v>3563841</v>
      </c>
      <c r="E54" s="32">
        <f t="shared" si="13"/>
        <v>33095</v>
      </c>
      <c r="F54" s="32">
        <f t="shared" si="13"/>
        <v>229646</v>
      </c>
      <c r="G54" s="32">
        <f t="shared" si="13"/>
        <v>50400</v>
      </c>
      <c r="H54" s="32">
        <f t="shared" si="13"/>
        <v>0</v>
      </c>
      <c r="I54" s="32">
        <f t="shared" si="13"/>
        <v>2465</v>
      </c>
      <c r="J54" s="32">
        <f t="shared" si="13"/>
        <v>0</v>
      </c>
      <c r="K54" s="32">
        <f t="shared" si="13"/>
        <v>0</v>
      </c>
      <c r="L54" s="32">
        <f t="shared" si="13"/>
        <v>0</v>
      </c>
      <c r="M54" s="32">
        <f t="shared" si="13"/>
        <v>0</v>
      </c>
      <c r="N54" s="32">
        <f>SUM(D54:M54)</f>
        <v>3879447</v>
      </c>
      <c r="O54" s="45">
        <f t="shared" si="8"/>
        <v>439.54758667573077</v>
      </c>
      <c r="P54" s="9"/>
    </row>
    <row r="55" spans="1:119" ht="15.75" thickBot="1">
      <c r="A55" s="12"/>
      <c r="B55" s="25">
        <v>381</v>
      </c>
      <c r="C55" s="20" t="s">
        <v>61</v>
      </c>
      <c r="D55" s="46">
        <v>3563841</v>
      </c>
      <c r="E55" s="46">
        <v>33095</v>
      </c>
      <c r="F55" s="46">
        <v>229646</v>
      </c>
      <c r="G55" s="46">
        <v>50400</v>
      </c>
      <c r="H55" s="46">
        <v>0</v>
      </c>
      <c r="I55" s="46">
        <v>2465</v>
      </c>
      <c r="J55" s="46">
        <v>0</v>
      </c>
      <c r="K55" s="46">
        <v>0</v>
      </c>
      <c r="L55" s="46">
        <v>0</v>
      </c>
      <c r="M55" s="46">
        <v>0</v>
      </c>
      <c r="N55" s="46">
        <f>SUM(D55:M55)</f>
        <v>3879447</v>
      </c>
      <c r="O55" s="47">
        <f t="shared" si="8"/>
        <v>439.54758667573077</v>
      </c>
      <c r="P55" s="9"/>
    </row>
    <row r="56" spans="1:119" ht="16.5" thickBot="1">
      <c r="A56" s="14" t="s">
        <v>47</v>
      </c>
      <c r="B56" s="23"/>
      <c r="C56" s="22"/>
      <c r="D56" s="15">
        <f t="shared" ref="D56:M56" si="14">SUM(D5,D12,D16,D31,D40,D44,D54)</f>
        <v>7894752</v>
      </c>
      <c r="E56" s="15">
        <f t="shared" si="14"/>
        <v>80659</v>
      </c>
      <c r="F56" s="15">
        <f t="shared" si="14"/>
        <v>229786</v>
      </c>
      <c r="G56" s="15">
        <f t="shared" si="14"/>
        <v>70424</v>
      </c>
      <c r="H56" s="15">
        <f t="shared" si="14"/>
        <v>0</v>
      </c>
      <c r="I56" s="15">
        <f t="shared" si="14"/>
        <v>12578224</v>
      </c>
      <c r="J56" s="15">
        <f t="shared" si="14"/>
        <v>0</v>
      </c>
      <c r="K56" s="15">
        <f t="shared" si="14"/>
        <v>2488410</v>
      </c>
      <c r="L56" s="15">
        <f t="shared" si="14"/>
        <v>0</v>
      </c>
      <c r="M56" s="15">
        <f t="shared" si="14"/>
        <v>0</v>
      </c>
      <c r="N56" s="15">
        <f>SUM(D56:M56)</f>
        <v>23342255</v>
      </c>
      <c r="O56" s="38">
        <f t="shared" si="8"/>
        <v>2644.7150464536599</v>
      </c>
      <c r="P56" s="6"/>
      <c r="Q56" s="2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</row>
    <row r="57" spans="1:119">
      <c r="A57" s="16"/>
      <c r="B57" s="18"/>
      <c r="C57" s="18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9"/>
    </row>
    <row r="58" spans="1:119">
      <c r="A58" s="40"/>
      <c r="B58" s="41"/>
      <c r="C58" s="41"/>
      <c r="D58" s="42"/>
      <c r="E58" s="42"/>
      <c r="F58" s="42"/>
      <c r="G58" s="42"/>
      <c r="H58" s="42"/>
      <c r="I58" s="42"/>
      <c r="J58" s="42"/>
      <c r="K58" s="42"/>
      <c r="L58" s="118" t="s">
        <v>81</v>
      </c>
      <c r="M58" s="118"/>
      <c r="N58" s="118"/>
      <c r="O58" s="43">
        <v>8826</v>
      </c>
    </row>
    <row r="59" spans="1:119">
      <c r="A59" s="119"/>
      <c r="B59" s="96"/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7"/>
    </row>
    <row r="60" spans="1:119" ht="15.75" thickBot="1">
      <c r="A60" s="120" t="s">
        <v>82</v>
      </c>
      <c r="B60" s="99"/>
      <c r="C60" s="99"/>
      <c r="D60" s="99"/>
      <c r="E60" s="99"/>
      <c r="F60" s="99"/>
      <c r="G60" s="99"/>
      <c r="H60" s="99"/>
      <c r="I60" s="99"/>
      <c r="J60" s="99"/>
      <c r="K60" s="99"/>
      <c r="L60" s="99"/>
      <c r="M60" s="99"/>
      <c r="N60" s="99"/>
      <c r="O60" s="100"/>
    </row>
  </sheetData>
  <mergeCells count="10">
    <mergeCell ref="L58:N58"/>
    <mergeCell ref="A59:O59"/>
    <mergeCell ref="A60:O6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59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48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62</v>
      </c>
      <c r="B3" s="108"/>
      <c r="C3" s="109"/>
      <c r="D3" s="128" t="s">
        <v>31</v>
      </c>
      <c r="E3" s="129"/>
      <c r="F3" s="129"/>
      <c r="G3" s="129"/>
      <c r="H3" s="130"/>
      <c r="I3" s="128" t="s">
        <v>32</v>
      </c>
      <c r="J3" s="130"/>
      <c r="K3" s="128" t="s">
        <v>34</v>
      </c>
      <c r="L3" s="130"/>
      <c r="M3" s="36"/>
      <c r="N3" s="37"/>
      <c r="O3" s="131" t="s">
        <v>67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63</v>
      </c>
      <c r="F4" s="34" t="s">
        <v>64</v>
      </c>
      <c r="G4" s="34" t="s">
        <v>65</v>
      </c>
      <c r="H4" s="34" t="s">
        <v>5</v>
      </c>
      <c r="I4" s="34" t="s">
        <v>6</v>
      </c>
      <c r="J4" s="35" t="s">
        <v>66</v>
      </c>
      <c r="K4" s="35" t="s">
        <v>7</v>
      </c>
      <c r="L4" s="35" t="s">
        <v>8</v>
      </c>
      <c r="M4" s="35" t="s">
        <v>9</v>
      </c>
      <c r="N4" s="35" t="s">
        <v>33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SUM(D6:D10)</f>
        <v>2440378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6" si="1">SUM(D5:M5)</f>
        <v>2440378</v>
      </c>
      <c r="O5" s="33">
        <f t="shared" ref="O5:O36" si="2">(N5/O$57)</f>
        <v>305.8501065296403</v>
      </c>
      <c r="P5" s="6"/>
    </row>
    <row r="6" spans="1:133">
      <c r="A6" s="12"/>
      <c r="B6" s="25">
        <v>311</v>
      </c>
      <c r="C6" s="20" t="s">
        <v>2</v>
      </c>
      <c r="D6" s="46">
        <v>1022291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1022291</v>
      </c>
      <c r="O6" s="47">
        <f t="shared" si="2"/>
        <v>128.12269707983455</v>
      </c>
      <c r="P6" s="9"/>
    </row>
    <row r="7" spans="1:133">
      <c r="A7" s="12"/>
      <c r="B7" s="25">
        <v>312.10000000000002</v>
      </c>
      <c r="C7" s="20" t="s">
        <v>10</v>
      </c>
      <c r="D7" s="46">
        <v>264428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264428</v>
      </c>
      <c r="O7" s="47">
        <f t="shared" si="2"/>
        <v>33.140493796215061</v>
      </c>
      <c r="P7" s="9"/>
    </row>
    <row r="8" spans="1:133">
      <c r="A8" s="12"/>
      <c r="B8" s="25">
        <v>314.10000000000002</v>
      </c>
      <c r="C8" s="20" t="s">
        <v>11</v>
      </c>
      <c r="D8" s="46">
        <v>486737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486737</v>
      </c>
      <c r="O8" s="47">
        <f t="shared" si="2"/>
        <v>61.002255921794713</v>
      </c>
      <c r="P8" s="9"/>
    </row>
    <row r="9" spans="1:133">
      <c r="A9" s="12"/>
      <c r="B9" s="25">
        <v>315</v>
      </c>
      <c r="C9" s="20" t="s">
        <v>12</v>
      </c>
      <c r="D9" s="46">
        <v>541763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541763</v>
      </c>
      <c r="O9" s="47">
        <f t="shared" si="2"/>
        <v>67.898608848226601</v>
      </c>
      <c r="P9" s="9"/>
    </row>
    <row r="10" spans="1:133">
      <c r="A10" s="12"/>
      <c r="B10" s="25">
        <v>316</v>
      </c>
      <c r="C10" s="20" t="s">
        <v>13</v>
      </c>
      <c r="D10" s="46">
        <v>125159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125159</v>
      </c>
      <c r="O10" s="47">
        <f t="shared" si="2"/>
        <v>15.68605088356937</v>
      </c>
      <c r="P10" s="9"/>
    </row>
    <row r="11" spans="1:133" ht="15.75">
      <c r="A11" s="29" t="s">
        <v>14</v>
      </c>
      <c r="B11" s="30"/>
      <c r="C11" s="31"/>
      <c r="D11" s="32">
        <f t="shared" ref="D11:M11" si="3">SUM(D12:D14)</f>
        <v>651131</v>
      </c>
      <c r="E11" s="32">
        <f t="shared" si="3"/>
        <v>0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411312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4">
        <f t="shared" si="1"/>
        <v>1062443</v>
      </c>
      <c r="O11" s="45">
        <f t="shared" si="2"/>
        <v>133.15490662990351</v>
      </c>
      <c r="P11" s="10"/>
    </row>
    <row r="12" spans="1:133">
      <c r="A12" s="12"/>
      <c r="B12" s="25">
        <v>323.10000000000002</v>
      </c>
      <c r="C12" s="20" t="s">
        <v>15</v>
      </c>
      <c r="D12" s="46">
        <v>627889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627889</v>
      </c>
      <c r="O12" s="47">
        <f t="shared" si="2"/>
        <v>78.692693319964903</v>
      </c>
      <c r="P12" s="9"/>
    </row>
    <row r="13" spans="1:133">
      <c r="A13" s="12"/>
      <c r="B13" s="25">
        <v>324.72000000000003</v>
      </c>
      <c r="C13" s="20" t="s">
        <v>16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409754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409754</v>
      </c>
      <c r="O13" s="47">
        <f t="shared" si="2"/>
        <v>51.354054392781052</v>
      </c>
      <c r="P13" s="9"/>
    </row>
    <row r="14" spans="1:133">
      <c r="A14" s="12"/>
      <c r="B14" s="25">
        <v>329</v>
      </c>
      <c r="C14" s="20" t="s">
        <v>17</v>
      </c>
      <c r="D14" s="46">
        <v>23242</v>
      </c>
      <c r="E14" s="46">
        <v>0</v>
      </c>
      <c r="F14" s="46">
        <v>0</v>
      </c>
      <c r="G14" s="46">
        <v>0</v>
      </c>
      <c r="H14" s="46">
        <v>0</v>
      </c>
      <c r="I14" s="46">
        <v>1558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24800</v>
      </c>
      <c r="O14" s="47">
        <f t="shared" si="2"/>
        <v>3.1081589171575383</v>
      </c>
      <c r="P14" s="9"/>
    </row>
    <row r="15" spans="1:133" ht="15.75">
      <c r="A15" s="29" t="s">
        <v>20</v>
      </c>
      <c r="B15" s="30"/>
      <c r="C15" s="31"/>
      <c r="D15" s="32">
        <f>SUM(D16:D28)</f>
        <v>804795</v>
      </c>
      <c r="E15" s="32">
        <f t="shared" ref="E15:M15" si="4">SUM(E16:E28)</f>
        <v>44874</v>
      </c>
      <c r="F15" s="32">
        <f t="shared" si="4"/>
        <v>0</v>
      </c>
      <c r="G15" s="32">
        <f t="shared" si="4"/>
        <v>0</v>
      </c>
      <c r="H15" s="32">
        <f t="shared" si="4"/>
        <v>0</v>
      </c>
      <c r="I15" s="32">
        <f t="shared" si="4"/>
        <v>1062171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0</v>
      </c>
      <c r="N15" s="44">
        <f t="shared" si="1"/>
        <v>1911840</v>
      </c>
      <c r="O15" s="45">
        <f t="shared" si="2"/>
        <v>239.60897355558342</v>
      </c>
      <c r="P15" s="10"/>
    </row>
    <row r="16" spans="1:133">
      <c r="A16" s="12"/>
      <c r="B16" s="25">
        <v>331.1</v>
      </c>
      <c r="C16" s="20" t="s">
        <v>18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207211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207211</v>
      </c>
      <c r="O16" s="47">
        <f t="shared" si="2"/>
        <v>25.969545055771398</v>
      </c>
      <c r="P16" s="9"/>
    </row>
    <row r="17" spans="1:16">
      <c r="A17" s="12"/>
      <c r="B17" s="25">
        <v>331.2</v>
      </c>
      <c r="C17" s="20" t="s">
        <v>19</v>
      </c>
      <c r="D17" s="46">
        <v>2468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6" si="5">SUM(D17:M17)</f>
        <v>2468</v>
      </c>
      <c r="O17" s="47">
        <f t="shared" si="2"/>
        <v>0.30931194385261312</v>
      </c>
      <c r="P17" s="9"/>
    </row>
    <row r="18" spans="1:16">
      <c r="A18" s="12"/>
      <c r="B18" s="25">
        <v>331.5</v>
      </c>
      <c r="C18" s="20" t="s">
        <v>21</v>
      </c>
      <c r="D18" s="46">
        <v>72051</v>
      </c>
      <c r="E18" s="46">
        <v>0</v>
      </c>
      <c r="F18" s="46">
        <v>0</v>
      </c>
      <c r="G18" s="46">
        <v>0</v>
      </c>
      <c r="H18" s="46">
        <v>0</v>
      </c>
      <c r="I18" s="46">
        <v>104039</v>
      </c>
      <c r="J18" s="46">
        <v>0</v>
      </c>
      <c r="K18" s="46">
        <v>0</v>
      </c>
      <c r="L18" s="46">
        <v>0</v>
      </c>
      <c r="M18" s="46">
        <v>0</v>
      </c>
      <c r="N18" s="46">
        <f t="shared" si="5"/>
        <v>176090</v>
      </c>
      <c r="O18" s="47">
        <f t="shared" si="2"/>
        <v>22.069181601704475</v>
      </c>
      <c r="P18" s="9"/>
    </row>
    <row r="19" spans="1:16">
      <c r="A19" s="12"/>
      <c r="B19" s="25">
        <v>334.31</v>
      </c>
      <c r="C19" s="20" t="s">
        <v>22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750000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5"/>
        <v>750000</v>
      </c>
      <c r="O19" s="47">
        <f t="shared" si="2"/>
        <v>93.996741446296525</v>
      </c>
      <c r="P19" s="9"/>
    </row>
    <row r="20" spans="1:16">
      <c r="A20" s="12"/>
      <c r="B20" s="25">
        <v>334.5</v>
      </c>
      <c r="C20" s="20" t="s">
        <v>23</v>
      </c>
      <c r="D20" s="46">
        <v>4557</v>
      </c>
      <c r="E20" s="46">
        <v>0</v>
      </c>
      <c r="F20" s="46">
        <v>0</v>
      </c>
      <c r="G20" s="46">
        <v>0</v>
      </c>
      <c r="H20" s="46">
        <v>0</v>
      </c>
      <c r="I20" s="46">
        <v>921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5478</v>
      </c>
      <c r="O20" s="47">
        <f t="shared" si="2"/>
        <v>0.6865521995237498</v>
      </c>
      <c r="P20" s="9"/>
    </row>
    <row r="21" spans="1:16">
      <c r="A21" s="12"/>
      <c r="B21" s="25">
        <v>335.12</v>
      </c>
      <c r="C21" s="20" t="s">
        <v>24</v>
      </c>
      <c r="D21" s="46">
        <v>289850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289850</v>
      </c>
      <c r="O21" s="47">
        <f t="shared" si="2"/>
        <v>36.326607344278735</v>
      </c>
      <c r="P21" s="9"/>
    </row>
    <row r="22" spans="1:16">
      <c r="A22" s="12"/>
      <c r="B22" s="25">
        <v>335.14</v>
      </c>
      <c r="C22" s="20" t="s">
        <v>25</v>
      </c>
      <c r="D22" s="46">
        <v>4536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4536</v>
      </c>
      <c r="O22" s="47">
        <f t="shared" si="2"/>
        <v>0.56849229226720144</v>
      </c>
      <c r="P22" s="9"/>
    </row>
    <row r="23" spans="1:16">
      <c r="A23" s="12"/>
      <c r="B23" s="25">
        <v>335.15</v>
      </c>
      <c r="C23" s="20" t="s">
        <v>26</v>
      </c>
      <c r="D23" s="46">
        <v>5812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5812</v>
      </c>
      <c r="O23" s="47">
        <f t="shared" si="2"/>
        <v>0.72841208171450056</v>
      </c>
      <c r="P23" s="9"/>
    </row>
    <row r="24" spans="1:16">
      <c r="A24" s="12"/>
      <c r="B24" s="25">
        <v>335.18</v>
      </c>
      <c r="C24" s="20" t="s">
        <v>27</v>
      </c>
      <c r="D24" s="46">
        <v>300437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300437</v>
      </c>
      <c r="O24" s="47">
        <f t="shared" si="2"/>
        <v>37.653465346534652</v>
      </c>
      <c r="P24" s="9"/>
    </row>
    <row r="25" spans="1:16">
      <c r="A25" s="12"/>
      <c r="B25" s="25">
        <v>335.19</v>
      </c>
      <c r="C25" s="20" t="s">
        <v>38</v>
      </c>
      <c r="D25" s="46">
        <v>120168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120168</v>
      </c>
      <c r="O25" s="47">
        <f t="shared" si="2"/>
        <v>15.060533901491414</v>
      </c>
      <c r="P25" s="9"/>
    </row>
    <row r="26" spans="1:16">
      <c r="A26" s="12"/>
      <c r="B26" s="25">
        <v>335.21</v>
      </c>
      <c r="C26" s="20" t="s">
        <v>28</v>
      </c>
      <c r="D26" s="46">
        <v>2218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2218</v>
      </c>
      <c r="O26" s="47">
        <f t="shared" si="2"/>
        <v>0.27797969670384759</v>
      </c>
      <c r="P26" s="9"/>
    </row>
    <row r="27" spans="1:16">
      <c r="A27" s="12"/>
      <c r="B27" s="25">
        <v>338</v>
      </c>
      <c r="C27" s="20" t="s">
        <v>29</v>
      </c>
      <c r="D27" s="46">
        <v>0</v>
      </c>
      <c r="E27" s="46">
        <v>44874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44874</v>
      </c>
      <c r="O27" s="47">
        <f t="shared" si="2"/>
        <v>5.6240130342148138</v>
      </c>
      <c r="P27" s="9"/>
    </row>
    <row r="28" spans="1:16">
      <c r="A28" s="12"/>
      <c r="B28" s="25">
        <v>339</v>
      </c>
      <c r="C28" s="20" t="s">
        <v>30</v>
      </c>
      <c r="D28" s="46">
        <v>2698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2698</v>
      </c>
      <c r="O28" s="47">
        <f t="shared" si="2"/>
        <v>0.33813761122947739</v>
      </c>
      <c r="P28" s="9"/>
    </row>
    <row r="29" spans="1:16" ht="15.75">
      <c r="A29" s="29" t="s">
        <v>35</v>
      </c>
      <c r="B29" s="30"/>
      <c r="C29" s="31"/>
      <c r="D29" s="32">
        <f t="shared" ref="D29:M29" si="6">SUM(D30:D38)</f>
        <v>148780</v>
      </c>
      <c r="E29" s="32">
        <f t="shared" si="6"/>
        <v>0</v>
      </c>
      <c r="F29" s="32">
        <f t="shared" si="6"/>
        <v>0</v>
      </c>
      <c r="G29" s="32">
        <f t="shared" si="6"/>
        <v>0</v>
      </c>
      <c r="H29" s="32">
        <f t="shared" si="6"/>
        <v>0</v>
      </c>
      <c r="I29" s="32">
        <f t="shared" si="6"/>
        <v>10085327</v>
      </c>
      <c r="J29" s="32">
        <f t="shared" si="6"/>
        <v>0</v>
      </c>
      <c r="K29" s="32">
        <f t="shared" si="6"/>
        <v>0</v>
      </c>
      <c r="L29" s="32">
        <f t="shared" si="6"/>
        <v>0</v>
      </c>
      <c r="M29" s="32">
        <f t="shared" si="6"/>
        <v>0</v>
      </c>
      <c r="N29" s="32">
        <f>SUM(D29:M29)</f>
        <v>10234107</v>
      </c>
      <c r="O29" s="45">
        <f t="shared" si="2"/>
        <v>1282.6302794836445</v>
      </c>
      <c r="P29" s="10"/>
    </row>
    <row r="30" spans="1:16">
      <c r="A30" s="12"/>
      <c r="B30" s="25">
        <v>342.2</v>
      </c>
      <c r="C30" s="20" t="s">
        <v>39</v>
      </c>
      <c r="D30" s="46">
        <v>1067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37" si="7">SUM(D30:M30)</f>
        <v>1067</v>
      </c>
      <c r="O30" s="47">
        <f t="shared" si="2"/>
        <v>0.13372603083093118</v>
      </c>
      <c r="P30" s="9"/>
    </row>
    <row r="31" spans="1:16">
      <c r="A31" s="12"/>
      <c r="B31" s="25">
        <v>342.9</v>
      </c>
      <c r="C31" s="20" t="s">
        <v>40</v>
      </c>
      <c r="D31" s="46">
        <v>23530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23530</v>
      </c>
      <c r="O31" s="47">
        <f t="shared" si="2"/>
        <v>2.9489911016418096</v>
      </c>
      <c r="P31" s="9"/>
    </row>
    <row r="32" spans="1:16">
      <c r="A32" s="12"/>
      <c r="B32" s="25">
        <v>343.2</v>
      </c>
      <c r="C32" s="20" t="s">
        <v>41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4288040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4288040</v>
      </c>
      <c r="O32" s="47">
        <f t="shared" si="2"/>
        <v>537.41571625516985</v>
      </c>
      <c r="P32" s="9"/>
    </row>
    <row r="33" spans="1:16">
      <c r="A33" s="12"/>
      <c r="B33" s="25">
        <v>343.3</v>
      </c>
      <c r="C33" s="20" t="s">
        <v>42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2231601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2231601</v>
      </c>
      <c r="O33" s="47">
        <f t="shared" si="2"/>
        <v>279.68429627772906</v>
      </c>
      <c r="P33" s="9"/>
    </row>
    <row r="34" spans="1:16">
      <c r="A34" s="12"/>
      <c r="B34" s="25">
        <v>343.4</v>
      </c>
      <c r="C34" s="20" t="s">
        <v>43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1033318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1033318</v>
      </c>
      <c r="O34" s="47">
        <f t="shared" si="2"/>
        <v>129.50469983707231</v>
      </c>
      <c r="P34" s="9"/>
    </row>
    <row r="35" spans="1:16">
      <c r="A35" s="12"/>
      <c r="B35" s="25">
        <v>343.5</v>
      </c>
      <c r="C35" s="20" t="s">
        <v>44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2313536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2313536</v>
      </c>
      <c r="O35" s="47">
        <f t="shared" si="2"/>
        <v>289.95312695826544</v>
      </c>
      <c r="P35" s="9"/>
    </row>
    <row r="36" spans="1:16">
      <c r="A36" s="12"/>
      <c r="B36" s="25">
        <v>343.7</v>
      </c>
      <c r="C36" s="20" t="s">
        <v>45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218832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218832</v>
      </c>
      <c r="O36" s="47">
        <f t="shared" si="2"/>
        <v>27.425993232234617</v>
      </c>
      <c r="P36" s="9"/>
    </row>
    <row r="37" spans="1:16">
      <c r="A37" s="12"/>
      <c r="B37" s="25">
        <v>347.2</v>
      </c>
      <c r="C37" s="20" t="s">
        <v>46</v>
      </c>
      <c r="D37" s="46">
        <v>124159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124159</v>
      </c>
      <c r="O37" s="47">
        <f t="shared" ref="O37:O55" si="8">(N37/O$57)</f>
        <v>15.560721894974307</v>
      </c>
      <c r="P37" s="9"/>
    </row>
    <row r="38" spans="1:16">
      <c r="A38" s="12"/>
      <c r="B38" s="25">
        <v>349</v>
      </c>
      <c r="C38" s="20" t="s">
        <v>0</v>
      </c>
      <c r="D38" s="46">
        <v>24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ref="N38:N44" si="9">SUM(D38:M38)</f>
        <v>24</v>
      </c>
      <c r="O38" s="47">
        <f t="shared" si="8"/>
        <v>3.007895726281489E-3</v>
      </c>
      <c r="P38" s="9"/>
    </row>
    <row r="39" spans="1:16" ht="15.75">
      <c r="A39" s="29" t="s">
        <v>36</v>
      </c>
      <c r="B39" s="30"/>
      <c r="C39" s="31"/>
      <c r="D39" s="32">
        <f t="shared" ref="D39:M39" si="10">SUM(D40:D42)</f>
        <v>47504</v>
      </c>
      <c r="E39" s="32">
        <f t="shared" si="10"/>
        <v>100</v>
      </c>
      <c r="F39" s="32">
        <f t="shared" si="10"/>
        <v>0</v>
      </c>
      <c r="G39" s="32">
        <f t="shared" si="10"/>
        <v>0</v>
      </c>
      <c r="H39" s="32">
        <f t="shared" si="10"/>
        <v>0</v>
      </c>
      <c r="I39" s="32">
        <f t="shared" si="10"/>
        <v>0</v>
      </c>
      <c r="J39" s="32">
        <f t="shared" si="10"/>
        <v>0</v>
      </c>
      <c r="K39" s="32">
        <f t="shared" si="10"/>
        <v>0</v>
      </c>
      <c r="L39" s="32">
        <f t="shared" si="10"/>
        <v>0</v>
      </c>
      <c r="M39" s="32">
        <f t="shared" si="10"/>
        <v>0</v>
      </c>
      <c r="N39" s="32">
        <f t="shared" si="9"/>
        <v>47604</v>
      </c>
      <c r="O39" s="45">
        <f t="shared" si="8"/>
        <v>5.9661611730793336</v>
      </c>
      <c r="P39" s="10"/>
    </row>
    <row r="40" spans="1:16">
      <c r="A40" s="13"/>
      <c r="B40" s="39">
        <v>351.1</v>
      </c>
      <c r="C40" s="21" t="s">
        <v>49</v>
      </c>
      <c r="D40" s="46">
        <v>38452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38452</v>
      </c>
      <c r="O40" s="47">
        <f t="shared" si="8"/>
        <v>4.8191502694573254</v>
      </c>
      <c r="P40" s="9"/>
    </row>
    <row r="41" spans="1:16">
      <c r="A41" s="13"/>
      <c r="B41" s="39">
        <v>354</v>
      </c>
      <c r="C41" s="21" t="s">
        <v>50</v>
      </c>
      <c r="D41" s="46">
        <v>110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110</v>
      </c>
      <c r="O41" s="47">
        <f t="shared" si="8"/>
        <v>1.3786188745456824E-2</v>
      </c>
      <c r="P41" s="9"/>
    </row>
    <row r="42" spans="1:16">
      <c r="A42" s="13"/>
      <c r="B42" s="39">
        <v>359</v>
      </c>
      <c r="C42" s="21" t="s">
        <v>51</v>
      </c>
      <c r="D42" s="46">
        <v>8942</v>
      </c>
      <c r="E42" s="46">
        <v>100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9042</v>
      </c>
      <c r="O42" s="47">
        <f t="shared" si="8"/>
        <v>1.1332247148765509</v>
      </c>
      <c r="P42" s="9"/>
    </row>
    <row r="43" spans="1:16" ht="15.75">
      <c r="A43" s="29" t="s">
        <v>3</v>
      </c>
      <c r="B43" s="30"/>
      <c r="C43" s="31"/>
      <c r="D43" s="32">
        <f t="shared" ref="D43:M43" si="11">SUM(D44:D52)</f>
        <v>265451</v>
      </c>
      <c r="E43" s="32">
        <f t="shared" si="11"/>
        <v>266</v>
      </c>
      <c r="F43" s="32">
        <f t="shared" si="11"/>
        <v>145</v>
      </c>
      <c r="G43" s="32">
        <f t="shared" si="11"/>
        <v>3571</v>
      </c>
      <c r="H43" s="32">
        <f t="shared" si="11"/>
        <v>0</v>
      </c>
      <c r="I43" s="32">
        <f t="shared" si="11"/>
        <v>230184</v>
      </c>
      <c r="J43" s="32">
        <f t="shared" si="11"/>
        <v>0</v>
      </c>
      <c r="K43" s="32">
        <f t="shared" si="11"/>
        <v>1429835</v>
      </c>
      <c r="L43" s="32">
        <f t="shared" si="11"/>
        <v>0</v>
      </c>
      <c r="M43" s="32">
        <f t="shared" si="11"/>
        <v>0</v>
      </c>
      <c r="N43" s="32">
        <f t="shared" si="9"/>
        <v>1929452</v>
      </c>
      <c r="O43" s="45">
        <f t="shared" si="8"/>
        <v>241.81626770271964</v>
      </c>
      <c r="P43" s="10"/>
    </row>
    <row r="44" spans="1:16">
      <c r="A44" s="12"/>
      <c r="B44" s="25">
        <v>361.1</v>
      </c>
      <c r="C44" s="20" t="s">
        <v>52</v>
      </c>
      <c r="D44" s="46">
        <v>21331</v>
      </c>
      <c r="E44" s="46">
        <v>266</v>
      </c>
      <c r="F44" s="46">
        <v>145</v>
      </c>
      <c r="G44" s="46">
        <v>3571</v>
      </c>
      <c r="H44" s="46">
        <v>0</v>
      </c>
      <c r="I44" s="46">
        <v>38190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63503</v>
      </c>
      <c r="O44" s="47">
        <f t="shared" si="8"/>
        <v>7.9587667627522247</v>
      </c>
      <c r="P44" s="9"/>
    </row>
    <row r="45" spans="1:16">
      <c r="A45" s="12"/>
      <c r="B45" s="25">
        <v>361.2</v>
      </c>
      <c r="C45" s="20" t="s">
        <v>53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306</v>
      </c>
      <c r="J45" s="46">
        <v>0</v>
      </c>
      <c r="K45" s="46">
        <v>0</v>
      </c>
      <c r="L45" s="46">
        <v>0</v>
      </c>
      <c r="M45" s="46">
        <v>0</v>
      </c>
      <c r="N45" s="46">
        <f t="shared" ref="N45:N52" si="12">SUM(D45:M45)</f>
        <v>306</v>
      </c>
      <c r="O45" s="47">
        <f t="shared" si="8"/>
        <v>3.8350670510088981E-2</v>
      </c>
      <c r="P45" s="9"/>
    </row>
    <row r="46" spans="1:16">
      <c r="A46" s="12"/>
      <c r="B46" s="25">
        <v>361.3</v>
      </c>
      <c r="C46" s="20" t="s">
        <v>54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595200</v>
      </c>
      <c r="L46" s="46">
        <v>0</v>
      </c>
      <c r="M46" s="46">
        <v>0</v>
      </c>
      <c r="N46" s="46">
        <f t="shared" si="12"/>
        <v>595200</v>
      </c>
      <c r="O46" s="47">
        <f t="shared" si="8"/>
        <v>74.595814011780931</v>
      </c>
      <c r="P46" s="9"/>
    </row>
    <row r="47" spans="1:16">
      <c r="A47" s="12"/>
      <c r="B47" s="25">
        <v>362</v>
      </c>
      <c r="C47" s="20" t="s">
        <v>55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134306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2"/>
        <v>134306</v>
      </c>
      <c r="O47" s="47">
        <f t="shared" si="8"/>
        <v>16.832435142248404</v>
      </c>
      <c r="P47" s="9"/>
    </row>
    <row r="48" spans="1:16">
      <c r="A48" s="12"/>
      <c r="B48" s="25">
        <v>365</v>
      </c>
      <c r="C48" s="20" t="s">
        <v>56</v>
      </c>
      <c r="D48" s="46">
        <v>1167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2"/>
        <v>1167</v>
      </c>
      <c r="O48" s="47">
        <f t="shared" si="8"/>
        <v>0.14625892969043741</v>
      </c>
      <c r="P48" s="9"/>
    </row>
    <row r="49" spans="1:119">
      <c r="A49" s="12"/>
      <c r="B49" s="25">
        <v>366</v>
      </c>
      <c r="C49" s="20" t="s">
        <v>57</v>
      </c>
      <c r="D49" s="46">
        <v>96702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2"/>
        <v>96702</v>
      </c>
      <c r="O49" s="47">
        <f t="shared" si="8"/>
        <v>12.11956385511969</v>
      </c>
      <c r="P49" s="9"/>
    </row>
    <row r="50" spans="1:119">
      <c r="A50" s="12"/>
      <c r="B50" s="25">
        <v>368</v>
      </c>
      <c r="C50" s="20" t="s">
        <v>58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834635</v>
      </c>
      <c r="L50" s="46">
        <v>0</v>
      </c>
      <c r="M50" s="46">
        <v>0</v>
      </c>
      <c r="N50" s="46">
        <f t="shared" si="12"/>
        <v>834635</v>
      </c>
      <c r="O50" s="47">
        <f t="shared" si="8"/>
        <v>104.60396039603961</v>
      </c>
      <c r="P50" s="9"/>
    </row>
    <row r="51" spans="1:119">
      <c r="A51" s="12"/>
      <c r="B51" s="25">
        <v>369.3</v>
      </c>
      <c r="C51" s="20" t="s">
        <v>59</v>
      </c>
      <c r="D51" s="46">
        <v>8734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2"/>
        <v>8734</v>
      </c>
      <c r="O51" s="47">
        <f t="shared" si="8"/>
        <v>1.0946233863892718</v>
      </c>
      <c r="P51" s="9"/>
    </row>
    <row r="52" spans="1:119">
      <c r="A52" s="12"/>
      <c r="B52" s="25">
        <v>369.9</v>
      </c>
      <c r="C52" s="20" t="s">
        <v>60</v>
      </c>
      <c r="D52" s="46">
        <v>137517</v>
      </c>
      <c r="E52" s="46">
        <v>0</v>
      </c>
      <c r="F52" s="46">
        <v>0</v>
      </c>
      <c r="G52" s="46">
        <v>0</v>
      </c>
      <c r="H52" s="46">
        <v>0</v>
      </c>
      <c r="I52" s="46">
        <v>57382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2"/>
        <v>194899</v>
      </c>
      <c r="O52" s="47">
        <f t="shared" si="8"/>
        <v>24.426494548188995</v>
      </c>
      <c r="P52" s="9"/>
    </row>
    <row r="53" spans="1:119" ht="15.75">
      <c r="A53" s="29" t="s">
        <v>37</v>
      </c>
      <c r="B53" s="30"/>
      <c r="C53" s="31"/>
      <c r="D53" s="32">
        <f t="shared" ref="D53:M53" si="13">SUM(D54:D54)</f>
        <v>3437037</v>
      </c>
      <c r="E53" s="32">
        <f t="shared" si="13"/>
        <v>44748</v>
      </c>
      <c r="F53" s="32">
        <f t="shared" si="13"/>
        <v>229779</v>
      </c>
      <c r="G53" s="32">
        <f t="shared" si="13"/>
        <v>677355</v>
      </c>
      <c r="H53" s="32">
        <f t="shared" si="13"/>
        <v>0</v>
      </c>
      <c r="I53" s="32">
        <f t="shared" si="13"/>
        <v>384536</v>
      </c>
      <c r="J53" s="32">
        <f t="shared" si="13"/>
        <v>0</v>
      </c>
      <c r="K53" s="32">
        <f t="shared" si="13"/>
        <v>0</v>
      </c>
      <c r="L53" s="32">
        <f t="shared" si="13"/>
        <v>0</v>
      </c>
      <c r="M53" s="32">
        <f t="shared" si="13"/>
        <v>0</v>
      </c>
      <c r="N53" s="32">
        <f>SUM(D53:M53)</f>
        <v>4773455</v>
      </c>
      <c r="O53" s="45">
        <f t="shared" si="8"/>
        <v>598.2522872540419</v>
      </c>
      <c r="P53" s="9"/>
    </row>
    <row r="54" spans="1:119" ht="15.75" thickBot="1">
      <c r="A54" s="12"/>
      <c r="B54" s="25">
        <v>381</v>
      </c>
      <c r="C54" s="20" t="s">
        <v>61</v>
      </c>
      <c r="D54" s="46">
        <v>3437037</v>
      </c>
      <c r="E54" s="46">
        <v>44748</v>
      </c>
      <c r="F54" s="46">
        <v>229779</v>
      </c>
      <c r="G54" s="46">
        <v>677355</v>
      </c>
      <c r="H54" s="46">
        <v>0</v>
      </c>
      <c r="I54" s="46">
        <v>384536</v>
      </c>
      <c r="J54" s="46">
        <v>0</v>
      </c>
      <c r="K54" s="46">
        <v>0</v>
      </c>
      <c r="L54" s="46">
        <v>0</v>
      </c>
      <c r="M54" s="46">
        <v>0</v>
      </c>
      <c r="N54" s="46">
        <f>SUM(D54:M54)</f>
        <v>4773455</v>
      </c>
      <c r="O54" s="47">
        <f t="shared" si="8"/>
        <v>598.2522872540419</v>
      </c>
      <c r="P54" s="9"/>
    </row>
    <row r="55" spans="1:119" ht="16.5" thickBot="1">
      <c r="A55" s="14" t="s">
        <v>47</v>
      </c>
      <c r="B55" s="23"/>
      <c r="C55" s="22"/>
      <c r="D55" s="15">
        <f t="shared" ref="D55:M55" si="14">SUM(D5,D11,D15,D29,D39,D43,D53)</f>
        <v>7795076</v>
      </c>
      <c r="E55" s="15">
        <f t="shared" si="14"/>
        <v>89988</v>
      </c>
      <c r="F55" s="15">
        <f t="shared" si="14"/>
        <v>229924</v>
      </c>
      <c r="G55" s="15">
        <f t="shared" si="14"/>
        <v>680926</v>
      </c>
      <c r="H55" s="15">
        <f t="shared" si="14"/>
        <v>0</v>
      </c>
      <c r="I55" s="15">
        <f t="shared" si="14"/>
        <v>12173530</v>
      </c>
      <c r="J55" s="15">
        <f t="shared" si="14"/>
        <v>0</v>
      </c>
      <c r="K55" s="15">
        <f t="shared" si="14"/>
        <v>1429835</v>
      </c>
      <c r="L55" s="15">
        <f t="shared" si="14"/>
        <v>0</v>
      </c>
      <c r="M55" s="15">
        <f t="shared" si="14"/>
        <v>0</v>
      </c>
      <c r="N55" s="15">
        <f>SUM(D55:M55)</f>
        <v>22399279</v>
      </c>
      <c r="O55" s="38">
        <f t="shared" si="8"/>
        <v>2807.2789823286125</v>
      </c>
      <c r="P55" s="6"/>
      <c r="Q55" s="2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</row>
    <row r="56" spans="1:119">
      <c r="A56" s="16"/>
      <c r="B56" s="18"/>
      <c r="C56" s="18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9"/>
    </row>
    <row r="57" spans="1:119">
      <c r="A57" s="40"/>
      <c r="B57" s="41"/>
      <c r="C57" s="41"/>
      <c r="D57" s="42"/>
      <c r="E57" s="42"/>
      <c r="F57" s="42"/>
      <c r="G57" s="42"/>
      <c r="H57" s="42"/>
      <c r="I57" s="42"/>
      <c r="J57" s="42"/>
      <c r="K57" s="42"/>
      <c r="L57" s="118" t="s">
        <v>68</v>
      </c>
      <c r="M57" s="118"/>
      <c r="N57" s="118"/>
      <c r="O57" s="43">
        <v>7979</v>
      </c>
    </row>
    <row r="58" spans="1:119">
      <c r="A58" s="119"/>
      <c r="B58" s="96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7"/>
    </row>
    <row r="59" spans="1:119" ht="15.75" thickBot="1">
      <c r="A59" s="120" t="s">
        <v>82</v>
      </c>
      <c r="B59" s="99"/>
      <c r="C59" s="99"/>
      <c r="D59" s="99"/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100"/>
    </row>
  </sheetData>
  <mergeCells count="10">
    <mergeCell ref="A59:O59"/>
    <mergeCell ref="A58:O58"/>
    <mergeCell ref="L57:N57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5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112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62</v>
      </c>
      <c r="B3" s="108"/>
      <c r="C3" s="109"/>
      <c r="D3" s="128" t="s">
        <v>31</v>
      </c>
      <c r="E3" s="129"/>
      <c r="F3" s="129"/>
      <c r="G3" s="129"/>
      <c r="H3" s="130"/>
      <c r="I3" s="128" t="s">
        <v>32</v>
      </c>
      <c r="J3" s="130"/>
      <c r="K3" s="128" t="s">
        <v>34</v>
      </c>
      <c r="L3" s="130"/>
      <c r="M3" s="36"/>
      <c r="N3" s="37"/>
      <c r="O3" s="131" t="s">
        <v>67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63</v>
      </c>
      <c r="F4" s="34" t="s">
        <v>64</v>
      </c>
      <c r="G4" s="34" t="s">
        <v>65</v>
      </c>
      <c r="H4" s="34" t="s">
        <v>5</v>
      </c>
      <c r="I4" s="34" t="s">
        <v>6</v>
      </c>
      <c r="J4" s="35" t="s">
        <v>66</v>
      </c>
      <c r="K4" s="35" t="s">
        <v>7</v>
      </c>
      <c r="L4" s="35" t="s">
        <v>8</v>
      </c>
      <c r="M4" s="35" t="s">
        <v>9</v>
      </c>
      <c r="N4" s="35" t="s">
        <v>33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SUM(D6:D10)</f>
        <v>2278105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5" si="1">SUM(D5:M5)</f>
        <v>2278105</v>
      </c>
      <c r="O5" s="33">
        <f t="shared" ref="O5:O36" si="2">(N5/O$57)</f>
        <v>285.79914690753981</v>
      </c>
      <c r="P5" s="6"/>
    </row>
    <row r="6" spans="1:133">
      <c r="A6" s="12"/>
      <c r="B6" s="25">
        <v>311</v>
      </c>
      <c r="C6" s="20" t="s">
        <v>2</v>
      </c>
      <c r="D6" s="46">
        <v>925841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925841</v>
      </c>
      <c r="O6" s="47">
        <f t="shared" si="2"/>
        <v>116.15117300213274</v>
      </c>
      <c r="P6" s="9"/>
    </row>
    <row r="7" spans="1:133">
      <c r="A7" s="12"/>
      <c r="B7" s="25">
        <v>312.10000000000002</v>
      </c>
      <c r="C7" s="20" t="s">
        <v>10</v>
      </c>
      <c r="D7" s="46">
        <v>230990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230990</v>
      </c>
      <c r="O7" s="47">
        <f t="shared" si="2"/>
        <v>28.978798143269351</v>
      </c>
      <c r="P7" s="9"/>
    </row>
    <row r="8" spans="1:133">
      <c r="A8" s="12"/>
      <c r="B8" s="25">
        <v>314.10000000000002</v>
      </c>
      <c r="C8" s="20" t="s">
        <v>11</v>
      </c>
      <c r="D8" s="46">
        <v>479821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479821</v>
      </c>
      <c r="O8" s="47">
        <f t="shared" si="2"/>
        <v>60.195834901518005</v>
      </c>
      <c r="P8" s="9"/>
    </row>
    <row r="9" spans="1:133">
      <c r="A9" s="12"/>
      <c r="B9" s="25">
        <v>315</v>
      </c>
      <c r="C9" s="20" t="s">
        <v>12</v>
      </c>
      <c r="D9" s="46">
        <v>539966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539966</v>
      </c>
      <c r="O9" s="47">
        <f t="shared" si="2"/>
        <v>67.74131225693138</v>
      </c>
      <c r="P9" s="9"/>
    </row>
    <row r="10" spans="1:133">
      <c r="A10" s="12"/>
      <c r="B10" s="25">
        <v>316</v>
      </c>
      <c r="C10" s="20" t="s">
        <v>13</v>
      </c>
      <c r="D10" s="46">
        <v>101487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101487</v>
      </c>
      <c r="O10" s="47">
        <f t="shared" si="2"/>
        <v>12.73202860368837</v>
      </c>
      <c r="P10" s="9"/>
    </row>
    <row r="11" spans="1:133" ht="15.75">
      <c r="A11" s="29" t="s">
        <v>113</v>
      </c>
      <c r="B11" s="30"/>
      <c r="C11" s="31"/>
      <c r="D11" s="32">
        <f t="shared" ref="D11:M11" si="3">SUM(D12:D14)</f>
        <v>597491</v>
      </c>
      <c r="E11" s="32">
        <f t="shared" si="3"/>
        <v>0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4">
        <f t="shared" si="1"/>
        <v>597491</v>
      </c>
      <c r="O11" s="45">
        <f t="shared" si="2"/>
        <v>74.958098105632914</v>
      </c>
      <c r="P11" s="10"/>
    </row>
    <row r="12" spans="1:133">
      <c r="A12" s="12"/>
      <c r="B12" s="25">
        <v>323.10000000000002</v>
      </c>
      <c r="C12" s="20" t="s">
        <v>15</v>
      </c>
      <c r="D12" s="46">
        <v>549504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549504</v>
      </c>
      <c r="O12" s="47">
        <f t="shared" si="2"/>
        <v>68.937899887090708</v>
      </c>
      <c r="P12" s="9"/>
    </row>
    <row r="13" spans="1:133">
      <c r="A13" s="12"/>
      <c r="B13" s="25">
        <v>323.89999999999998</v>
      </c>
      <c r="C13" s="20" t="s">
        <v>114</v>
      </c>
      <c r="D13" s="46">
        <v>38705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38705</v>
      </c>
      <c r="O13" s="47">
        <f t="shared" si="2"/>
        <v>4.8557270104127461</v>
      </c>
      <c r="P13" s="9"/>
    </row>
    <row r="14" spans="1:133">
      <c r="A14" s="12"/>
      <c r="B14" s="25">
        <v>329</v>
      </c>
      <c r="C14" s="20" t="s">
        <v>115</v>
      </c>
      <c r="D14" s="46">
        <v>9282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9282</v>
      </c>
      <c r="O14" s="47">
        <f t="shared" si="2"/>
        <v>1.1644712081294692</v>
      </c>
      <c r="P14" s="9"/>
    </row>
    <row r="15" spans="1:133" ht="15.75">
      <c r="A15" s="29" t="s">
        <v>20</v>
      </c>
      <c r="B15" s="30"/>
      <c r="C15" s="31"/>
      <c r="D15" s="32">
        <f t="shared" ref="D15:M15" si="4">SUM(D16:D29)</f>
        <v>813181</v>
      </c>
      <c r="E15" s="32">
        <f t="shared" si="4"/>
        <v>65002</v>
      </c>
      <c r="F15" s="32">
        <f t="shared" si="4"/>
        <v>0</v>
      </c>
      <c r="G15" s="32">
        <f t="shared" si="4"/>
        <v>0</v>
      </c>
      <c r="H15" s="32">
        <f t="shared" si="4"/>
        <v>0</v>
      </c>
      <c r="I15" s="32">
        <f t="shared" si="4"/>
        <v>1403915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0</v>
      </c>
      <c r="N15" s="44">
        <f t="shared" si="1"/>
        <v>2282098</v>
      </c>
      <c r="O15" s="45">
        <f t="shared" si="2"/>
        <v>286.30008781834147</v>
      </c>
      <c r="P15" s="10"/>
    </row>
    <row r="16" spans="1:133">
      <c r="A16" s="12"/>
      <c r="B16" s="25">
        <v>331.2</v>
      </c>
      <c r="C16" s="20" t="s">
        <v>19</v>
      </c>
      <c r="D16" s="46">
        <v>5818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6" si="5">SUM(D16:M16)</f>
        <v>5818</v>
      </c>
      <c r="O16" s="47">
        <f t="shared" si="2"/>
        <v>0.72989587253795007</v>
      </c>
      <c r="P16" s="9"/>
    </row>
    <row r="17" spans="1:16">
      <c r="A17" s="12"/>
      <c r="B17" s="25">
        <v>331.5</v>
      </c>
      <c r="C17" s="20" t="s">
        <v>21</v>
      </c>
      <c r="D17" s="46">
        <v>15139</v>
      </c>
      <c r="E17" s="46">
        <v>0</v>
      </c>
      <c r="F17" s="46">
        <v>0</v>
      </c>
      <c r="G17" s="46">
        <v>0</v>
      </c>
      <c r="H17" s="46">
        <v>0</v>
      </c>
      <c r="I17" s="46">
        <v>422107</v>
      </c>
      <c r="J17" s="46">
        <v>0</v>
      </c>
      <c r="K17" s="46">
        <v>0</v>
      </c>
      <c r="L17" s="46">
        <v>0</v>
      </c>
      <c r="M17" s="46">
        <v>0</v>
      </c>
      <c r="N17" s="46">
        <f t="shared" si="5"/>
        <v>437246</v>
      </c>
      <c r="O17" s="47">
        <f t="shared" si="2"/>
        <v>54.854597917450761</v>
      </c>
      <c r="P17" s="9"/>
    </row>
    <row r="18" spans="1:16">
      <c r="A18" s="12"/>
      <c r="B18" s="25">
        <v>334.2</v>
      </c>
      <c r="C18" s="20" t="s">
        <v>84</v>
      </c>
      <c r="D18" s="46">
        <v>2772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5"/>
        <v>2772</v>
      </c>
      <c r="O18" s="47">
        <f t="shared" si="2"/>
        <v>0.34776063229205872</v>
      </c>
      <c r="P18" s="9"/>
    </row>
    <row r="19" spans="1:16">
      <c r="A19" s="12"/>
      <c r="B19" s="25">
        <v>334.31</v>
      </c>
      <c r="C19" s="20" t="s">
        <v>22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981808</v>
      </c>
      <c r="J19" s="46">
        <v>0</v>
      </c>
      <c r="K19" s="46">
        <v>0</v>
      </c>
      <c r="L19" s="46">
        <v>0</v>
      </c>
      <c r="M19" s="46">
        <v>0</v>
      </c>
      <c r="N19" s="46">
        <f t="shared" si="5"/>
        <v>981808</v>
      </c>
      <c r="O19" s="47">
        <f t="shared" si="2"/>
        <v>123.17250031363693</v>
      </c>
      <c r="P19" s="9"/>
    </row>
    <row r="20" spans="1:16">
      <c r="A20" s="12"/>
      <c r="B20" s="25">
        <v>334.7</v>
      </c>
      <c r="C20" s="20" t="s">
        <v>85</v>
      </c>
      <c r="D20" s="46">
        <v>38886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38886</v>
      </c>
      <c r="O20" s="47">
        <f t="shared" si="2"/>
        <v>4.8784343244260446</v>
      </c>
      <c r="P20" s="9"/>
    </row>
    <row r="21" spans="1:16">
      <c r="A21" s="12"/>
      <c r="B21" s="25">
        <v>335.12</v>
      </c>
      <c r="C21" s="20" t="s">
        <v>24</v>
      </c>
      <c r="D21" s="46">
        <v>291465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291465</v>
      </c>
      <c r="O21" s="47">
        <f t="shared" si="2"/>
        <v>36.565675573955588</v>
      </c>
      <c r="P21" s="9"/>
    </row>
    <row r="22" spans="1:16">
      <c r="A22" s="12"/>
      <c r="B22" s="25">
        <v>335.14</v>
      </c>
      <c r="C22" s="20" t="s">
        <v>25</v>
      </c>
      <c r="D22" s="46">
        <v>2953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2953</v>
      </c>
      <c r="O22" s="47">
        <f t="shared" si="2"/>
        <v>0.3704679463053569</v>
      </c>
      <c r="P22" s="9"/>
    </row>
    <row r="23" spans="1:16">
      <c r="A23" s="12"/>
      <c r="B23" s="25">
        <v>335.15</v>
      </c>
      <c r="C23" s="20" t="s">
        <v>26</v>
      </c>
      <c r="D23" s="46">
        <v>2786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2786</v>
      </c>
      <c r="O23" s="47">
        <f t="shared" si="2"/>
        <v>0.34951699912181661</v>
      </c>
      <c r="P23" s="9"/>
    </row>
    <row r="24" spans="1:16">
      <c r="A24" s="12"/>
      <c r="B24" s="25">
        <v>335.18</v>
      </c>
      <c r="C24" s="20" t="s">
        <v>27</v>
      </c>
      <c r="D24" s="46">
        <v>314470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314470</v>
      </c>
      <c r="O24" s="47">
        <f t="shared" si="2"/>
        <v>39.451762639568436</v>
      </c>
      <c r="P24" s="9"/>
    </row>
    <row r="25" spans="1:16">
      <c r="A25" s="12"/>
      <c r="B25" s="25">
        <v>335.19</v>
      </c>
      <c r="C25" s="20" t="s">
        <v>38</v>
      </c>
      <c r="D25" s="46">
        <v>136457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136457</v>
      </c>
      <c r="O25" s="47">
        <f t="shared" si="2"/>
        <v>17.119182034876427</v>
      </c>
      <c r="P25" s="9"/>
    </row>
    <row r="26" spans="1:16">
      <c r="A26" s="12"/>
      <c r="B26" s="25">
        <v>335.21</v>
      </c>
      <c r="C26" s="20" t="s">
        <v>28</v>
      </c>
      <c r="D26" s="46">
        <v>2400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2400</v>
      </c>
      <c r="O26" s="47">
        <f t="shared" si="2"/>
        <v>0.30109145652992098</v>
      </c>
      <c r="P26" s="9"/>
    </row>
    <row r="27" spans="1:16">
      <c r="A27" s="12"/>
      <c r="B27" s="25">
        <v>337.1</v>
      </c>
      <c r="C27" s="20" t="s">
        <v>116</v>
      </c>
      <c r="D27" s="46">
        <v>0</v>
      </c>
      <c r="E27" s="46">
        <v>18495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18495</v>
      </c>
      <c r="O27" s="47">
        <f t="shared" si="2"/>
        <v>2.3202860368837035</v>
      </c>
      <c r="P27" s="9"/>
    </row>
    <row r="28" spans="1:16">
      <c r="A28" s="12"/>
      <c r="B28" s="25">
        <v>337.9</v>
      </c>
      <c r="C28" s="20" t="s">
        <v>77</v>
      </c>
      <c r="D28" s="46">
        <v>35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35</v>
      </c>
      <c r="O28" s="47">
        <f t="shared" si="2"/>
        <v>4.3909170743946808E-3</v>
      </c>
      <c r="P28" s="9"/>
    </row>
    <row r="29" spans="1:16">
      <c r="A29" s="12"/>
      <c r="B29" s="25">
        <v>338</v>
      </c>
      <c r="C29" s="20" t="s">
        <v>29</v>
      </c>
      <c r="D29" s="46">
        <v>0</v>
      </c>
      <c r="E29" s="46">
        <v>46507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>SUM(D29:M29)</f>
        <v>46507</v>
      </c>
      <c r="O29" s="47">
        <f t="shared" si="2"/>
        <v>5.8345251536820975</v>
      </c>
      <c r="P29" s="9"/>
    </row>
    <row r="30" spans="1:16" ht="15.75">
      <c r="A30" s="29" t="s">
        <v>35</v>
      </c>
      <c r="B30" s="30"/>
      <c r="C30" s="31"/>
      <c r="D30" s="32">
        <f t="shared" ref="D30:M30" si="6">SUM(D31:D39)</f>
        <v>156630</v>
      </c>
      <c r="E30" s="32">
        <f t="shared" si="6"/>
        <v>0</v>
      </c>
      <c r="F30" s="32">
        <f t="shared" si="6"/>
        <v>0</v>
      </c>
      <c r="G30" s="32">
        <f t="shared" si="6"/>
        <v>0</v>
      </c>
      <c r="H30" s="32">
        <f t="shared" si="6"/>
        <v>0</v>
      </c>
      <c r="I30" s="32">
        <f t="shared" si="6"/>
        <v>10952460</v>
      </c>
      <c r="J30" s="32">
        <f t="shared" si="6"/>
        <v>0</v>
      </c>
      <c r="K30" s="32">
        <f t="shared" si="6"/>
        <v>0</v>
      </c>
      <c r="L30" s="32">
        <f t="shared" si="6"/>
        <v>0</v>
      </c>
      <c r="M30" s="32">
        <f t="shared" si="6"/>
        <v>0</v>
      </c>
      <c r="N30" s="32">
        <f>SUM(D30:M30)</f>
        <v>11109090</v>
      </c>
      <c r="O30" s="45">
        <f t="shared" si="2"/>
        <v>1393.6883703424915</v>
      </c>
      <c r="P30" s="10"/>
    </row>
    <row r="31" spans="1:16">
      <c r="A31" s="12"/>
      <c r="B31" s="25">
        <v>342.2</v>
      </c>
      <c r="C31" s="20" t="s">
        <v>39</v>
      </c>
      <c r="D31" s="46">
        <v>2634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41" si="7">SUM(D31:M31)</f>
        <v>2634</v>
      </c>
      <c r="O31" s="47">
        <f t="shared" si="2"/>
        <v>0.33044787354158828</v>
      </c>
      <c r="P31" s="9"/>
    </row>
    <row r="32" spans="1:16">
      <c r="A32" s="12"/>
      <c r="B32" s="25">
        <v>342.9</v>
      </c>
      <c r="C32" s="20" t="s">
        <v>40</v>
      </c>
      <c r="D32" s="46">
        <v>2349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2349</v>
      </c>
      <c r="O32" s="47">
        <f t="shared" si="2"/>
        <v>0.29469326307866012</v>
      </c>
      <c r="P32" s="9"/>
    </row>
    <row r="33" spans="1:16">
      <c r="A33" s="12"/>
      <c r="B33" s="25">
        <v>343.2</v>
      </c>
      <c r="C33" s="20" t="s">
        <v>41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4970166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4970166</v>
      </c>
      <c r="O33" s="47">
        <f t="shared" si="2"/>
        <v>623.53105005645466</v>
      </c>
      <c r="P33" s="9"/>
    </row>
    <row r="34" spans="1:16">
      <c r="A34" s="12"/>
      <c r="B34" s="25">
        <v>343.3</v>
      </c>
      <c r="C34" s="20" t="s">
        <v>42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2222468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2222468</v>
      </c>
      <c r="O34" s="47">
        <f t="shared" si="2"/>
        <v>278.81921967130847</v>
      </c>
      <c r="P34" s="9"/>
    </row>
    <row r="35" spans="1:16">
      <c r="A35" s="12"/>
      <c r="B35" s="25">
        <v>343.4</v>
      </c>
      <c r="C35" s="20" t="s">
        <v>43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1038980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1038980</v>
      </c>
      <c r="O35" s="47">
        <f t="shared" si="2"/>
        <v>130.34500062727386</v>
      </c>
      <c r="P35" s="9"/>
    </row>
    <row r="36" spans="1:16">
      <c r="A36" s="12"/>
      <c r="B36" s="25">
        <v>343.5</v>
      </c>
      <c r="C36" s="20" t="s">
        <v>44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2575893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2575893</v>
      </c>
      <c r="O36" s="47">
        <f t="shared" si="2"/>
        <v>323.15807301467822</v>
      </c>
      <c r="P36" s="9"/>
    </row>
    <row r="37" spans="1:16">
      <c r="A37" s="12"/>
      <c r="B37" s="25">
        <v>343.7</v>
      </c>
      <c r="C37" s="20" t="s">
        <v>45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144953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144953</v>
      </c>
      <c r="O37" s="47">
        <f t="shared" ref="O37:O55" si="8">(N37/O$57)</f>
        <v>18.185045790992348</v>
      </c>
      <c r="P37" s="9"/>
    </row>
    <row r="38" spans="1:16">
      <c r="A38" s="12"/>
      <c r="B38" s="25">
        <v>347.2</v>
      </c>
      <c r="C38" s="20" t="s">
        <v>46</v>
      </c>
      <c r="D38" s="46">
        <v>151623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151623</v>
      </c>
      <c r="O38" s="47">
        <f t="shared" si="8"/>
        <v>19.02182913059842</v>
      </c>
      <c r="P38" s="9"/>
    </row>
    <row r="39" spans="1:16">
      <c r="A39" s="12"/>
      <c r="B39" s="25">
        <v>349</v>
      </c>
      <c r="C39" s="20" t="s">
        <v>0</v>
      </c>
      <c r="D39" s="46">
        <v>24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24</v>
      </c>
      <c r="O39" s="47">
        <f t="shared" si="8"/>
        <v>3.0109145652992097E-3</v>
      </c>
      <c r="P39" s="9"/>
    </row>
    <row r="40" spans="1:16" ht="15.75">
      <c r="A40" s="29" t="s">
        <v>36</v>
      </c>
      <c r="B40" s="30"/>
      <c r="C40" s="31"/>
      <c r="D40" s="32">
        <f t="shared" ref="D40:M40" si="9">SUM(D41:D43)</f>
        <v>85021</v>
      </c>
      <c r="E40" s="32">
        <f t="shared" si="9"/>
        <v>9084</v>
      </c>
      <c r="F40" s="32">
        <f t="shared" si="9"/>
        <v>0</v>
      </c>
      <c r="G40" s="32">
        <f t="shared" si="9"/>
        <v>0</v>
      </c>
      <c r="H40" s="32">
        <f t="shared" si="9"/>
        <v>0</v>
      </c>
      <c r="I40" s="32">
        <f t="shared" si="9"/>
        <v>0</v>
      </c>
      <c r="J40" s="32">
        <f t="shared" si="9"/>
        <v>0</v>
      </c>
      <c r="K40" s="32">
        <f t="shared" si="9"/>
        <v>0</v>
      </c>
      <c r="L40" s="32">
        <f t="shared" si="9"/>
        <v>0</v>
      </c>
      <c r="M40" s="32">
        <f t="shared" si="9"/>
        <v>0</v>
      </c>
      <c r="N40" s="32">
        <f t="shared" si="7"/>
        <v>94105</v>
      </c>
      <c r="O40" s="45">
        <f t="shared" si="8"/>
        <v>11.805921465311755</v>
      </c>
      <c r="P40" s="10"/>
    </row>
    <row r="41" spans="1:16">
      <c r="A41" s="13"/>
      <c r="B41" s="39">
        <v>351.1</v>
      </c>
      <c r="C41" s="21" t="s">
        <v>49</v>
      </c>
      <c r="D41" s="46">
        <v>615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615</v>
      </c>
      <c r="O41" s="47">
        <f t="shared" si="8"/>
        <v>7.7154685735792247E-2</v>
      </c>
      <c r="P41" s="9"/>
    </row>
    <row r="42" spans="1:16">
      <c r="A42" s="13"/>
      <c r="B42" s="39">
        <v>354</v>
      </c>
      <c r="C42" s="21" t="s">
        <v>50</v>
      </c>
      <c r="D42" s="46">
        <v>1543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>SUM(D42:M42)</f>
        <v>1543</v>
      </c>
      <c r="O42" s="47">
        <f t="shared" si="8"/>
        <v>0.19357671559402836</v>
      </c>
      <c r="P42" s="9"/>
    </row>
    <row r="43" spans="1:16">
      <c r="A43" s="13"/>
      <c r="B43" s="39">
        <v>359</v>
      </c>
      <c r="C43" s="21" t="s">
        <v>51</v>
      </c>
      <c r="D43" s="46">
        <v>82863</v>
      </c>
      <c r="E43" s="46">
        <v>9084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>SUM(D43:M43)</f>
        <v>91947</v>
      </c>
      <c r="O43" s="47">
        <f t="shared" si="8"/>
        <v>11.535190063981934</v>
      </c>
      <c r="P43" s="9"/>
    </row>
    <row r="44" spans="1:16" ht="15.75">
      <c r="A44" s="29" t="s">
        <v>3</v>
      </c>
      <c r="B44" s="30"/>
      <c r="C44" s="31"/>
      <c r="D44" s="32">
        <f t="shared" ref="D44:M44" si="10">SUM(D45:D51)</f>
        <v>208327</v>
      </c>
      <c r="E44" s="32">
        <f t="shared" si="10"/>
        <v>506</v>
      </c>
      <c r="F44" s="32">
        <f t="shared" si="10"/>
        <v>186</v>
      </c>
      <c r="G44" s="32">
        <f t="shared" si="10"/>
        <v>16239</v>
      </c>
      <c r="H44" s="32">
        <f t="shared" si="10"/>
        <v>0</v>
      </c>
      <c r="I44" s="32">
        <f t="shared" si="10"/>
        <v>331507</v>
      </c>
      <c r="J44" s="32">
        <f t="shared" si="10"/>
        <v>0</v>
      </c>
      <c r="K44" s="32">
        <f t="shared" si="10"/>
        <v>-1048847</v>
      </c>
      <c r="L44" s="32">
        <f t="shared" si="10"/>
        <v>0</v>
      </c>
      <c r="M44" s="32">
        <f t="shared" si="10"/>
        <v>0</v>
      </c>
      <c r="N44" s="32">
        <f>SUM(D44:M44)</f>
        <v>-492082</v>
      </c>
      <c r="O44" s="45">
        <f t="shared" si="8"/>
        <v>-61.734035880065235</v>
      </c>
      <c r="P44" s="10"/>
    </row>
    <row r="45" spans="1:16">
      <c r="A45" s="12"/>
      <c r="B45" s="25">
        <v>361.1</v>
      </c>
      <c r="C45" s="20" t="s">
        <v>52</v>
      </c>
      <c r="D45" s="46">
        <v>21947</v>
      </c>
      <c r="E45" s="46">
        <v>506</v>
      </c>
      <c r="F45" s="46">
        <v>186</v>
      </c>
      <c r="G45" s="46">
        <v>16239</v>
      </c>
      <c r="H45" s="46">
        <v>0</v>
      </c>
      <c r="I45" s="46">
        <v>161604</v>
      </c>
      <c r="J45" s="46">
        <v>0</v>
      </c>
      <c r="K45" s="46">
        <v>0</v>
      </c>
      <c r="L45" s="46">
        <v>0</v>
      </c>
      <c r="M45" s="46">
        <v>0</v>
      </c>
      <c r="N45" s="46">
        <f>SUM(D45:M45)</f>
        <v>200482</v>
      </c>
      <c r="O45" s="47">
        <f t="shared" si="8"/>
        <v>25.151423911679839</v>
      </c>
      <c r="P45" s="9"/>
    </row>
    <row r="46" spans="1:16">
      <c r="A46" s="12"/>
      <c r="B46" s="25">
        <v>361.2</v>
      </c>
      <c r="C46" s="20" t="s">
        <v>53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39858</v>
      </c>
      <c r="J46" s="46">
        <v>0</v>
      </c>
      <c r="K46" s="46">
        <v>0</v>
      </c>
      <c r="L46" s="46">
        <v>0</v>
      </c>
      <c r="M46" s="46">
        <v>0</v>
      </c>
      <c r="N46" s="46">
        <f t="shared" ref="N46:N51" si="11">SUM(D46:M46)</f>
        <v>39858</v>
      </c>
      <c r="O46" s="47">
        <f t="shared" si="8"/>
        <v>5.0003763643206627</v>
      </c>
      <c r="P46" s="9"/>
    </row>
    <row r="47" spans="1:16">
      <c r="A47" s="12"/>
      <c r="B47" s="25">
        <v>361.3</v>
      </c>
      <c r="C47" s="20" t="s">
        <v>54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-1935378</v>
      </c>
      <c r="L47" s="46">
        <v>0</v>
      </c>
      <c r="M47" s="46">
        <v>0</v>
      </c>
      <c r="N47" s="46">
        <f t="shared" si="11"/>
        <v>-1935378</v>
      </c>
      <c r="O47" s="47">
        <f t="shared" si="8"/>
        <v>-242.80240873165224</v>
      </c>
      <c r="P47" s="9"/>
    </row>
    <row r="48" spans="1:16">
      <c r="A48" s="12"/>
      <c r="B48" s="25">
        <v>365</v>
      </c>
      <c r="C48" s="20" t="s">
        <v>56</v>
      </c>
      <c r="D48" s="46">
        <v>1615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1615</v>
      </c>
      <c r="O48" s="47">
        <f t="shared" si="8"/>
        <v>0.20260945928992599</v>
      </c>
      <c r="P48" s="9"/>
    </row>
    <row r="49" spans="1:119">
      <c r="A49" s="12"/>
      <c r="B49" s="25">
        <v>366</v>
      </c>
      <c r="C49" s="20" t="s">
        <v>57</v>
      </c>
      <c r="D49" s="46">
        <v>127085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127085</v>
      </c>
      <c r="O49" s="47">
        <f t="shared" si="8"/>
        <v>15.943419897127086</v>
      </c>
      <c r="P49" s="9"/>
    </row>
    <row r="50" spans="1:119">
      <c r="A50" s="12"/>
      <c r="B50" s="25">
        <v>368</v>
      </c>
      <c r="C50" s="20" t="s">
        <v>58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886531</v>
      </c>
      <c r="L50" s="46">
        <v>0</v>
      </c>
      <c r="M50" s="46">
        <v>0</v>
      </c>
      <c r="N50" s="46">
        <f t="shared" si="11"/>
        <v>886531</v>
      </c>
      <c r="O50" s="47">
        <f t="shared" si="8"/>
        <v>111.21954585371974</v>
      </c>
      <c r="P50" s="9"/>
    </row>
    <row r="51" spans="1:119">
      <c r="A51" s="12"/>
      <c r="B51" s="25">
        <v>369.9</v>
      </c>
      <c r="C51" s="20" t="s">
        <v>60</v>
      </c>
      <c r="D51" s="46">
        <v>57680</v>
      </c>
      <c r="E51" s="46">
        <v>0</v>
      </c>
      <c r="F51" s="46">
        <v>0</v>
      </c>
      <c r="G51" s="46">
        <v>0</v>
      </c>
      <c r="H51" s="46">
        <v>0</v>
      </c>
      <c r="I51" s="46">
        <v>130045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187725</v>
      </c>
      <c r="O51" s="47">
        <f t="shared" si="8"/>
        <v>23.550997365449756</v>
      </c>
      <c r="P51" s="9"/>
    </row>
    <row r="52" spans="1:119" ht="15.75">
      <c r="A52" s="29" t="s">
        <v>37</v>
      </c>
      <c r="B52" s="30"/>
      <c r="C52" s="31"/>
      <c r="D52" s="32">
        <f t="shared" ref="D52:M52" si="12">SUM(D53:D54)</f>
        <v>4709747</v>
      </c>
      <c r="E52" s="32">
        <f t="shared" si="12"/>
        <v>2078</v>
      </c>
      <c r="F52" s="32">
        <f t="shared" si="12"/>
        <v>583229</v>
      </c>
      <c r="G52" s="32">
        <f t="shared" si="12"/>
        <v>0</v>
      </c>
      <c r="H52" s="32">
        <f t="shared" si="12"/>
        <v>0</v>
      </c>
      <c r="I52" s="32">
        <f t="shared" si="12"/>
        <v>823080</v>
      </c>
      <c r="J52" s="32">
        <f t="shared" si="12"/>
        <v>0</v>
      </c>
      <c r="K52" s="32">
        <f t="shared" si="12"/>
        <v>0</v>
      </c>
      <c r="L52" s="32">
        <f t="shared" si="12"/>
        <v>0</v>
      </c>
      <c r="M52" s="32">
        <f t="shared" si="12"/>
        <v>0</v>
      </c>
      <c r="N52" s="32">
        <f>SUM(D52:M52)</f>
        <v>6118134</v>
      </c>
      <c r="O52" s="45">
        <f t="shared" si="8"/>
        <v>767.54911554384648</v>
      </c>
      <c r="P52" s="9"/>
    </row>
    <row r="53" spans="1:119">
      <c r="A53" s="12"/>
      <c r="B53" s="25">
        <v>381</v>
      </c>
      <c r="C53" s="20" t="s">
        <v>61</v>
      </c>
      <c r="D53" s="46">
        <v>4709747</v>
      </c>
      <c r="E53" s="46">
        <v>2078</v>
      </c>
      <c r="F53" s="46">
        <v>583229</v>
      </c>
      <c r="G53" s="46">
        <v>0</v>
      </c>
      <c r="H53" s="46">
        <v>0</v>
      </c>
      <c r="I53" s="46">
        <v>802800</v>
      </c>
      <c r="J53" s="46">
        <v>0</v>
      </c>
      <c r="K53" s="46">
        <v>0</v>
      </c>
      <c r="L53" s="46">
        <v>0</v>
      </c>
      <c r="M53" s="46">
        <v>0</v>
      </c>
      <c r="N53" s="46">
        <f>SUM(D53:M53)</f>
        <v>6097854</v>
      </c>
      <c r="O53" s="47">
        <f t="shared" si="8"/>
        <v>765.00489273616859</v>
      </c>
      <c r="P53" s="9"/>
    </row>
    <row r="54" spans="1:119" ht="15.75" thickBot="1">
      <c r="A54" s="12"/>
      <c r="B54" s="25">
        <v>389.8</v>
      </c>
      <c r="C54" s="20" t="s">
        <v>93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20280</v>
      </c>
      <c r="J54" s="46">
        <v>0</v>
      </c>
      <c r="K54" s="46">
        <v>0</v>
      </c>
      <c r="L54" s="46">
        <v>0</v>
      </c>
      <c r="M54" s="46">
        <v>0</v>
      </c>
      <c r="N54" s="46">
        <f>SUM(D54:M54)</f>
        <v>20280</v>
      </c>
      <c r="O54" s="47">
        <f t="shared" si="8"/>
        <v>2.5442228076778322</v>
      </c>
      <c r="P54" s="9"/>
    </row>
    <row r="55" spans="1:119" ht="16.5" thickBot="1">
      <c r="A55" s="14" t="s">
        <v>47</v>
      </c>
      <c r="B55" s="23"/>
      <c r="C55" s="22"/>
      <c r="D55" s="15">
        <f t="shared" ref="D55:M55" si="13">SUM(D5,D11,D15,D30,D40,D44,D52)</f>
        <v>8848502</v>
      </c>
      <c r="E55" s="15">
        <f t="shared" si="13"/>
        <v>76670</v>
      </c>
      <c r="F55" s="15">
        <f t="shared" si="13"/>
        <v>583415</v>
      </c>
      <c r="G55" s="15">
        <f t="shared" si="13"/>
        <v>16239</v>
      </c>
      <c r="H55" s="15">
        <f t="shared" si="13"/>
        <v>0</v>
      </c>
      <c r="I55" s="15">
        <f t="shared" si="13"/>
        <v>13510962</v>
      </c>
      <c r="J55" s="15">
        <f t="shared" si="13"/>
        <v>0</v>
      </c>
      <c r="K55" s="15">
        <f t="shared" si="13"/>
        <v>-1048847</v>
      </c>
      <c r="L55" s="15">
        <f t="shared" si="13"/>
        <v>0</v>
      </c>
      <c r="M55" s="15">
        <f t="shared" si="13"/>
        <v>0</v>
      </c>
      <c r="N55" s="15">
        <f>SUM(D55:M55)</f>
        <v>21986941</v>
      </c>
      <c r="O55" s="38">
        <f t="shared" si="8"/>
        <v>2758.3667043030987</v>
      </c>
      <c r="P55" s="6"/>
      <c r="Q55" s="2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</row>
    <row r="56" spans="1:119">
      <c r="A56" s="16"/>
      <c r="B56" s="18"/>
      <c r="C56" s="18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9"/>
    </row>
    <row r="57" spans="1:119">
      <c r="A57" s="40"/>
      <c r="B57" s="41"/>
      <c r="C57" s="41"/>
      <c r="D57" s="42"/>
      <c r="E57" s="42"/>
      <c r="F57" s="42"/>
      <c r="G57" s="42"/>
      <c r="H57" s="42"/>
      <c r="I57" s="42"/>
      <c r="J57" s="42"/>
      <c r="K57" s="42"/>
      <c r="L57" s="118" t="s">
        <v>117</v>
      </c>
      <c r="M57" s="118"/>
      <c r="N57" s="118"/>
      <c r="O57" s="43">
        <v>7971</v>
      </c>
    </row>
    <row r="58" spans="1:119">
      <c r="A58" s="119"/>
      <c r="B58" s="96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7"/>
    </row>
    <row r="59" spans="1:119" ht="15.75" customHeight="1" thickBot="1">
      <c r="A59" s="120" t="s">
        <v>82</v>
      </c>
      <c r="B59" s="99"/>
      <c r="C59" s="99"/>
      <c r="D59" s="99"/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100"/>
    </row>
  </sheetData>
  <mergeCells count="10">
    <mergeCell ref="L57:N57"/>
    <mergeCell ref="A58:O58"/>
    <mergeCell ref="A59:O5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2025-04-15T19:04:29Z</cp:lastPrinted>
  <dcterms:created xsi:type="dcterms:W3CDTF">2000-08-31T21:26:31Z</dcterms:created>
  <dcterms:modified xsi:type="dcterms:W3CDTF">2025-04-15T19:04:35Z</dcterms:modified>
</cp:coreProperties>
</file>