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4" documentId="11_503CD4CB608B0AD3A8B69AF4D9D798B960D5AD5E" xr6:coauthVersionLast="47" xr6:coauthVersionMax="47" xr10:uidLastSave="{2A6DB5EE-7646-4E8D-847E-594F25969177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  <sheet name="2007" sheetId="41" r:id="rId17"/>
  </sheets>
  <definedNames>
    <definedName name="_xlnm.Print_Area" localSheetId="16">'2007'!$A$1:$O$30</definedName>
    <definedName name="_xlnm.Print_Area" localSheetId="15">'2008'!$A$1:$O$34</definedName>
    <definedName name="_xlnm.Print_Area" localSheetId="14">'2009'!$A$1:$O$34</definedName>
    <definedName name="_xlnm.Print_Area" localSheetId="13">'2010'!$A$1:$O$32</definedName>
    <definedName name="_xlnm.Print_Area" localSheetId="12">'2011'!$A$1:$O$31</definedName>
    <definedName name="_xlnm.Print_Area" localSheetId="11">'2012'!$A$1:$O$33</definedName>
    <definedName name="_xlnm.Print_Area" localSheetId="10">'2013'!$A$1:$O$34</definedName>
    <definedName name="_xlnm.Print_Area" localSheetId="9">'2014'!$A$1:$O$33</definedName>
    <definedName name="_xlnm.Print_Area" localSheetId="8">'2015'!$A$1:$O$35</definedName>
    <definedName name="_xlnm.Print_Area" localSheetId="7">'2016'!$A$1:$O$36</definedName>
    <definedName name="_xlnm.Print_Area" localSheetId="6">'2017'!$A$1:$O$36</definedName>
    <definedName name="_xlnm.Print_Area" localSheetId="5">'2018'!$A$1:$O$36</definedName>
    <definedName name="_xlnm.Print_Area" localSheetId="4">'2019'!$A$1:$O$37</definedName>
    <definedName name="_xlnm.Print_Area" localSheetId="3">'2020'!$A$1:$O$37</definedName>
    <definedName name="_xlnm.Print_Area" localSheetId="2">'2021'!$A$1:$P$37</definedName>
    <definedName name="_xlnm.Print_Area" localSheetId="1">'2022'!$A$1:$P$37</definedName>
    <definedName name="_xlnm.Print_Area" localSheetId="0">'2023'!$A$1:$P$36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2" i="49" l="1"/>
  <c r="F32" i="49"/>
  <c r="G32" i="49"/>
  <c r="H32" i="49"/>
  <c r="I32" i="49"/>
  <c r="J32" i="49"/>
  <c r="K32" i="49"/>
  <c r="L32" i="49"/>
  <c r="M32" i="49"/>
  <c r="N32" i="49"/>
  <c r="D32" i="49"/>
  <c r="O31" i="49"/>
  <c r="P31" i="49" s="1"/>
  <c r="N30" i="49"/>
  <c r="M30" i="49"/>
  <c r="L30" i="49"/>
  <c r="K30" i="49"/>
  <c r="J30" i="49"/>
  <c r="I30" i="49"/>
  <c r="H30" i="49"/>
  <c r="G30" i="49"/>
  <c r="F30" i="49"/>
  <c r="E30" i="49"/>
  <c r="D30" i="49"/>
  <c r="O29" i="49"/>
  <c r="P29" i="49" s="1"/>
  <c r="O28" i="49"/>
  <c r="P28" i="49" s="1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O24" i="49"/>
  <c r="P24" i="49" s="1"/>
  <c r="N23" i="49"/>
  <c r="M23" i="49"/>
  <c r="L23" i="49"/>
  <c r="K23" i="49"/>
  <c r="J23" i="49"/>
  <c r="I23" i="49"/>
  <c r="H23" i="49"/>
  <c r="G23" i="49"/>
  <c r="F23" i="49"/>
  <c r="E23" i="49"/>
  <c r="D23" i="49"/>
  <c r="O22" i="49"/>
  <c r="P22" i="49" s="1"/>
  <c r="O21" i="49"/>
  <c r="P21" i="49" s="1"/>
  <c r="O20" i="49"/>
  <c r="P20" i="49" s="1"/>
  <c r="O19" i="49"/>
  <c r="P19" i="49" s="1"/>
  <c r="N18" i="49"/>
  <c r="M18" i="49"/>
  <c r="L18" i="49"/>
  <c r="K18" i="49"/>
  <c r="J18" i="49"/>
  <c r="I18" i="49"/>
  <c r="H18" i="49"/>
  <c r="G18" i="49"/>
  <c r="F18" i="49"/>
  <c r="E18" i="49"/>
  <c r="D18" i="49"/>
  <c r="O17" i="49"/>
  <c r="P17" i="49" s="1"/>
  <c r="O16" i="49"/>
  <c r="P16" i="49" s="1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0" i="49" l="1"/>
  <c r="P30" i="49" s="1"/>
  <c r="O26" i="49"/>
  <c r="P26" i="49" s="1"/>
  <c r="O23" i="49"/>
  <c r="P23" i="49" s="1"/>
  <c r="O18" i="49"/>
  <c r="P18" i="49" s="1"/>
  <c r="O14" i="49"/>
  <c r="P14" i="49" s="1"/>
  <c r="O5" i="49"/>
  <c r="P5" i="49" s="1"/>
  <c r="O32" i="48"/>
  <c r="P32" i="48" s="1"/>
  <c r="O31" i="48"/>
  <c r="P31" i="48" s="1"/>
  <c r="N30" i="48"/>
  <c r="M30" i="48"/>
  <c r="L30" i="48"/>
  <c r="K30" i="48"/>
  <c r="J30" i="48"/>
  <c r="I30" i="48"/>
  <c r="H30" i="48"/>
  <c r="G30" i="48"/>
  <c r="F30" i="48"/>
  <c r="E30" i="48"/>
  <c r="D30" i="48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O23" i="48"/>
  <c r="P23" i="48" s="1"/>
  <c r="O22" i="48"/>
  <c r="P22" i="48" s="1"/>
  <c r="O21" i="48"/>
  <c r="P21" i="48" s="1"/>
  <c r="O20" i="48"/>
  <c r="P20" i="48" s="1"/>
  <c r="N19" i="48"/>
  <c r="M19" i="48"/>
  <c r="L19" i="48"/>
  <c r="K19" i="48"/>
  <c r="J19" i="48"/>
  <c r="I19" i="48"/>
  <c r="H19" i="48"/>
  <c r="G19" i="48"/>
  <c r="F19" i="48"/>
  <c r="E19" i="48"/>
  <c r="D19" i="48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N33" i="48" s="1"/>
  <c r="M5" i="48"/>
  <c r="L5" i="48"/>
  <c r="L33" i="48" s="1"/>
  <c r="K5" i="48"/>
  <c r="J5" i="48"/>
  <c r="I5" i="48"/>
  <c r="H5" i="48"/>
  <c r="G5" i="48"/>
  <c r="F5" i="48"/>
  <c r="E5" i="48"/>
  <c r="D5" i="48"/>
  <c r="O32" i="49" l="1"/>
  <c r="P32" i="49" s="1"/>
  <c r="G33" i="48"/>
  <c r="I33" i="48"/>
  <c r="J33" i="48"/>
  <c r="M33" i="48"/>
  <c r="D33" i="48"/>
  <c r="E33" i="48"/>
  <c r="F33" i="48"/>
  <c r="H33" i="48"/>
  <c r="K33" i="48"/>
  <c r="O30" i="48"/>
  <c r="P30" i="48" s="1"/>
  <c r="O26" i="48"/>
  <c r="P26" i="48" s="1"/>
  <c r="O24" i="48"/>
  <c r="P24" i="48" s="1"/>
  <c r="O19" i="48"/>
  <c r="P19" i="48" s="1"/>
  <c r="O14" i="48"/>
  <c r="P14" i="48" s="1"/>
  <c r="O5" i="48"/>
  <c r="P5" i="48" s="1"/>
  <c r="O32" i="47"/>
  <c r="P32" i="47"/>
  <c r="N31" i="47"/>
  <c r="M31" i="47"/>
  <c r="L31" i="47"/>
  <c r="K31" i="47"/>
  <c r="J31" i="47"/>
  <c r="I31" i="47"/>
  <c r="H31" i="47"/>
  <c r="G31" i="47"/>
  <c r="F31" i="47"/>
  <c r="E31" i="47"/>
  <c r="D31" i="47"/>
  <c r="O30" i="47"/>
  <c r="P30" i="47" s="1"/>
  <c r="O29" i="47"/>
  <c r="P29" i="47" s="1"/>
  <c r="O28" i="47"/>
  <c r="P28" i="47" s="1"/>
  <c r="N27" i="47"/>
  <c r="M27" i="47"/>
  <c r="L27" i="47"/>
  <c r="K27" i="47"/>
  <c r="J27" i="47"/>
  <c r="I27" i="47"/>
  <c r="H27" i="47"/>
  <c r="G27" i="47"/>
  <c r="F27" i="47"/>
  <c r="E27" i="47"/>
  <c r="D27" i="47"/>
  <c r="O26" i="47"/>
  <c r="P26" i="47"/>
  <c r="O25" i="47"/>
  <c r="P25" i="47"/>
  <c r="N24" i="47"/>
  <c r="M24" i="47"/>
  <c r="L24" i="47"/>
  <c r="K24" i="47"/>
  <c r="J24" i="47"/>
  <c r="I24" i="47"/>
  <c r="H24" i="47"/>
  <c r="G24" i="47"/>
  <c r="F24" i="47"/>
  <c r="E24" i="47"/>
  <c r="E33" i="47" s="1"/>
  <c r="D24" i="47"/>
  <c r="D33" i="47" s="1"/>
  <c r="O23" i="47"/>
  <c r="P23" i="47" s="1"/>
  <c r="O22" i="47"/>
  <c r="P22" i="47" s="1"/>
  <c r="O21" i="47"/>
  <c r="P21" i="47" s="1"/>
  <c r="O20" i="47"/>
  <c r="P20" i="47" s="1"/>
  <c r="N19" i="47"/>
  <c r="M19" i="47"/>
  <c r="L19" i="47"/>
  <c r="K19" i="47"/>
  <c r="J19" i="47"/>
  <c r="I19" i="47"/>
  <c r="H19" i="47"/>
  <c r="G19" i="47"/>
  <c r="F19" i="47"/>
  <c r="E19" i="47"/>
  <c r="D19" i="47"/>
  <c r="O18" i="47"/>
  <c r="P18" i="47" s="1"/>
  <c r="O17" i="47"/>
  <c r="P17" i="47"/>
  <c r="O16" i="47"/>
  <c r="P16" i="47"/>
  <c r="O15" i="47"/>
  <c r="P15" i="47"/>
  <c r="N14" i="47"/>
  <c r="M14" i="47"/>
  <c r="L14" i="47"/>
  <c r="K14" i="47"/>
  <c r="J14" i="47"/>
  <c r="I14" i="47"/>
  <c r="H14" i="47"/>
  <c r="G14" i="47"/>
  <c r="F14" i="47"/>
  <c r="E14" i="47"/>
  <c r="D14" i="47"/>
  <c r="O14" i="47" s="1"/>
  <c r="P14" i="47" s="1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N33" i="47" s="1"/>
  <c r="M5" i="47"/>
  <c r="L5" i="47"/>
  <c r="K5" i="47"/>
  <c r="J5" i="47"/>
  <c r="I5" i="47"/>
  <c r="H5" i="47"/>
  <c r="G5" i="47"/>
  <c r="F5" i="47"/>
  <c r="E5" i="47"/>
  <c r="D5" i="47"/>
  <c r="N32" i="46"/>
  <c r="O32" i="46" s="1"/>
  <c r="M31" i="46"/>
  <c r="L31" i="46"/>
  <c r="K31" i="46"/>
  <c r="J31" i="46"/>
  <c r="I31" i="46"/>
  <c r="H31" i="46"/>
  <c r="G31" i="46"/>
  <c r="F31" i="46"/>
  <c r="E31" i="46"/>
  <c r="D31" i="46"/>
  <c r="N30" i="46"/>
  <c r="O30" i="46" s="1"/>
  <c r="N29" i="46"/>
  <c r="O29" i="46" s="1"/>
  <c r="N28" i="46"/>
  <c r="O28" i="46"/>
  <c r="M27" i="46"/>
  <c r="L27" i="46"/>
  <c r="K27" i="46"/>
  <c r="J27" i="46"/>
  <c r="I27" i="46"/>
  <c r="H27" i="46"/>
  <c r="G27" i="46"/>
  <c r="F27" i="46"/>
  <c r="E27" i="46"/>
  <c r="E33" i="46" s="1"/>
  <c r="D27" i="46"/>
  <c r="N26" i="46"/>
  <c r="O26" i="46"/>
  <c r="N25" i="46"/>
  <c r="O25" i="46"/>
  <c r="M24" i="46"/>
  <c r="L24" i="46"/>
  <c r="K24" i="46"/>
  <c r="J24" i="46"/>
  <c r="I24" i="46"/>
  <c r="H24" i="46"/>
  <c r="G24" i="46"/>
  <c r="F24" i="46"/>
  <c r="E24" i="46"/>
  <c r="D24" i="46"/>
  <c r="N23" i="46"/>
  <c r="O23" i="46"/>
  <c r="N22" i="46"/>
  <c r="O22" i="46"/>
  <c r="N21" i="46"/>
  <c r="O21" i="46"/>
  <c r="N20" i="46"/>
  <c r="O20" i="46" s="1"/>
  <c r="M19" i="46"/>
  <c r="L19" i="46"/>
  <c r="K19" i="46"/>
  <c r="J19" i="46"/>
  <c r="I19" i="46"/>
  <c r="H19" i="46"/>
  <c r="G19" i="46"/>
  <c r="F19" i="46"/>
  <c r="E19" i="46"/>
  <c r="D19" i="46"/>
  <c r="N18" i="46"/>
  <c r="O18" i="46" s="1"/>
  <c r="N17" i="46"/>
  <c r="O17" i="46" s="1"/>
  <c r="N16" i="46"/>
  <c r="O16" i="46"/>
  <c r="N15" i="46"/>
  <c r="O15" i="46"/>
  <c r="M14" i="46"/>
  <c r="L14" i="46"/>
  <c r="K14" i="46"/>
  <c r="J14" i="46"/>
  <c r="I14" i="46"/>
  <c r="I33" i="46" s="1"/>
  <c r="H14" i="46"/>
  <c r="H33" i="46" s="1"/>
  <c r="G14" i="46"/>
  <c r="G33" i="46" s="1"/>
  <c r="F14" i="46"/>
  <c r="E14" i="46"/>
  <c r="D14" i="46"/>
  <c r="N13" i="46"/>
  <c r="O13" i="46" s="1"/>
  <c r="N12" i="46"/>
  <c r="O12" i="46"/>
  <c r="N11" i="46"/>
  <c r="O11" i="46" s="1"/>
  <c r="N10" i="46"/>
  <c r="O10" i="46" s="1"/>
  <c r="N9" i="46"/>
  <c r="O9" i="46" s="1"/>
  <c r="N8" i="46"/>
  <c r="O8" i="46"/>
  <c r="N7" i="46"/>
  <c r="O7" i="46"/>
  <c r="N6" i="46"/>
  <c r="O6" i="46"/>
  <c r="M5" i="46"/>
  <c r="M33" i="46" s="1"/>
  <c r="L5" i="46"/>
  <c r="K5" i="46"/>
  <c r="K33" i="46" s="1"/>
  <c r="J5" i="46"/>
  <c r="N5" i="46" s="1"/>
  <c r="O5" i="46" s="1"/>
  <c r="I5" i="46"/>
  <c r="H5" i="46"/>
  <c r="G5" i="46"/>
  <c r="F5" i="46"/>
  <c r="E5" i="46"/>
  <c r="D5" i="46"/>
  <c r="D33" i="46" s="1"/>
  <c r="N32" i="45"/>
  <c r="O32" i="45"/>
  <c r="N31" i="45"/>
  <c r="O31" i="45"/>
  <c r="M30" i="45"/>
  <c r="L30" i="45"/>
  <c r="K30" i="45"/>
  <c r="J30" i="45"/>
  <c r="I30" i="45"/>
  <c r="H30" i="45"/>
  <c r="G30" i="45"/>
  <c r="F30" i="45"/>
  <c r="E30" i="45"/>
  <c r="D30" i="45"/>
  <c r="N29" i="45"/>
  <c r="O29" i="45"/>
  <c r="N28" i="45"/>
  <c r="O28" i="45"/>
  <c r="N27" i="45"/>
  <c r="O27" i="45" s="1"/>
  <c r="M26" i="45"/>
  <c r="L26" i="45"/>
  <c r="K26" i="45"/>
  <c r="J26" i="45"/>
  <c r="I26" i="45"/>
  <c r="H26" i="45"/>
  <c r="G26" i="45"/>
  <c r="F26" i="45"/>
  <c r="E26" i="45"/>
  <c r="D26" i="45"/>
  <c r="N25" i="45"/>
  <c r="O25" i="45" s="1"/>
  <c r="N24" i="45"/>
  <c r="O24" i="45" s="1"/>
  <c r="M23" i="45"/>
  <c r="L23" i="45"/>
  <c r="K23" i="45"/>
  <c r="J23" i="45"/>
  <c r="I23" i="45"/>
  <c r="H23" i="45"/>
  <c r="G23" i="45"/>
  <c r="F23" i="45"/>
  <c r="E23" i="45"/>
  <c r="D23" i="45"/>
  <c r="N22" i="45"/>
  <c r="O22" i="45" s="1"/>
  <c r="N21" i="45"/>
  <c r="O21" i="45"/>
  <c r="N20" i="45"/>
  <c r="O20" i="45"/>
  <c r="N19" i="45"/>
  <c r="O19" i="45"/>
  <c r="M18" i="45"/>
  <c r="L18" i="45"/>
  <c r="K18" i="45"/>
  <c r="J18" i="45"/>
  <c r="I18" i="45"/>
  <c r="H18" i="45"/>
  <c r="G18" i="45"/>
  <c r="F18" i="45"/>
  <c r="E18" i="45"/>
  <c r="D18" i="45"/>
  <c r="N18" i="45" s="1"/>
  <c r="O18" i="45" s="1"/>
  <c r="N17" i="45"/>
  <c r="O17" i="45"/>
  <c r="N16" i="45"/>
  <c r="O16" i="45"/>
  <c r="N15" i="45"/>
  <c r="O15" i="45" s="1"/>
  <c r="M14" i="45"/>
  <c r="L14" i="45"/>
  <c r="K14" i="45"/>
  <c r="J14" i="45"/>
  <c r="I14" i="45"/>
  <c r="H14" i="45"/>
  <c r="G14" i="45"/>
  <c r="F14" i="45"/>
  <c r="E14" i="45"/>
  <c r="D14" i="45"/>
  <c r="D33" i="45" s="1"/>
  <c r="N13" i="45"/>
  <c r="O13" i="45" s="1"/>
  <c r="N12" i="45"/>
  <c r="O12" i="45" s="1"/>
  <c r="N11" i="45"/>
  <c r="O11" i="45" s="1"/>
  <c r="N10" i="45"/>
  <c r="O10" i="45"/>
  <c r="N9" i="45"/>
  <c r="O9" i="45" s="1"/>
  <c r="N8" i="45"/>
  <c r="O8" i="45"/>
  <c r="N7" i="45"/>
  <c r="O7" i="45" s="1"/>
  <c r="N6" i="45"/>
  <c r="O6" i="45" s="1"/>
  <c r="M5" i="45"/>
  <c r="L5" i="45"/>
  <c r="K5" i="45"/>
  <c r="J5" i="45"/>
  <c r="I5" i="45"/>
  <c r="H5" i="45"/>
  <c r="H33" i="45" s="1"/>
  <c r="G5" i="45"/>
  <c r="G33" i="45" s="1"/>
  <c r="F5" i="45"/>
  <c r="F33" i="45" s="1"/>
  <c r="E5" i="45"/>
  <c r="D5" i="45"/>
  <c r="N31" i="44"/>
  <c r="O31" i="44" s="1"/>
  <c r="M30" i="44"/>
  <c r="L30" i="44"/>
  <c r="K30" i="44"/>
  <c r="J30" i="44"/>
  <c r="I30" i="44"/>
  <c r="H30" i="44"/>
  <c r="G30" i="44"/>
  <c r="F30" i="44"/>
  <c r="E30" i="44"/>
  <c r="D30" i="44"/>
  <c r="N29" i="44"/>
  <c r="O29" i="44" s="1"/>
  <c r="N28" i="44"/>
  <c r="O28" i="44" s="1"/>
  <c r="N27" i="44"/>
  <c r="O27" i="44"/>
  <c r="M26" i="44"/>
  <c r="L26" i="44"/>
  <c r="K26" i="44"/>
  <c r="J26" i="44"/>
  <c r="I26" i="44"/>
  <c r="H26" i="44"/>
  <c r="G26" i="44"/>
  <c r="F26" i="44"/>
  <c r="E26" i="44"/>
  <c r="D26" i="44"/>
  <c r="N25" i="44"/>
  <c r="O25" i="44"/>
  <c r="N24" i="44"/>
  <c r="O24" i="44"/>
  <c r="M23" i="44"/>
  <c r="L23" i="44"/>
  <c r="K23" i="44"/>
  <c r="J23" i="44"/>
  <c r="I23" i="44"/>
  <c r="H23" i="44"/>
  <c r="G23" i="44"/>
  <c r="F23" i="44"/>
  <c r="E23" i="44"/>
  <c r="D23" i="44"/>
  <c r="N22" i="44"/>
  <c r="O22" i="44"/>
  <c r="N21" i="44"/>
  <c r="O21" i="44"/>
  <c r="N20" i="44"/>
  <c r="O20" i="44"/>
  <c r="N19" i="44"/>
  <c r="O19" i="44" s="1"/>
  <c r="M18" i="44"/>
  <c r="L18" i="44"/>
  <c r="K18" i="44"/>
  <c r="J18" i="44"/>
  <c r="I18" i="44"/>
  <c r="H18" i="44"/>
  <c r="G18" i="44"/>
  <c r="F18" i="44"/>
  <c r="E18" i="44"/>
  <c r="D18" i="44"/>
  <c r="N17" i="44"/>
  <c r="O17" i="44" s="1"/>
  <c r="N16" i="44"/>
  <c r="O16" i="44" s="1"/>
  <c r="N15" i="44"/>
  <c r="O15" i="44" s="1"/>
  <c r="M14" i="44"/>
  <c r="L14" i="44"/>
  <c r="K14" i="44"/>
  <c r="J14" i="44"/>
  <c r="I14" i="44"/>
  <c r="H14" i="44"/>
  <c r="G14" i="44"/>
  <c r="F14" i="44"/>
  <c r="E14" i="44"/>
  <c r="D14" i="44"/>
  <c r="N13" i="44"/>
  <c r="O13" i="44"/>
  <c r="N12" i="44"/>
  <c r="O12" i="44"/>
  <c r="N11" i="44"/>
  <c r="O11" i="44"/>
  <c r="N10" i="44"/>
  <c r="O10" i="44"/>
  <c r="N9" i="44"/>
  <c r="O9" i="44" s="1"/>
  <c r="N8" i="44"/>
  <c r="O8" i="44" s="1"/>
  <c r="N7" i="44"/>
  <c r="O7" i="44" s="1"/>
  <c r="N6" i="44"/>
  <c r="O6" i="44"/>
  <c r="M5" i="44"/>
  <c r="L5" i="44"/>
  <c r="K5" i="44"/>
  <c r="J5" i="44"/>
  <c r="I5" i="44"/>
  <c r="H5" i="44"/>
  <c r="G5" i="44"/>
  <c r="F5" i="44"/>
  <c r="E5" i="44"/>
  <c r="D5" i="44"/>
  <c r="H32" i="43"/>
  <c r="N31" i="43"/>
  <c r="O31" i="43"/>
  <c r="M30" i="43"/>
  <c r="L30" i="43"/>
  <c r="K30" i="43"/>
  <c r="J30" i="43"/>
  <c r="I30" i="43"/>
  <c r="H30" i="43"/>
  <c r="G30" i="43"/>
  <c r="F30" i="43"/>
  <c r="E30" i="43"/>
  <c r="D30" i="43"/>
  <c r="N29" i="43"/>
  <c r="O29" i="43"/>
  <c r="N28" i="43"/>
  <c r="O28" i="43"/>
  <c r="N27" i="43"/>
  <c r="O27" i="43"/>
  <c r="M26" i="43"/>
  <c r="L26" i="43"/>
  <c r="K26" i="43"/>
  <c r="J26" i="43"/>
  <c r="I26" i="43"/>
  <c r="H26" i="43"/>
  <c r="G26" i="43"/>
  <c r="F26" i="43"/>
  <c r="E26" i="43"/>
  <c r="D26" i="43"/>
  <c r="N25" i="43"/>
  <c r="O25" i="43"/>
  <c r="N24" i="43"/>
  <c r="O24" i="43"/>
  <c r="M23" i="43"/>
  <c r="L23" i="43"/>
  <c r="K23" i="43"/>
  <c r="J23" i="43"/>
  <c r="I23" i="43"/>
  <c r="H23" i="43"/>
  <c r="G23" i="43"/>
  <c r="F23" i="43"/>
  <c r="E23" i="43"/>
  <c r="D23" i="43"/>
  <c r="N23" i="43" s="1"/>
  <c r="O23" i="43" s="1"/>
  <c r="N22" i="43"/>
  <c r="O22" i="43" s="1"/>
  <c r="N21" i="43"/>
  <c r="O21" i="43" s="1"/>
  <c r="N20" i="43"/>
  <c r="O20" i="43" s="1"/>
  <c r="N19" i="43"/>
  <c r="O19" i="43"/>
  <c r="M18" i="43"/>
  <c r="L18" i="43"/>
  <c r="K18" i="43"/>
  <c r="J18" i="43"/>
  <c r="I18" i="43"/>
  <c r="H18" i="43"/>
  <c r="G18" i="43"/>
  <c r="F18" i="43"/>
  <c r="E18" i="43"/>
  <c r="D18" i="43"/>
  <c r="N17" i="43"/>
  <c r="O17" i="43"/>
  <c r="N16" i="43"/>
  <c r="O16" i="43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4" i="43" s="1"/>
  <c r="O14" i="43" s="1"/>
  <c r="N13" i="43"/>
  <c r="O13" i="43"/>
  <c r="N12" i="43"/>
  <c r="O12" i="43"/>
  <c r="N11" i="43"/>
  <c r="O11" i="43" s="1"/>
  <c r="N10" i="43"/>
  <c r="O10" i="43" s="1"/>
  <c r="N9" i="43"/>
  <c r="O9" i="43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5" i="43" s="1"/>
  <c r="O5" i="43" s="1"/>
  <c r="N31" i="42"/>
  <c r="O31" i="42"/>
  <c r="M30" i="42"/>
  <c r="L30" i="42"/>
  <c r="K30" i="42"/>
  <c r="J30" i="42"/>
  <c r="N30" i="42" s="1"/>
  <c r="O30" i="42" s="1"/>
  <c r="I30" i="42"/>
  <c r="H30" i="42"/>
  <c r="G30" i="42"/>
  <c r="F30" i="42"/>
  <c r="E30" i="42"/>
  <c r="D30" i="42"/>
  <c r="N29" i="42"/>
  <c r="O29" i="42" s="1"/>
  <c r="N28" i="42"/>
  <c r="O28" i="42"/>
  <c r="N27" i="42"/>
  <c r="O27" i="42" s="1"/>
  <c r="M26" i="42"/>
  <c r="L26" i="42"/>
  <c r="K26" i="42"/>
  <c r="J26" i="42"/>
  <c r="I26" i="42"/>
  <c r="H26" i="42"/>
  <c r="G26" i="42"/>
  <c r="F26" i="42"/>
  <c r="E26" i="42"/>
  <c r="D26" i="42"/>
  <c r="N25" i="42"/>
  <c r="O25" i="42" s="1"/>
  <c r="N24" i="42"/>
  <c r="O24" i="42" s="1"/>
  <c r="M23" i="42"/>
  <c r="L23" i="42"/>
  <c r="K23" i="42"/>
  <c r="J23" i="42"/>
  <c r="I23" i="42"/>
  <c r="H23" i="42"/>
  <c r="G23" i="42"/>
  <c r="F23" i="42"/>
  <c r="E23" i="42"/>
  <c r="D23" i="42"/>
  <c r="N22" i="42"/>
  <c r="O22" i="42" s="1"/>
  <c r="N21" i="42"/>
  <c r="O21" i="42"/>
  <c r="N20" i="42"/>
  <c r="O20" i="42" s="1"/>
  <c r="N19" i="42"/>
  <c r="O19" i="42"/>
  <c r="M18" i="42"/>
  <c r="N18" i="42" s="1"/>
  <c r="O18" i="42" s="1"/>
  <c r="L18" i="42"/>
  <c r="K18" i="42"/>
  <c r="J18" i="42"/>
  <c r="I18" i="42"/>
  <c r="H18" i="42"/>
  <c r="G18" i="42"/>
  <c r="F18" i="42"/>
  <c r="E18" i="42"/>
  <c r="D18" i="42"/>
  <c r="N17" i="42"/>
  <c r="O17" i="42"/>
  <c r="N16" i="42"/>
  <c r="O16" i="42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3" i="42"/>
  <c r="O13" i="42" s="1"/>
  <c r="N12" i="42"/>
  <c r="O12" i="42" s="1"/>
  <c r="N11" i="42"/>
  <c r="O11" i="42" s="1"/>
  <c r="N10" i="42"/>
  <c r="O10" i="42" s="1"/>
  <c r="N9" i="42"/>
  <c r="O9" i="42"/>
  <c r="N8" i="42"/>
  <c r="O8" i="42"/>
  <c r="N7" i="42"/>
  <c r="O7" i="42" s="1"/>
  <c r="N6" i="42"/>
  <c r="O6" i="42" s="1"/>
  <c r="M5" i="42"/>
  <c r="L5" i="42"/>
  <c r="K5" i="42"/>
  <c r="J5" i="42"/>
  <c r="I5" i="42"/>
  <c r="I32" i="42" s="1"/>
  <c r="H5" i="42"/>
  <c r="G5" i="42"/>
  <c r="F5" i="42"/>
  <c r="E5" i="42"/>
  <c r="D5" i="42"/>
  <c r="N25" i="41"/>
  <c r="O25" i="41" s="1"/>
  <c r="M24" i="41"/>
  <c r="L24" i="41"/>
  <c r="K24" i="41"/>
  <c r="J24" i="41"/>
  <c r="I24" i="41"/>
  <c r="H24" i="41"/>
  <c r="G24" i="41"/>
  <c r="F24" i="41"/>
  <c r="E24" i="41"/>
  <c r="D24" i="41"/>
  <c r="N23" i="41"/>
  <c r="O23" i="41" s="1"/>
  <c r="N22" i="41"/>
  <c r="O22" i="41" s="1"/>
  <c r="N21" i="41"/>
  <c r="O21" i="41"/>
  <c r="M20" i="41"/>
  <c r="L20" i="41"/>
  <c r="K20" i="41"/>
  <c r="J20" i="41"/>
  <c r="I20" i="41"/>
  <c r="H20" i="41"/>
  <c r="G20" i="41"/>
  <c r="F20" i="41"/>
  <c r="E20" i="41"/>
  <c r="D20" i="41"/>
  <c r="N19" i="41"/>
  <c r="O19" i="41"/>
  <c r="M18" i="41"/>
  <c r="L18" i="41"/>
  <c r="K18" i="41"/>
  <c r="J18" i="41"/>
  <c r="I18" i="41"/>
  <c r="H18" i="41"/>
  <c r="G18" i="41"/>
  <c r="F18" i="41"/>
  <c r="E18" i="41"/>
  <c r="D18" i="41"/>
  <c r="N17" i="41"/>
  <c r="O17" i="41" s="1"/>
  <c r="N16" i="41"/>
  <c r="O16" i="41" s="1"/>
  <c r="M15" i="41"/>
  <c r="L15" i="41"/>
  <c r="K15" i="41"/>
  <c r="J15" i="41"/>
  <c r="I15" i="41"/>
  <c r="H15" i="41"/>
  <c r="G15" i="41"/>
  <c r="F15" i="41"/>
  <c r="E15" i="41"/>
  <c r="D15" i="41"/>
  <c r="N14" i="41"/>
  <c r="O14" i="41" s="1"/>
  <c r="N13" i="41"/>
  <c r="O13" i="41"/>
  <c r="N12" i="41"/>
  <c r="O12" i="41"/>
  <c r="M11" i="41"/>
  <c r="L11" i="41"/>
  <c r="K11" i="41"/>
  <c r="J11" i="41"/>
  <c r="I11" i="41"/>
  <c r="H11" i="41"/>
  <c r="G11" i="41"/>
  <c r="F11" i="41"/>
  <c r="E11" i="41"/>
  <c r="D11" i="41"/>
  <c r="N10" i="41"/>
  <c r="O10" i="41"/>
  <c r="N9" i="41"/>
  <c r="O9" i="41"/>
  <c r="N8" i="41"/>
  <c r="O8" i="41" s="1"/>
  <c r="N7" i="41"/>
  <c r="O7" i="41"/>
  <c r="N6" i="41"/>
  <c r="O6" i="41" s="1"/>
  <c r="M5" i="41"/>
  <c r="M26" i="41" s="1"/>
  <c r="L5" i="41"/>
  <c r="L26" i="41" s="1"/>
  <c r="K5" i="41"/>
  <c r="J5" i="41"/>
  <c r="I5" i="41"/>
  <c r="H5" i="41"/>
  <c r="G5" i="41"/>
  <c r="F5" i="41"/>
  <c r="E5" i="41"/>
  <c r="D5" i="41"/>
  <c r="N30" i="40"/>
  <c r="O30" i="40"/>
  <c r="M29" i="40"/>
  <c r="L29" i="40"/>
  <c r="K29" i="40"/>
  <c r="J29" i="40"/>
  <c r="I29" i="40"/>
  <c r="H29" i="40"/>
  <c r="G29" i="40"/>
  <c r="F29" i="40"/>
  <c r="E29" i="40"/>
  <c r="D29" i="40"/>
  <c r="N28" i="40"/>
  <c r="O28" i="40" s="1"/>
  <c r="N27" i="40"/>
  <c r="O27" i="40" s="1"/>
  <c r="N26" i="40"/>
  <c r="O26" i="40"/>
  <c r="M25" i="40"/>
  <c r="L25" i="40"/>
  <c r="K25" i="40"/>
  <c r="J25" i="40"/>
  <c r="I25" i="40"/>
  <c r="H25" i="40"/>
  <c r="G25" i="40"/>
  <c r="F25" i="40"/>
  <c r="E25" i="40"/>
  <c r="D25" i="40"/>
  <c r="N24" i="40"/>
  <c r="O24" i="40"/>
  <c r="N23" i="40"/>
  <c r="O23" i="40"/>
  <c r="M22" i="40"/>
  <c r="L22" i="40"/>
  <c r="K22" i="40"/>
  <c r="J22" i="40"/>
  <c r="I22" i="40"/>
  <c r="H22" i="40"/>
  <c r="G22" i="40"/>
  <c r="F22" i="40"/>
  <c r="E22" i="40"/>
  <c r="D22" i="40"/>
  <c r="N21" i="40"/>
  <c r="O21" i="40"/>
  <c r="N20" i="40"/>
  <c r="O20" i="40"/>
  <c r="N19" i="40"/>
  <c r="O19" i="40" s="1"/>
  <c r="M18" i="40"/>
  <c r="L18" i="40"/>
  <c r="K18" i="40"/>
  <c r="J18" i="40"/>
  <c r="I18" i="40"/>
  <c r="H18" i="40"/>
  <c r="N18" i="40" s="1"/>
  <c r="O18" i="40" s="1"/>
  <c r="G18" i="40"/>
  <c r="F18" i="40"/>
  <c r="E18" i="40"/>
  <c r="D18" i="40"/>
  <c r="N17" i="40"/>
  <c r="O17" i="40" s="1"/>
  <c r="N16" i="40"/>
  <c r="O16" i="40"/>
  <c r="N15" i="40"/>
  <c r="O15" i="40" s="1"/>
  <c r="M14" i="40"/>
  <c r="L14" i="40"/>
  <c r="K14" i="40"/>
  <c r="J14" i="40"/>
  <c r="I14" i="40"/>
  <c r="H14" i="40"/>
  <c r="G14" i="40"/>
  <c r="F14" i="40"/>
  <c r="E14" i="40"/>
  <c r="D14" i="40"/>
  <c r="N13" i="40"/>
  <c r="O13" i="40" s="1"/>
  <c r="N12" i="40"/>
  <c r="O12" i="40" s="1"/>
  <c r="N11" i="40"/>
  <c r="O11" i="40"/>
  <c r="N10" i="40"/>
  <c r="O10" i="40"/>
  <c r="N9" i="40"/>
  <c r="O9" i="40" s="1"/>
  <c r="N8" i="40"/>
  <c r="O8" i="40" s="1"/>
  <c r="N7" i="40"/>
  <c r="O7" i="40" s="1"/>
  <c r="N6" i="40"/>
  <c r="O6" i="40"/>
  <c r="M5" i="40"/>
  <c r="L5" i="40"/>
  <c r="K5" i="40"/>
  <c r="J5" i="40"/>
  <c r="I5" i="40"/>
  <c r="H5" i="40"/>
  <c r="G5" i="40"/>
  <c r="G31" i="40" s="1"/>
  <c r="F5" i="40"/>
  <c r="F31" i="40" s="1"/>
  <c r="E5" i="40"/>
  <c r="E31" i="40" s="1"/>
  <c r="D5" i="40"/>
  <c r="N28" i="39"/>
  <c r="O28" i="39"/>
  <c r="M27" i="39"/>
  <c r="L27" i="39"/>
  <c r="K27" i="39"/>
  <c r="J27" i="39"/>
  <c r="I27" i="39"/>
  <c r="H27" i="39"/>
  <c r="G27" i="39"/>
  <c r="F27" i="39"/>
  <c r="E27" i="39"/>
  <c r="D27" i="39"/>
  <c r="N26" i="39"/>
  <c r="O26" i="39"/>
  <c r="N25" i="39"/>
  <c r="O25" i="39"/>
  <c r="N24" i="39"/>
  <c r="O24" i="39" s="1"/>
  <c r="M23" i="39"/>
  <c r="L23" i="39"/>
  <c r="K23" i="39"/>
  <c r="J23" i="39"/>
  <c r="I23" i="39"/>
  <c r="H23" i="39"/>
  <c r="G23" i="39"/>
  <c r="F23" i="39"/>
  <c r="E23" i="39"/>
  <c r="D23" i="39"/>
  <c r="N22" i="39"/>
  <c r="O22" i="39"/>
  <c r="M21" i="39"/>
  <c r="L21" i="39"/>
  <c r="K21" i="39"/>
  <c r="J21" i="39"/>
  <c r="I21" i="39"/>
  <c r="H21" i="39"/>
  <c r="H29" i="39" s="1"/>
  <c r="G21" i="39"/>
  <c r="G29" i="39" s="1"/>
  <c r="F21" i="39"/>
  <c r="F29" i="39" s="1"/>
  <c r="E21" i="39"/>
  <c r="D21" i="39"/>
  <c r="N20" i="39"/>
  <c r="O20" i="39" s="1"/>
  <c r="N19" i="39"/>
  <c r="O19" i="39"/>
  <c r="M18" i="39"/>
  <c r="L18" i="39"/>
  <c r="K18" i="39"/>
  <c r="J18" i="39"/>
  <c r="I18" i="39"/>
  <c r="H18" i="39"/>
  <c r="G18" i="39"/>
  <c r="F18" i="39"/>
  <c r="E18" i="39"/>
  <c r="D18" i="39"/>
  <c r="N17" i="39"/>
  <c r="O17" i="39"/>
  <c r="N16" i="39"/>
  <c r="O16" i="39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3" i="39"/>
  <c r="O13" i="39" s="1"/>
  <c r="N12" i="39"/>
  <c r="O12" i="39"/>
  <c r="N11" i="39"/>
  <c r="O11" i="39" s="1"/>
  <c r="N10" i="39"/>
  <c r="O10" i="39" s="1"/>
  <c r="N9" i="39"/>
  <c r="O9" i="39" s="1"/>
  <c r="N8" i="39"/>
  <c r="O8" i="39" s="1"/>
  <c r="N7" i="39"/>
  <c r="O7" i="39" s="1"/>
  <c r="N6" i="39"/>
  <c r="O6" i="39"/>
  <c r="M5" i="39"/>
  <c r="M29" i="39" s="1"/>
  <c r="L5" i="39"/>
  <c r="K5" i="39"/>
  <c r="J5" i="39"/>
  <c r="I5" i="39"/>
  <c r="H5" i="39"/>
  <c r="G5" i="39"/>
  <c r="F5" i="39"/>
  <c r="E5" i="39"/>
  <c r="D5" i="39"/>
  <c r="N29" i="38"/>
  <c r="O29" i="38"/>
  <c r="M28" i="38"/>
  <c r="L28" i="38"/>
  <c r="K28" i="38"/>
  <c r="J28" i="38"/>
  <c r="I28" i="38"/>
  <c r="H28" i="38"/>
  <c r="G28" i="38"/>
  <c r="F28" i="38"/>
  <c r="E28" i="38"/>
  <c r="D28" i="38"/>
  <c r="N27" i="38"/>
  <c r="O27" i="38" s="1"/>
  <c r="N26" i="38"/>
  <c r="O26" i="38" s="1"/>
  <c r="N25" i="38"/>
  <c r="O25" i="38"/>
  <c r="M24" i="38"/>
  <c r="L24" i="38"/>
  <c r="K24" i="38"/>
  <c r="J24" i="38"/>
  <c r="I24" i="38"/>
  <c r="H24" i="38"/>
  <c r="G24" i="38"/>
  <c r="F24" i="38"/>
  <c r="E24" i="38"/>
  <c r="D24" i="38"/>
  <c r="N23" i="38"/>
  <c r="O23" i="38"/>
  <c r="M22" i="38"/>
  <c r="M30" i="38" s="1"/>
  <c r="L22" i="38"/>
  <c r="K22" i="38"/>
  <c r="J22" i="38"/>
  <c r="I22" i="38"/>
  <c r="H22" i="38"/>
  <c r="G22" i="38"/>
  <c r="F22" i="38"/>
  <c r="E22" i="38"/>
  <c r="D22" i="38"/>
  <c r="N21" i="38"/>
  <c r="O21" i="38"/>
  <c r="N20" i="38"/>
  <c r="O20" i="38"/>
  <c r="N19" i="38"/>
  <c r="O19" i="38" s="1"/>
  <c r="M18" i="38"/>
  <c r="L18" i="38"/>
  <c r="K18" i="38"/>
  <c r="J18" i="38"/>
  <c r="I18" i="38"/>
  <c r="H18" i="38"/>
  <c r="G18" i="38"/>
  <c r="F18" i="38"/>
  <c r="E18" i="38"/>
  <c r="D18" i="38"/>
  <c r="N17" i="38"/>
  <c r="O17" i="38"/>
  <c r="N16" i="38"/>
  <c r="O16" i="38"/>
  <c r="N15" i="38"/>
  <c r="O15" i="38"/>
  <c r="M14" i="38"/>
  <c r="L14" i="38"/>
  <c r="K14" i="38"/>
  <c r="J14" i="38"/>
  <c r="I14" i="38"/>
  <c r="H14" i="38"/>
  <c r="G14" i="38"/>
  <c r="F14" i="38"/>
  <c r="F30" i="38" s="1"/>
  <c r="E14" i="38"/>
  <c r="E30" i="38" s="1"/>
  <c r="D14" i="38"/>
  <c r="N14" i="38" s="1"/>
  <c r="O14" i="38" s="1"/>
  <c r="N13" i="38"/>
  <c r="O13" i="38"/>
  <c r="N12" i="38"/>
  <c r="O12" i="38" s="1"/>
  <c r="N11" i="38"/>
  <c r="O11" i="38"/>
  <c r="N10" i="38"/>
  <c r="O10" i="38"/>
  <c r="N9" i="38"/>
  <c r="O9" i="38"/>
  <c r="N8" i="38"/>
  <c r="O8" i="38"/>
  <c r="N7" i="38"/>
  <c r="O7" i="38"/>
  <c r="N6" i="38"/>
  <c r="O6" i="38" s="1"/>
  <c r="M5" i="38"/>
  <c r="L5" i="38"/>
  <c r="K5" i="38"/>
  <c r="K30" i="38" s="1"/>
  <c r="J5" i="38"/>
  <c r="J30" i="38" s="1"/>
  <c r="I5" i="38"/>
  <c r="I30" i="38" s="1"/>
  <c r="H5" i="38"/>
  <c r="G5" i="38"/>
  <c r="F5" i="38"/>
  <c r="E5" i="38"/>
  <c r="N5" i="38" s="1"/>
  <c r="O5" i="38" s="1"/>
  <c r="D5" i="38"/>
  <c r="N29" i="37"/>
  <c r="O29" i="37" s="1"/>
  <c r="M28" i="37"/>
  <c r="L28" i="37"/>
  <c r="K28" i="37"/>
  <c r="J28" i="37"/>
  <c r="I28" i="37"/>
  <c r="H28" i="37"/>
  <c r="G28" i="37"/>
  <c r="F28" i="37"/>
  <c r="E28" i="37"/>
  <c r="D28" i="37"/>
  <c r="N28" i="37" s="1"/>
  <c r="O28" i="37" s="1"/>
  <c r="N27" i="37"/>
  <c r="O27" i="37" s="1"/>
  <c r="N26" i="37"/>
  <c r="O26" i="37" s="1"/>
  <c r="N25" i="37"/>
  <c r="O25" i="37" s="1"/>
  <c r="M24" i="37"/>
  <c r="L24" i="37"/>
  <c r="K24" i="37"/>
  <c r="J24" i="37"/>
  <c r="I24" i="37"/>
  <c r="H24" i="37"/>
  <c r="G24" i="37"/>
  <c r="F24" i="37"/>
  <c r="E24" i="37"/>
  <c r="D24" i="37"/>
  <c r="N23" i="37"/>
  <c r="O23" i="37" s="1"/>
  <c r="N22" i="37"/>
  <c r="O22" i="37" s="1"/>
  <c r="M21" i="37"/>
  <c r="L21" i="37"/>
  <c r="K21" i="37"/>
  <c r="J21" i="37"/>
  <c r="J30" i="37" s="1"/>
  <c r="I21" i="37"/>
  <c r="H21" i="37"/>
  <c r="G21" i="37"/>
  <c r="F21" i="37"/>
  <c r="E21" i="37"/>
  <c r="D21" i="37"/>
  <c r="N20" i="37"/>
  <c r="O20" i="37" s="1"/>
  <c r="N19" i="37"/>
  <c r="O19" i="37" s="1"/>
  <c r="M18" i="37"/>
  <c r="L18" i="37"/>
  <c r="K18" i="37"/>
  <c r="J18" i="37"/>
  <c r="I18" i="37"/>
  <c r="H18" i="37"/>
  <c r="G18" i="37"/>
  <c r="F18" i="37"/>
  <c r="E18" i="37"/>
  <c r="D18" i="37"/>
  <c r="N17" i="37"/>
  <c r="O17" i="37" s="1"/>
  <c r="N16" i="37"/>
  <c r="O16" i="37" s="1"/>
  <c r="N15" i="37"/>
  <c r="O15" i="37"/>
  <c r="M14" i="37"/>
  <c r="L14" i="37"/>
  <c r="K14" i="37"/>
  <c r="K30" i="37" s="1"/>
  <c r="J14" i="37"/>
  <c r="I14" i="37"/>
  <c r="H14" i="37"/>
  <c r="G14" i="37"/>
  <c r="F14" i="37"/>
  <c r="E14" i="37"/>
  <c r="D14" i="37"/>
  <c r="N14" i="37" s="1"/>
  <c r="O14" i="37" s="1"/>
  <c r="N13" i="37"/>
  <c r="O13" i="37"/>
  <c r="N12" i="37"/>
  <c r="O12" i="37" s="1"/>
  <c r="N11" i="37"/>
  <c r="O11" i="37"/>
  <c r="N10" i="37"/>
  <c r="O10" i="37" s="1"/>
  <c r="N9" i="37"/>
  <c r="O9" i="37" s="1"/>
  <c r="N8" i="37"/>
  <c r="O8" i="37"/>
  <c r="N7" i="37"/>
  <c r="O7" i="37"/>
  <c r="N6" i="37"/>
  <c r="O6" i="37" s="1"/>
  <c r="M5" i="37"/>
  <c r="L5" i="37"/>
  <c r="K5" i="37"/>
  <c r="J5" i="37"/>
  <c r="I5" i="37"/>
  <c r="H5" i="37"/>
  <c r="G5" i="37"/>
  <c r="G30" i="37"/>
  <c r="F5" i="37"/>
  <c r="F30" i="37" s="1"/>
  <c r="E5" i="37"/>
  <c r="D5" i="37"/>
  <c r="D30" i="37" s="1"/>
  <c r="N5" i="37"/>
  <c r="O5" i="37" s="1"/>
  <c r="D5" i="36"/>
  <c r="N28" i="36"/>
  <c r="O28" i="36"/>
  <c r="M27" i="36"/>
  <c r="L27" i="36"/>
  <c r="K27" i="36"/>
  <c r="J27" i="36"/>
  <c r="I27" i="36"/>
  <c r="H27" i="36"/>
  <c r="G27" i="36"/>
  <c r="F27" i="36"/>
  <c r="E27" i="36"/>
  <c r="D27" i="36"/>
  <c r="N27" i="36" s="1"/>
  <c r="O27" i="36" s="1"/>
  <c r="N26" i="36"/>
  <c r="O26" i="36" s="1"/>
  <c r="N25" i="36"/>
  <c r="O25" i="36"/>
  <c r="N24" i="36"/>
  <c r="O24" i="36" s="1"/>
  <c r="M23" i="36"/>
  <c r="L23" i="36"/>
  <c r="K23" i="36"/>
  <c r="J23" i="36"/>
  <c r="I23" i="36"/>
  <c r="H23" i="36"/>
  <c r="G23" i="36"/>
  <c r="F23" i="36"/>
  <c r="E23" i="36"/>
  <c r="D23" i="36"/>
  <c r="N22" i="36"/>
  <c r="O22" i="36"/>
  <c r="M21" i="36"/>
  <c r="L21" i="36"/>
  <c r="K21" i="36"/>
  <c r="J21" i="36"/>
  <c r="I21" i="36"/>
  <c r="I29" i="36" s="1"/>
  <c r="H21" i="36"/>
  <c r="G21" i="36"/>
  <c r="F21" i="36"/>
  <c r="E21" i="36"/>
  <c r="D21" i="36"/>
  <c r="N20" i="36"/>
  <c r="O20" i="36" s="1"/>
  <c r="N19" i="36"/>
  <c r="O19" i="36"/>
  <c r="M18" i="36"/>
  <c r="L18" i="36"/>
  <c r="K18" i="36"/>
  <c r="J18" i="36"/>
  <c r="I18" i="36"/>
  <c r="H18" i="36"/>
  <c r="G18" i="36"/>
  <c r="G29" i="36" s="1"/>
  <c r="F18" i="36"/>
  <c r="E18" i="36"/>
  <c r="D18" i="36"/>
  <c r="N17" i="36"/>
  <c r="O17" i="36" s="1"/>
  <c r="N16" i="36"/>
  <c r="O16" i="36" s="1"/>
  <c r="N15" i="36"/>
  <c r="O15" i="36"/>
  <c r="M14" i="36"/>
  <c r="L14" i="36"/>
  <c r="K14" i="36"/>
  <c r="J14" i="36"/>
  <c r="I14" i="36"/>
  <c r="H14" i="36"/>
  <c r="G14" i="36"/>
  <c r="F14" i="36"/>
  <c r="E14" i="36"/>
  <c r="D14" i="36"/>
  <c r="N13" i="36"/>
  <c r="O13" i="36" s="1"/>
  <c r="N12" i="36"/>
  <c r="O12" i="36" s="1"/>
  <c r="N11" i="36"/>
  <c r="O11" i="36" s="1"/>
  <c r="N10" i="36"/>
  <c r="O10" i="36" s="1"/>
  <c r="N9" i="36"/>
  <c r="O9" i="36" s="1"/>
  <c r="N8" i="36"/>
  <c r="O8" i="36"/>
  <c r="N7" i="36"/>
  <c r="O7" i="36" s="1"/>
  <c r="N6" i="36"/>
  <c r="O6" i="36" s="1"/>
  <c r="M5" i="36"/>
  <c r="L5" i="36"/>
  <c r="K5" i="36"/>
  <c r="K29" i="36"/>
  <c r="J5" i="36"/>
  <c r="I5" i="36"/>
  <c r="H5" i="36"/>
  <c r="G5" i="36"/>
  <c r="F5" i="36"/>
  <c r="E5" i="36"/>
  <c r="N26" i="35"/>
  <c r="O26" i="35" s="1"/>
  <c r="M25" i="35"/>
  <c r="L25" i="35"/>
  <c r="K25" i="35"/>
  <c r="J25" i="35"/>
  <c r="I25" i="35"/>
  <c r="H25" i="35"/>
  <c r="G25" i="35"/>
  <c r="F25" i="35"/>
  <c r="E25" i="35"/>
  <c r="D25" i="35"/>
  <c r="N25" i="35" s="1"/>
  <c r="O25" i="35" s="1"/>
  <c r="N24" i="35"/>
  <c r="O24" i="35" s="1"/>
  <c r="N23" i="35"/>
  <c r="O23" i="35" s="1"/>
  <c r="N22" i="35"/>
  <c r="O22" i="35"/>
  <c r="M21" i="35"/>
  <c r="L21" i="35"/>
  <c r="K21" i="35"/>
  <c r="J21" i="35"/>
  <c r="I21" i="35"/>
  <c r="H21" i="35"/>
  <c r="G21" i="35"/>
  <c r="F21" i="35"/>
  <c r="E21" i="35"/>
  <c r="D21" i="35"/>
  <c r="N21" i="35" s="1"/>
  <c r="O21" i="35" s="1"/>
  <c r="N20" i="35"/>
  <c r="O20" i="35"/>
  <c r="M19" i="35"/>
  <c r="L19" i="35"/>
  <c r="K19" i="35"/>
  <c r="J19" i="35"/>
  <c r="I19" i="35"/>
  <c r="H19" i="35"/>
  <c r="G19" i="35"/>
  <c r="F19" i="35"/>
  <c r="E19" i="35"/>
  <c r="D19" i="35"/>
  <c r="N18" i="35"/>
  <c r="O18" i="35" s="1"/>
  <c r="N17" i="35"/>
  <c r="O17" i="35" s="1"/>
  <c r="M16" i="35"/>
  <c r="L16" i="35"/>
  <c r="K16" i="35"/>
  <c r="J16" i="35"/>
  <c r="I16" i="35"/>
  <c r="H16" i="35"/>
  <c r="G16" i="35"/>
  <c r="F16" i="35"/>
  <c r="E16" i="35"/>
  <c r="D16" i="35"/>
  <c r="N15" i="35"/>
  <c r="O15" i="35" s="1"/>
  <c r="N14" i="35"/>
  <c r="O14" i="35" s="1"/>
  <c r="M13" i="35"/>
  <c r="N13" i="35" s="1"/>
  <c r="O13" i="35" s="1"/>
  <c r="L13" i="35"/>
  <c r="K13" i="35"/>
  <c r="J13" i="35"/>
  <c r="I13" i="35"/>
  <c r="H13" i="35"/>
  <c r="H27" i="35" s="1"/>
  <c r="G13" i="35"/>
  <c r="F13" i="35"/>
  <c r="E13" i="35"/>
  <c r="D13" i="35"/>
  <c r="N12" i="35"/>
  <c r="O12" i="35" s="1"/>
  <c r="N11" i="35"/>
  <c r="O11" i="35" s="1"/>
  <c r="N10" i="35"/>
  <c r="O10" i="35" s="1"/>
  <c r="N9" i="35"/>
  <c r="O9" i="35" s="1"/>
  <c r="N8" i="35"/>
  <c r="O8" i="35" s="1"/>
  <c r="N7" i="35"/>
  <c r="O7" i="35" s="1"/>
  <c r="N6" i="35"/>
  <c r="O6" i="35" s="1"/>
  <c r="M5" i="35"/>
  <c r="L5" i="35"/>
  <c r="L27" i="35" s="1"/>
  <c r="K5" i="35"/>
  <c r="K27" i="35" s="1"/>
  <c r="J5" i="35"/>
  <c r="J27" i="35" s="1"/>
  <c r="I5" i="35"/>
  <c r="H5" i="35"/>
  <c r="G5" i="35"/>
  <c r="F5" i="35"/>
  <c r="E5" i="35"/>
  <c r="D5" i="35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6" i="34" s="1"/>
  <c r="O26" i="34" s="1"/>
  <c r="N25" i="34"/>
  <c r="O25" i="34" s="1"/>
  <c r="N24" i="34"/>
  <c r="O24" i="34" s="1"/>
  <c r="N23" i="34"/>
  <c r="O23" i="34" s="1"/>
  <c r="M22" i="34"/>
  <c r="L22" i="34"/>
  <c r="K22" i="34"/>
  <c r="J22" i="34"/>
  <c r="I22" i="34"/>
  <c r="H22" i="34"/>
  <c r="G22" i="34"/>
  <c r="F22" i="34"/>
  <c r="E22" i="34"/>
  <c r="D22" i="34"/>
  <c r="N21" i="34"/>
  <c r="O21" i="34" s="1"/>
  <c r="M20" i="34"/>
  <c r="L20" i="34"/>
  <c r="K20" i="34"/>
  <c r="J20" i="34"/>
  <c r="I20" i="34"/>
  <c r="H20" i="34"/>
  <c r="G20" i="34"/>
  <c r="F20" i="34"/>
  <c r="E20" i="34"/>
  <c r="D20" i="34"/>
  <c r="N19" i="34"/>
  <c r="O19" i="34"/>
  <c r="N18" i="34"/>
  <c r="O18" i="34" s="1"/>
  <c r="M17" i="34"/>
  <c r="L17" i="34"/>
  <c r="K17" i="34"/>
  <c r="J17" i="34"/>
  <c r="I17" i="34"/>
  <c r="H17" i="34"/>
  <c r="G17" i="34"/>
  <c r="F17" i="34"/>
  <c r="E17" i="34"/>
  <c r="D17" i="34"/>
  <c r="D28" i="34" s="1"/>
  <c r="N16" i="34"/>
  <c r="O16" i="34"/>
  <c r="N15" i="34"/>
  <c r="O15" i="34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N12" i="34"/>
  <c r="O12" i="34"/>
  <c r="N11" i="34"/>
  <c r="O11" i="34" s="1"/>
  <c r="N10" i="34"/>
  <c r="O10" i="34"/>
  <c r="N9" i="34"/>
  <c r="O9" i="34"/>
  <c r="N8" i="34"/>
  <c r="O8" i="34"/>
  <c r="N7" i="34"/>
  <c r="O7" i="34" s="1"/>
  <c r="N6" i="34"/>
  <c r="O6" i="34"/>
  <c r="M5" i="34"/>
  <c r="L5" i="34"/>
  <c r="K5" i="34"/>
  <c r="J5" i="34"/>
  <c r="J28" i="34" s="1"/>
  <c r="I5" i="34"/>
  <c r="H5" i="34"/>
  <c r="G5" i="34"/>
  <c r="F5" i="34"/>
  <c r="E5" i="34"/>
  <c r="D5" i="34"/>
  <c r="E28" i="33"/>
  <c r="F28" i="33"/>
  <c r="G28" i="33"/>
  <c r="H28" i="33"/>
  <c r="I28" i="33"/>
  <c r="J28" i="33"/>
  <c r="K28" i="33"/>
  <c r="L28" i="33"/>
  <c r="M28" i="33"/>
  <c r="D28" i="33"/>
  <c r="E24" i="33"/>
  <c r="F24" i="33"/>
  <c r="G24" i="33"/>
  <c r="H24" i="33"/>
  <c r="I24" i="33"/>
  <c r="J24" i="33"/>
  <c r="K24" i="33"/>
  <c r="L24" i="33"/>
  <c r="M24" i="33"/>
  <c r="E22" i="33"/>
  <c r="F22" i="33"/>
  <c r="G22" i="33"/>
  <c r="H22" i="33"/>
  <c r="I22" i="33"/>
  <c r="J22" i="33"/>
  <c r="K22" i="33"/>
  <c r="L22" i="33"/>
  <c r="M22" i="33"/>
  <c r="E18" i="33"/>
  <c r="F18" i="33"/>
  <c r="G18" i="33"/>
  <c r="H18" i="33"/>
  <c r="I18" i="33"/>
  <c r="J18" i="33"/>
  <c r="K18" i="33"/>
  <c r="L18" i="33"/>
  <c r="M18" i="33"/>
  <c r="E14" i="33"/>
  <c r="F14" i="33"/>
  <c r="G14" i="33"/>
  <c r="H14" i="33"/>
  <c r="I14" i="33"/>
  <c r="I30" i="33" s="1"/>
  <c r="J14" i="33"/>
  <c r="K14" i="33"/>
  <c r="L14" i="33"/>
  <c r="M14" i="33"/>
  <c r="E5" i="33"/>
  <c r="E30" i="33" s="1"/>
  <c r="F5" i="33"/>
  <c r="G5" i="33"/>
  <c r="H5" i="33"/>
  <c r="I5" i="33"/>
  <c r="J5" i="33"/>
  <c r="K5" i="33"/>
  <c r="L5" i="33"/>
  <c r="M5" i="33"/>
  <c r="D24" i="33"/>
  <c r="D22" i="33"/>
  <c r="D18" i="33"/>
  <c r="D14" i="33"/>
  <c r="D5" i="33"/>
  <c r="N29" i="33"/>
  <c r="O29" i="33"/>
  <c r="N25" i="33"/>
  <c r="O25" i="33"/>
  <c r="N26" i="33"/>
  <c r="O26" i="33" s="1"/>
  <c r="N27" i="33"/>
  <c r="O27" i="33" s="1"/>
  <c r="N23" i="33"/>
  <c r="O23" i="33" s="1"/>
  <c r="N16" i="33"/>
  <c r="O16" i="33"/>
  <c r="N17" i="33"/>
  <c r="O17" i="33"/>
  <c r="N7" i="33"/>
  <c r="O7" i="33" s="1"/>
  <c r="N8" i="33"/>
  <c r="O8" i="33" s="1"/>
  <c r="N9" i="33"/>
  <c r="O9" i="33"/>
  <c r="N10" i="33"/>
  <c r="O10" i="33" s="1"/>
  <c r="N11" i="33"/>
  <c r="O11" i="33"/>
  <c r="N12" i="33"/>
  <c r="O12" i="33"/>
  <c r="N13" i="33"/>
  <c r="O13" i="33"/>
  <c r="N6" i="33"/>
  <c r="O6" i="33" s="1"/>
  <c r="N19" i="33"/>
  <c r="O19" i="33" s="1"/>
  <c r="N20" i="33"/>
  <c r="O20" i="33" s="1"/>
  <c r="N21" i="33"/>
  <c r="O21" i="33"/>
  <c r="N15" i="33"/>
  <c r="O15" i="33"/>
  <c r="N25" i="40"/>
  <c r="O25" i="40" s="1"/>
  <c r="N26" i="43"/>
  <c r="O26" i="43" s="1"/>
  <c r="N30" i="45"/>
  <c r="O30" i="45" s="1"/>
  <c r="N5" i="40" l="1"/>
  <c r="O5" i="40" s="1"/>
  <c r="N21" i="36"/>
  <c r="O21" i="36" s="1"/>
  <c r="N14" i="33"/>
  <c r="O14" i="33" s="1"/>
  <c r="N22" i="34"/>
  <c r="O22" i="34" s="1"/>
  <c r="N14" i="40"/>
  <c r="O14" i="40" s="1"/>
  <c r="J32" i="44"/>
  <c r="N26" i="42"/>
  <c r="O26" i="42" s="1"/>
  <c r="I31" i="40"/>
  <c r="N18" i="41"/>
  <c r="O18" i="41" s="1"/>
  <c r="M32" i="42"/>
  <c r="N18" i="44"/>
  <c r="O18" i="44" s="1"/>
  <c r="J33" i="45"/>
  <c r="K33" i="45"/>
  <c r="L33" i="45"/>
  <c r="N26" i="45"/>
  <c r="O26" i="45" s="1"/>
  <c r="N14" i="46"/>
  <c r="O14" i="46" s="1"/>
  <c r="E28" i="34"/>
  <c r="M31" i="40"/>
  <c r="J31" i="40"/>
  <c r="N31" i="40" s="1"/>
  <c r="O31" i="40" s="1"/>
  <c r="F32" i="43"/>
  <c r="L29" i="36"/>
  <c r="N27" i="39"/>
  <c r="O27" i="39" s="1"/>
  <c r="G32" i="43"/>
  <c r="I32" i="44"/>
  <c r="N30" i="44"/>
  <c r="O30" i="44" s="1"/>
  <c r="K33" i="47"/>
  <c r="N24" i="33"/>
  <c r="O24" i="33" s="1"/>
  <c r="G28" i="34"/>
  <c r="N11" i="41"/>
  <c r="O11" i="41" s="1"/>
  <c r="M30" i="33"/>
  <c r="H28" i="34"/>
  <c r="N13" i="34"/>
  <c r="O13" i="34" s="1"/>
  <c r="F28" i="34"/>
  <c r="L30" i="37"/>
  <c r="N5" i="39"/>
  <c r="O5" i="39" s="1"/>
  <c r="N22" i="40"/>
  <c r="O22" i="40" s="1"/>
  <c r="N23" i="42"/>
  <c r="O23" i="42" s="1"/>
  <c r="I32" i="43"/>
  <c r="J32" i="43"/>
  <c r="K32" i="44"/>
  <c r="N27" i="46"/>
  <c r="O27" i="46" s="1"/>
  <c r="O19" i="47"/>
  <c r="P19" i="47" s="1"/>
  <c r="O24" i="47"/>
  <c r="P24" i="47" s="1"/>
  <c r="L30" i="33"/>
  <c r="I28" i="34"/>
  <c r="N22" i="38"/>
  <c r="O22" i="38" s="1"/>
  <c r="E29" i="39"/>
  <c r="N23" i="39"/>
  <c r="O23" i="39" s="1"/>
  <c r="D26" i="41"/>
  <c r="N5" i="44"/>
  <c r="O5" i="44" s="1"/>
  <c r="H32" i="44"/>
  <c r="F33" i="47"/>
  <c r="O31" i="47"/>
  <c r="P31" i="47" s="1"/>
  <c r="H30" i="37"/>
  <c r="N19" i="35"/>
  <c r="O19" i="35" s="1"/>
  <c r="N21" i="37"/>
  <c r="O21" i="37" s="1"/>
  <c r="N24" i="37"/>
  <c r="O24" i="37" s="1"/>
  <c r="N20" i="41"/>
  <c r="O20" i="41" s="1"/>
  <c r="E32" i="42"/>
  <c r="N32" i="42" s="1"/>
  <c r="O32" i="42" s="1"/>
  <c r="N23" i="45"/>
  <c r="O23" i="45" s="1"/>
  <c r="N19" i="46"/>
  <c r="O19" i="46" s="1"/>
  <c r="J33" i="47"/>
  <c r="N30" i="43"/>
  <c r="O30" i="43" s="1"/>
  <c r="N31" i="46"/>
  <c r="O31" i="46" s="1"/>
  <c r="N14" i="36"/>
  <c r="O14" i="36" s="1"/>
  <c r="L32" i="42"/>
  <c r="D30" i="38"/>
  <c r="D32" i="44"/>
  <c r="E32" i="44"/>
  <c r="N29" i="40"/>
  <c r="O29" i="40" s="1"/>
  <c r="N24" i="41"/>
  <c r="O24" i="41" s="1"/>
  <c r="I30" i="37"/>
  <c r="D29" i="39"/>
  <c r="N29" i="39" s="1"/>
  <c r="O29" i="39" s="1"/>
  <c r="L31" i="40"/>
  <c r="E32" i="43"/>
  <c r="N23" i="44"/>
  <c r="O23" i="44" s="1"/>
  <c r="N18" i="36"/>
  <c r="O18" i="36" s="1"/>
  <c r="N17" i="34"/>
  <c r="O17" i="34" s="1"/>
  <c r="E29" i="36"/>
  <c r="E26" i="41"/>
  <c r="N26" i="41" s="1"/>
  <c r="O26" i="41" s="1"/>
  <c r="N15" i="41"/>
  <c r="O15" i="41" s="1"/>
  <c r="M32" i="44"/>
  <c r="G33" i="47"/>
  <c r="E27" i="35"/>
  <c r="F26" i="41"/>
  <c r="L32" i="43"/>
  <c r="F30" i="33"/>
  <c r="F27" i="35"/>
  <c r="N14" i="39"/>
  <c r="O14" i="39" s="1"/>
  <c r="D32" i="42"/>
  <c r="M32" i="43"/>
  <c r="I33" i="47"/>
  <c r="G30" i="38"/>
  <c r="I29" i="39"/>
  <c r="I26" i="41"/>
  <c r="N20" i="34"/>
  <c r="O20" i="34" s="1"/>
  <c r="H30" i="38"/>
  <c r="N18" i="38"/>
  <c r="O18" i="38" s="1"/>
  <c r="J29" i="39"/>
  <c r="J26" i="41"/>
  <c r="G32" i="42"/>
  <c r="N14" i="42"/>
  <c r="O14" i="42" s="1"/>
  <c r="L33" i="47"/>
  <c r="M33" i="47"/>
  <c r="L29" i="39"/>
  <c r="N21" i="39"/>
  <c r="O21" i="39" s="1"/>
  <c r="J32" i="42"/>
  <c r="K32" i="42"/>
  <c r="N14" i="45"/>
  <c r="O14" i="45" s="1"/>
  <c r="M27" i="35"/>
  <c r="N18" i="37"/>
  <c r="O18" i="37" s="1"/>
  <c r="I33" i="45"/>
  <c r="O27" i="47"/>
  <c r="P27" i="47" s="1"/>
  <c r="G30" i="33"/>
  <c r="L30" i="38"/>
  <c r="N5" i="33"/>
  <c r="O5" i="33" s="1"/>
  <c r="N16" i="35"/>
  <c r="O16" i="35" s="1"/>
  <c r="K31" i="40"/>
  <c r="F32" i="44"/>
  <c r="G32" i="44"/>
  <c r="M33" i="45"/>
  <c r="N5" i="35"/>
  <c r="O5" i="35" s="1"/>
  <c r="K30" i="33"/>
  <c r="D27" i="35"/>
  <c r="J29" i="36"/>
  <c r="N23" i="36"/>
  <c r="O23" i="36" s="1"/>
  <c r="K32" i="43"/>
  <c r="J30" i="33"/>
  <c r="N5" i="34"/>
  <c r="O5" i="34" s="1"/>
  <c r="F29" i="36"/>
  <c r="H26" i="41"/>
  <c r="N14" i="44"/>
  <c r="O14" i="44" s="1"/>
  <c r="H33" i="47"/>
  <c r="H30" i="33"/>
  <c r="G26" i="41"/>
  <c r="M28" i="34"/>
  <c r="G27" i="35"/>
  <c r="N27" i="35" s="1"/>
  <c r="O27" i="35" s="1"/>
  <c r="N28" i="33"/>
  <c r="O28" i="33" s="1"/>
  <c r="H29" i="36"/>
  <c r="F32" i="42"/>
  <c r="I27" i="35"/>
  <c r="D29" i="36"/>
  <c r="N28" i="38"/>
  <c r="O28" i="38" s="1"/>
  <c r="K29" i="39"/>
  <c r="D31" i="40"/>
  <c r="K26" i="41"/>
  <c r="H32" i="42"/>
  <c r="N26" i="44"/>
  <c r="O26" i="44" s="1"/>
  <c r="E33" i="45"/>
  <c r="N24" i="46"/>
  <c r="O24" i="46" s="1"/>
  <c r="O33" i="48"/>
  <c r="P33" i="48" s="1"/>
  <c r="N33" i="45"/>
  <c r="O33" i="45" s="1"/>
  <c r="O33" i="47"/>
  <c r="P33" i="47" s="1"/>
  <c r="N5" i="42"/>
  <c r="O5" i="42" s="1"/>
  <c r="K28" i="34"/>
  <c r="O5" i="47"/>
  <c r="P5" i="47" s="1"/>
  <c r="N18" i="43"/>
  <c r="O18" i="43" s="1"/>
  <c r="N5" i="41"/>
  <c r="O5" i="41" s="1"/>
  <c r="D30" i="33"/>
  <c r="L28" i="34"/>
  <c r="N24" i="38"/>
  <c r="O24" i="38" s="1"/>
  <c r="F33" i="46"/>
  <c r="L33" i="46"/>
  <c r="N5" i="36"/>
  <c r="O5" i="36" s="1"/>
  <c r="E30" i="37"/>
  <c r="N18" i="33"/>
  <c r="O18" i="33" s="1"/>
  <c r="N18" i="39"/>
  <c r="O18" i="39" s="1"/>
  <c r="H31" i="40"/>
  <c r="N22" i="33"/>
  <c r="O22" i="33" s="1"/>
  <c r="M30" i="37"/>
  <c r="N5" i="45"/>
  <c r="O5" i="45" s="1"/>
  <c r="L32" i="44"/>
  <c r="J33" i="46"/>
  <c r="M29" i="36"/>
  <c r="N29" i="36" s="1"/>
  <c r="O29" i="36" s="1"/>
  <c r="D32" i="43"/>
  <c r="N32" i="43" s="1"/>
  <c r="O32" i="43" s="1"/>
  <c r="N32" i="44" l="1"/>
  <c r="O32" i="44" s="1"/>
  <c r="N33" i="46"/>
  <c r="O33" i="46" s="1"/>
  <c r="N30" i="38"/>
  <c r="O30" i="38" s="1"/>
  <c r="N30" i="33"/>
  <c r="O30" i="33" s="1"/>
  <c r="N30" i="37"/>
  <c r="O30" i="37" s="1"/>
  <c r="N28" i="34"/>
  <c r="O28" i="34" s="1"/>
</calcChain>
</file>

<file path=xl/sharedStrings.xml><?xml version="1.0" encoding="utf-8"?>
<sst xmlns="http://schemas.openxmlformats.org/spreadsheetml/2006/main" count="795" uniqueCount="96">
  <si>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</si>
  <si>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</si>
  <si>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</si>
  <si>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</si>
  <si>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</si>
  <si>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</si>
  <si>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</si>
  <si>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</si>
  <si>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</si>
  <si>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</si>
  <si>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</si>
  <si>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</si>
  <si>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</si>
  <si>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</si>
  <si>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</si>
  <si>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</si>
  <si>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</si>
  <si>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</si>
  <si>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</si>
  <si>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</si>
  <si>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</si>
  <si>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</si>
  <si>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</si>
  <si>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</si>
  <si>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Debt Service Payments</t>
  </si>
  <si>
    <t>Pension Benefits</t>
  </si>
  <si>
    <t>Other General Government Services</t>
  </si>
  <si>
    <t>Public Safety</t>
  </si>
  <si>
    <t>Law Enforcement</t>
  </si>
  <si>
    <t>Protective Inspections</t>
  </si>
  <si>
    <t>Other Public Safety</t>
  </si>
  <si>
    <t>Physical Environment</t>
  </si>
  <si>
    <t>Garbage / Solid Waste Control Services</t>
  </si>
  <si>
    <t>Sewer / Wastewater Services</t>
  </si>
  <si>
    <t>Other Physical Environment</t>
  </si>
  <si>
    <t>Transportation</t>
  </si>
  <si>
    <t>Road and Street Facilities</t>
  </si>
  <si>
    <t>Culture / Recreation</t>
  </si>
  <si>
    <t>Libraries</t>
  </si>
  <si>
    <t>Parks and Recreation</t>
  </si>
  <si>
    <t>Charter Schools</t>
  </si>
  <si>
    <t>Inter-Fund Group Transfers Out</t>
  </si>
  <si>
    <t>Other Uses and Non-Operating</t>
  </si>
  <si>
    <t>2009 Municipal Population:</t>
  </si>
  <si>
    <t>Miami Shores Expenditures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</si>
  <si>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</si>
  <si>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</si>
  <si>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</si>
  <si>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</si>
  <si>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</si>
  <si>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</si>
  <si>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2012 Municipal Population:</t>
  </si>
  <si>
    <t>Local Fiscal Year Ended September 30, 2013</t>
  </si>
  <si>
    <t>Other Transportation Systems / Services</t>
  </si>
  <si>
    <t>2013 Municipal Population:</t>
  </si>
  <si>
    <t>Local Fiscal Year Ended September 30, 2008</t>
  </si>
  <si>
    <t>2008 Municipal Population:</t>
  </si>
  <si>
    <t>Local Fiscal Year Ended September 30, 2014</t>
  </si>
  <si>
    <t>Other General Government</t>
  </si>
  <si>
    <t>Garbage / Solid Waste</t>
  </si>
  <si>
    <t>Road / Street Facilities</t>
  </si>
  <si>
    <t>Parks / Recreation</t>
  </si>
  <si>
    <t>Other Uses</t>
  </si>
  <si>
    <t>Interfund Transfers Out</t>
  </si>
  <si>
    <t>2014 Municipal Population:</t>
  </si>
  <si>
    <t>Local Fiscal Year Ended September 30, 2015</t>
  </si>
  <si>
    <t>Flood Control / Stormwater Control</t>
  </si>
  <si>
    <t>Mass Transit</t>
  </si>
  <si>
    <t>2015 Municipal Population:</t>
  </si>
  <si>
    <t>Local Fiscal Year Ended September 30, 2007</t>
  </si>
  <si>
    <t>2007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</si>
  <si>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</si>
  <si>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</si>
  <si>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</si>
  <si>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</si>
  <si>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</si>
  <si>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</si>
  <si>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</si>
  <si>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Other Non-Operating Disbursements</t>
  </si>
  <si>
    <t>2019 Municipal Population:</t>
  </si>
  <si>
    <t>Local Fiscal Year Ended September 30, 2020</t>
  </si>
  <si>
    <t>Emergency and Disaster Relief Services</t>
  </si>
  <si>
    <t>2020 Municipal Population:</t>
  </si>
  <si>
    <t>Local Fiscal Year Ended September 30, 2021</t>
  </si>
  <si>
    <t>Per Capita Account</t>
  </si>
  <si>
    <t>Custodial</t>
  </si>
  <si>
    <t>Total Account</t>
  </si>
  <si>
    <t>Flood Control / Stormwater Management</t>
  </si>
  <si>
    <t>Mass Transit Systems</t>
  </si>
  <si>
    <t>Inter-fund Group Transfers Out</t>
  </si>
  <si>
    <t>2021 Municipal Population:</t>
  </si>
  <si>
    <t>Local Fiscal Year Ended September 30, 2022</t>
  </si>
  <si>
    <t>Bank Fees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</si>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</sst>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8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5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8" fillId="2" borderId="12" xfId="0" applyNumberFormat="1" applyFont="1" applyFill="1" applyBorder="1" applyAlignment="1" applyProtection="1">
      <alignment horizontal="center" vertical="center" wrapText="1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2" fillId="0" borderId="0" xfId="0" applyFont="1" applyAlignment="1" applyProtection="1">
      <alignment horizontal="center"/>
    </xf>
    <xf numFmtId="0" fontId="1" fillId="0" borderId="0" xfId="0" applyFont="1"/>
    <xf numFmtId="0" fontId="14" fillId="2" borderId="14" xfId="0" applyFont="1" applyFill="1" applyBorder="1" applyAlignment="1" applyProtection="1">
      <alignment horizontal="center" vertical="center"/>
    </xf>
    <xf numFmtId="0" fontId="14" fillId="2" borderId="15" xfId="0" applyFont="1" applyFill="1" applyBorder="1" applyAlignment="1" applyProtection="1">
      <alignment horizontal="center" vertical="center"/>
    </xf>
    <xf numFmtId="0" fontId="13" fillId="0" borderId="0" xfId="0" applyFont="1" applyAlignment="1" applyProtection="1"/>
    <xf numFmtId="37" fontId="13" fillId="2" borderId="12" xfId="0" applyNumberFormat="1" applyFont="1" applyFill="1" applyBorder="1" applyAlignment="1" applyProtection="1">
      <alignment horizontal="center" vertical="center" wrapText="1"/>
    </xf>
    <xf numFmtId="37" fontId="13" fillId="2" borderId="13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Alignment="1" applyProtection="1">
      <alignment horizontal="right"/>
    </xf>
    <xf numFmtId="0" fontId="16" fillId="0" borderId="0" xfId="0" applyFont="1" applyAlignment="1" applyProtection="1">
      <alignment horizontal="center"/>
    </xf>
    <xf numFmtId="0" fontId="13" fillId="2" borderId="4" xfId="0" applyFont="1" applyFill="1" applyBorder="1" applyAlignment="1" applyProtection="1">
      <alignment vertical="center"/>
    </xf>
    <xf numFmtId="0" fontId="13" fillId="2" borderId="8" xfId="0" applyFont="1" applyFill="1" applyBorder="1" applyAlignment="1" applyProtection="1">
      <alignment vertical="center"/>
    </xf>
    <xf numFmtId="42" fontId="13" fillId="2" borderId="9" xfId="0" applyNumberFormat="1" applyFont="1" applyFill="1" applyBorder="1" applyAlignment="1" applyProtection="1">
      <alignment vertical="center"/>
    </xf>
    <xf numFmtId="42" fontId="13" fillId="2" borderId="10" xfId="0" applyNumberFormat="1" applyFont="1" applyFill="1" applyBorder="1" applyAlignment="1" applyProtection="1">
      <alignment vertical="center"/>
    </xf>
    <xf numFmtId="44" fontId="13" fillId="2" borderId="5" xfId="0" applyNumberFormat="1" applyFont="1" applyFill="1" applyBorder="1" applyAlignment="1" applyProtection="1">
      <alignment vertical="center"/>
    </xf>
    <xf numFmtId="44" fontId="16" fillId="0" borderId="0" xfId="0" applyNumberFormat="1" applyFont="1" applyProtection="1"/>
    <xf numFmtId="0" fontId="17" fillId="0" borderId="0" xfId="0" applyFont="1" applyProtection="1"/>
    <xf numFmtId="0" fontId="17" fillId="0" borderId="1" xfId="0" applyFont="1" applyBorder="1" applyAlignment="1" applyProtection="1">
      <alignment vertical="center"/>
    </xf>
    <xf numFmtId="1" fontId="17" fillId="0" borderId="20" xfId="0" applyNumberFormat="1" applyFont="1" applyBorder="1" applyAlignment="1" applyProtection="1">
      <alignment horizontal="center" vertical="center"/>
    </xf>
    <xf numFmtId="0" fontId="17" fillId="0" borderId="6" xfId="0" applyFont="1" applyBorder="1" applyAlignment="1" applyProtection="1">
      <alignment vertical="center"/>
    </xf>
    <xf numFmtId="42" fontId="17" fillId="0" borderId="11" xfId="0" applyNumberFormat="1" applyFont="1" applyBorder="1" applyAlignment="1" applyProtection="1">
      <alignment vertical="center"/>
    </xf>
    <xf numFmtId="44" fontId="17" fillId="0" borderId="21" xfId="0" applyNumberFormat="1" applyFont="1" applyBorder="1" applyAlignment="1" applyProtection="1">
      <alignment vertical="center"/>
    </xf>
    <xf numFmtId="43" fontId="17" fillId="0" borderId="0" xfId="0" applyNumberFormat="1" applyFont="1" applyProtection="1"/>
    <xf numFmtId="0" fontId="13" fillId="2" borderId="1" xfId="0" applyFont="1" applyFill="1" applyBorder="1" applyAlignment="1" applyProtection="1">
      <alignment vertical="center"/>
    </xf>
    <xf numFmtId="0" fontId="13" fillId="2" borderId="11" xfId="0" applyFont="1" applyFill="1" applyBorder="1" applyAlignment="1" applyProtection="1">
      <alignment vertical="center"/>
    </xf>
    <xf numFmtId="0" fontId="13" fillId="2" borderId="6" xfId="0" applyFont="1" applyFill="1" applyBorder="1" applyAlignment="1" applyProtection="1">
      <alignment vertical="center"/>
    </xf>
    <xf numFmtId="42" fontId="13" fillId="2" borderId="11" xfId="0" applyNumberFormat="1" applyFont="1" applyFill="1" applyBorder="1" applyAlignment="1" applyProtection="1">
      <alignment vertical="center"/>
    </xf>
    <xf numFmtId="42" fontId="13" fillId="2" borderId="20" xfId="0" applyNumberFormat="1" applyFont="1" applyFill="1" applyBorder="1" applyAlignment="1" applyProtection="1">
      <alignment vertical="center"/>
    </xf>
    <xf numFmtId="44" fontId="13" fillId="2" borderId="21" xfId="0" applyNumberFormat="1" applyFont="1" applyFill="1" applyBorder="1" applyAlignment="1" applyProtection="1">
      <alignment vertical="center"/>
    </xf>
    <xf numFmtId="43" fontId="16" fillId="0" borderId="0" xfId="0" applyNumberFormat="1" applyFont="1" applyProtection="1"/>
    <xf numFmtId="0" fontId="13" fillId="2" borderId="2" xfId="0" applyFont="1" applyFill="1" applyBorder="1" applyAlignment="1" applyProtection="1">
      <alignment vertical="center"/>
    </xf>
    <xf numFmtId="0" fontId="13" fillId="2" borderId="3" xfId="0" applyFont="1" applyFill="1" applyBorder="1" applyAlignment="1" applyProtection="1">
      <alignment vertical="center"/>
    </xf>
    <xf numFmtId="0" fontId="13" fillId="2" borderId="7" xfId="0" applyFont="1" applyFill="1" applyBorder="1" applyAlignment="1" applyProtection="1">
      <alignment vertical="center"/>
    </xf>
    <xf numFmtId="42" fontId="13" fillId="2" borderId="3" xfId="0" applyNumberFormat="1" applyFont="1" applyFill="1" applyBorder="1" applyAlignment="1" applyProtection="1">
      <alignment vertical="center"/>
    </xf>
    <xf numFmtId="44" fontId="13" fillId="2" borderId="16" xfId="0" applyNumberFormat="1" applyFont="1" applyFill="1" applyBorder="1" applyAlignment="1" applyProtection="1">
      <alignment vertical="center"/>
    </xf>
    <xf numFmtId="0" fontId="16" fillId="0" borderId="0" xfId="0" applyFont="1" applyProtection="1"/>
    <xf numFmtId="0" fontId="13" fillId="0" borderId="0" xfId="0" applyFont="1" applyProtection="1"/>
    <xf numFmtId="0" fontId="17" fillId="0" borderId="4" xfId="0" applyFont="1" applyBorder="1" applyAlignment="1" applyProtection="1">
      <alignment vertical="center"/>
    </xf>
    <xf numFmtId="0" fontId="17" fillId="0" borderId="0" xfId="0" applyFont="1" applyBorder="1" applyAlignment="1" applyProtection="1">
      <alignment vertical="center"/>
    </xf>
    <xf numFmtId="37" fontId="17" fillId="0" borderId="0" xfId="0" applyNumberFormat="1" applyFont="1" applyBorder="1" applyAlignment="1" applyProtection="1">
      <alignment vertical="center"/>
    </xf>
    <xf numFmtId="0" fontId="17" fillId="0" borderId="5" xfId="0" applyFont="1" applyBorder="1" applyAlignment="1" applyProtection="1">
      <alignment vertical="center"/>
    </xf>
    <xf numFmtId="0" fontId="17" fillId="0" borderId="17" xfId="0" applyFont="1" applyBorder="1" applyAlignment="1" applyProtection="1">
      <alignment vertical="center"/>
    </xf>
    <xf numFmtId="0" fontId="17" fillId="0" borderId="18" xfId="0" applyFont="1" applyBorder="1" applyAlignment="1" applyProtection="1">
      <alignment vertical="center"/>
    </xf>
    <xf numFmtId="37" fontId="17" fillId="0" borderId="18" xfId="0" applyNumberFormat="1" applyFont="1" applyBorder="1" applyAlignment="1" applyProtection="1">
      <alignment vertical="center"/>
    </xf>
    <xf numFmtId="41" fontId="17" fillId="0" borderId="19" xfId="0" applyNumberFormat="1" applyFont="1" applyBorder="1" applyAlignment="1" applyProtection="1">
      <alignment vertical="center"/>
    </xf>
    <xf numFmtId="37" fontId="17" fillId="0" borderId="0" xfId="0" applyNumberFormat="1" applyFont="1" applyProtection="1"/>
    <xf numFmtId="0" fontId="6" fillId="0" borderId="0" xfId="0" applyFont="1" applyAlignment="1">
      <alignment horizontal="center"/>
    </xf>
    <xf numFmtId="0" fontId="9" fillId="2" borderId="14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2" fillId="0" borderId="0" xfId="0" applyFont="1"/>
    <xf numFmtId="37" fontId="8" fillId="2" borderId="12" xfId="0" applyNumberFormat="1" applyFont="1" applyFill="1" applyBorder="1" applyAlignment="1">
      <alignment horizontal="center" vertical="center" wrapText="1"/>
    </xf>
    <xf numFmtId="37" fontId="8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37" fontId="17" fillId="0" borderId="18" xfId="0" applyNumberFormat="1" applyFont="1" applyBorder="1" applyAlignment="1" applyProtection="1">
      <alignment horizontal="right" vertical="center"/>
    </xf>
    <xf numFmtId="0" fontId="17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7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2" fillId="0" borderId="5" xfId="0" applyFont="1" applyBorder="1" applyAlignment="1" applyProtection="1">
      <alignment horizontal="center" vertical="center"/>
    </xf>
    <xf numFmtId="0" fontId="13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4" fillId="2" borderId="31" xfId="0" applyFont="1" applyFill="1" applyBorder="1" applyAlignment="1" applyProtection="1">
      <alignment horizontal="center" vertical="center"/>
    </xf>
    <xf numFmtId="0" fontId="14" fillId="2" borderId="8" xfId="0" applyFont="1" applyFill="1" applyBorder="1" applyAlignment="1" applyProtection="1">
      <alignment horizontal="center" vertical="center"/>
    </xf>
    <xf numFmtId="0" fontId="14" fillId="2" borderId="32" xfId="0" applyFont="1" applyFill="1" applyBorder="1" applyAlignment="1" applyProtection="1">
      <alignment horizontal="center" vertical="center"/>
    </xf>
    <xf numFmtId="37" fontId="13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0FC91-1409-4970-B40B-73F3A13F2EE3}">
  <sheetPr>
    <pageSetUpPr fitToPage="1"/>
  </sheetPr>
  <dimension ref="A1:ED36"/>
  <sheetViews>
    <sheetView tabSelected="1" workbookViewId="0">
      <selection sqref="A1:P1"/>
    </sheetView>
  </sheetViews>
  <sheetFormatPr defaultColWidth="9.77734375" defaultRowHeight="15"/>
  <cols>
    <col min="1" max="1" width="1.77734375" style="104" customWidth="1"/>
    <col min="2" max="2" width="6.77734375" style="104" customWidth="1"/>
    <col min="3" max="3" width="55.77734375" style="104" customWidth="1"/>
    <col min="4" max="5" width="16.77734375" style="132" customWidth="1"/>
    <col min="6" max="7" width="15.77734375" style="132" customWidth="1"/>
    <col min="8" max="8" width="13.77734375" style="132" customWidth="1"/>
    <col min="9" max="10" width="15.77734375" style="132" customWidth="1"/>
    <col min="11" max="14" width="13.77734375" style="132" customWidth="1"/>
    <col min="15" max="15" width="16.77734375" style="132" customWidth="1"/>
    <col min="16" max="16" width="13.77734375" style="104" customWidth="1"/>
    <col min="17" max="18" width="9.77734375" style="104"/>
  </cols>
  <sheetData>
    <row r="1" spans="1:134" ht="27.75">
      <c r="A1" s="140" t="s">
        <v>44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2"/>
      <c r="Q1" s="90"/>
      <c r="R1"/>
    </row>
    <row r="2" spans="1:134" ht="24" thickBot="1">
      <c r="A2" s="143" t="s">
        <v>94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5"/>
      <c r="Q2" s="90"/>
      <c r="R2"/>
    </row>
    <row r="3" spans="1:134" ht="18" customHeight="1">
      <c r="A3" s="146" t="s">
        <v>12</v>
      </c>
      <c r="B3" s="147"/>
      <c r="C3" s="148"/>
      <c r="D3" s="152" t="s">
        <v>6</v>
      </c>
      <c r="E3" s="153"/>
      <c r="F3" s="153"/>
      <c r="G3" s="153"/>
      <c r="H3" s="154"/>
      <c r="I3" s="152" t="s">
        <v>7</v>
      </c>
      <c r="J3" s="154"/>
      <c r="K3" s="152" t="s">
        <v>9</v>
      </c>
      <c r="L3" s="153"/>
      <c r="M3" s="154"/>
      <c r="N3" s="91"/>
      <c r="O3" s="92"/>
      <c r="P3" s="155" t="s">
        <v>84</v>
      </c>
      <c r="Q3" s="93"/>
      <c r="R3"/>
    </row>
    <row r="4" spans="1:134" ht="32.25" customHeight="1" thickBot="1">
      <c r="A4" s="149"/>
      <c r="B4" s="150"/>
      <c r="C4" s="151"/>
      <c r="D4" s="94" t="s">
        <v>0</v>
      </c>
      <c r="E4" s="94" t="s">
        <v>13</v>
      </c>
      <c r="F4" s="94" t="s">
        <v>14</v>
      </c>
      <c r="G4" s="94" t="s">
        <v>15</v>
      </c>
      <c r="H4" s="94" t="s">
        <v>1</v>
      </c>
      <c r="I4" s="94" t="s">
        <v>2</v>
      </c>
      <c r="J4" s="95" t="s">
        <v>16</v>
      </c>
      <c r="K4" s="95" t="s">
        <v>3</v>
      </c>
      <c r="L4" s="95" t="s">
        <v>4</v>
      </c>
      <c r="M4" s="95" t="s">
        <v>85</v>
      </c>
      <c r="N4" s="95" t="s">
        <v>5</v>
      </c>
      <c r="O4" s="95" t="s">
        <v>86</v>
      </c>
      <c r="P4" s="156"/>
      <c r="Q4" s="96"/>
      <c r="R4" s="97"/>
      <c r="S4" s="97"/>
      <c r="T4" s="97"/>
      <c r="U4" s="97"/>
      <c r="V4" s="97"/>
      <c r="W4" s="97"/>
      <c r="X4" s="97"/>
      <c r="Y4" s="97"/>
      <c r="Z4" s="97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  <c r="DZ4" s="97"/>
      <c r="EA4" s="97"/>
      <c r="EB4" s="97"/>
      <c r="EC4" s="97"/>
      <c r="ED4" s="97"/>
    </row>
    <row r="5" spans="1:134" ht="15.75">
      <c r="A5" s="98" t="s">
        <v>18</v>
      </c>
      <c r="B5" s="99"/>
      <c r="C5" s="99"/>
      <c r="D5" s="100">
        <f>SUM(D6:D13)</f>
        <v>3205510</v>
      </c>
      <c r="E5" s="100">
        <f>SUM(E6:E13)</f>
        <v>0</v>
      </c>
      <c r="F5" s="100">
        <f>SUM(F6:F13)</f>
        <v>266688</v>
      </c>
      <c r="G5" s="100">
        <f>SUM(G6:G13)</f>
        <v>0</v>
      </c>
      <c r="H5" s="100">
        <f>SUM(H6:H13)</f>
        <v>0</v>
      </c>
      <c r="I5" s="100">
        <f>SUM(I6:I13)</f>
        <v>166222</v>
      </c>
      <c r="J5" s="100">
        <f>SUM(J6:J13)</f>
        <v>1515752</v>
      </c>
      <c r="K5" s="100">
        <f>SUM(K6:K13)</f>
        <v>2924891</v>
      </c>
      <c r="L5" s="100">
        <f>SUM(L6:L13)</f>
        <v>0</v>
      </c>
      <c r="M5" s="100">
        <f>SUM(M6:M13)</f>
        <v>0</v>
      </c>
      <c r="N5" s="100">
        <f>SUM(N6:N13)</f>
        <v>0</v>
      </c>
      <c r="O5" s="101">
        <f>SUM(D5:N5)</f>
        <v>8079063</v>
      </c>
      <c r="P5" s="102">
        <f>(O5/P$34)</f>
        <v>695.75120564932831</v>
      </c>
      <c r="Q5" s="103"/>
    </row>
    <row r="6" spans="1:134">
      <c r="A6" s="105"/>
      <c r="B6" s="106">
        <v>511</v>
      </c>
      <c r="C6" s="107" t="s">
        <v>19</v>
      </c>
      <c r="D6" s="108">
        <v>47016</v>
      </c>
      <c r="E6" s="108">
        <v>0</v>
      </c>
      <c r="F6" s="108">
        <v>0</v>
      </c>
      <c r="G6" s="108">
        <v>0</v>
      </c>
      <c r="H6" s="108">
        <v>0</v>
      </c>
      <c r="I6" s="108">
        <v>0</v>
      </c>
      <c r="J6" s="108">
        <v>0</v>
      </c>
      <c r="K6" s="108">
        <v>0</v>
      </c>
      <c r="L6" s="108">
        <v>0</v>
      </c>
      <c r="M6" s="108">
        <v>0</v>
      </c>
      <c r="N6" s="108">
        <v>0</v>
      </c>
      <c r="O6" s="108">
        <f>SUM(D6:N6)</f>
        <v>47016</v>
      </c>
      <c r="P6" s="109">
        <f>(O6/P$34)</f>
        <v>4.0489149156045467</v>
      </c>
      <c r="Q6" s="110"/>
    </row>
    <row r="7" spans="1:134">
      <c r="A7" s="105"/>
      <c r="B7" s="106">
        <v>512</v>
      </c>
      <c r="C7" s="107" t="s">
        <v>20</v>
      </c>
      <c r="D7" s="108">
        <v>1096384</v>
      </c>
      <c r="E7" s="108">
        <v>0</v>
      </c>
      <c r="F7" s="108">
        <v>0</v>
      </c>
      <c r="G7" s="108">
        <v>0</v>
      </c>
      <c r="H7" s="108">
        <v>0</v>
      </c>
      <c r="I7" s="108">
        <v>0</v>
      </c>
      <c r="J7" s="108">
        <v>0</v>
      </c>
      <c r="K7" s="108">
        <v>0</v>
      </c>
      <c r="L7" s="108">
        <v>0</v>
      </c>
      <c r="M7" s="108">
        <v>0</v>
      </c>
      <c r="N7" s="108">
        <v>0</v>
      </c>
      <c r="O7" s="108">
        <f t="shared" ref="O7:O13" si="0">SUM(D7:N7)</f>
        <v>1096384</v>
      </c>
      <c r="P7" s="109">
        <f>(O7/P$34)</f>
        <v>94.418188081295213</v>
      </c>
      <c r="Q7" s="110"/>
    </row>
    <row r="8" spans="1:134">
      <c r="A8" s="105"/>
      <c r="B8" s="106">
        <v>513</v>
      </c>
      <c r="C8" s="107" t="s">
        <v>21</v>
      </c>
      <c r="D8" s="108">
        <v>631331</v>
      </c>
      <c r="E8" s="108">
        <v>0</v>
      </c>
      <c r="F8" s="108">
        <v>0</v>
      </c>
      <c r="G8" s="108">
        <v>0</v>
      </c>
      <c r="H8" s="108">
        <v>0</v>
      </c>
      <c r="I8" s="108">
        <v>0</v>
      </c>
      <c r="J8" s="108">
        <v>0</v>
      </c>
      <c r="K8" s="108">
        <v>0</v>
      </c>
      <c r="L8" s="108">
        <v>0</v>
      </c>
      <c r="M8" s="108">
        <v>0</v>
      </c>
      <c r="N8" s="108">
        <v>0</v>
      </c>
      <c r="O8" s="108">
        <f t="shared" si="0"/>
        <v>631331</v>
      </c>
      <c r="P8" s="109">
        <f>(O8/P$34)</f>
        <v>54.368842576644852</v>
      </c>
      <c r="Q8" s="110"/>
    </row>
    <row r="9" spans="1:134">
      <c r="A9" s="105"/>
      <c r="B9" s="106">
        <v>514</v>
      </c>
      <c r="C9" s="107" t="s">
        <v>22</v>
      </c>
      <c r="D9" s="108">
        <v>299641</v>
      </c>
      <c r="E9" s="108">
        <v>0</v>
      </c>
      <c r="F9" s="108">
        <v>0</v>
      </c>
      <c r="G9" s="108">
        <v>0</v>
      </c>
      <c r="H9" s="108">
        <v>0</v>
      </c>
      <c r="I9" s="108">
        <v>0</v>
      </c>
      <c r="J9" s="108">
        <v>0</v>
      </c>
      <c r="K9" s="108">
        <v>0</v>
      </c>
      <c r="L9" s="108">
        <v>0</v>
      </c>
      <c r="M9" s="108">
        <v>0</v>
      </c>
      <c r="N9" s="108">
        <v>0</v>
      </c>
      <c r="O9" s="108">
        <f t="shared" si="0"/>
        <v>299641</v>
      </c>
      <c r="P9" s="109">
        <f>(O9/P$34)</f>
        <v>25.804426455390974</v>
      </c>
      <c r="Q9" s="110"/>
    </row>
    <row r="10" spans="1:134">
      <c r="A10" s="105"/>
      <c r="B10" s="106">
        <v>515</v>
      </c>
      <c r="C10" s="107" t="s">
        <v>23</v>
      </c>
      <c r="D10" s="108">
        <v>342000</v>
      </c>
      <c r="E10" s="108">
        <v>0</v>
      </c>
      <c r="F10" s="108">
        <v>0</v>
      </c>
      <c r="G10" s="108">
        <v>0</v>
      </c>
      <c r="H10" s="108">
        <v>0</v>
      </c>
      <c r="I10" s="108">
        <v>0</v>
      </c>
      <c r="J10" s="108">
        <v>0</v>
      </c>
      <c r="K10" s="108">
        <v>0</v>
      </c>
      <c r="L10" s="108">
        <v>0</v>
      </c>
      <c r="M10" s="108">
        <v>0</v>
      </c>
      <c r="N10" s="108">
        <v>0</v>
      </c>
      <c r="O10" s="108">
        <f t="shared" si="0"/>
        <v>342000</v>
      </c>
      <c r="P10" s="109">
        <f>(O10/P$34)</f>
        <v>29.452290733723736</v>
      </c>
      <c r="Q10" s="110"/>
    </row>
    <row r="11" spans="1:134">
      <c r="A11" s="105"/>
      <c r="B11" s="106">
        <v>517</v>
      </c>
      <c r="C11" s="107" t="s">
        <v>24</v>
      </c>
      <c r="D11" s="108">
        <v>0</v>
      </c>
      <c r="E11" s="108">
        <v>0</v>
      </c>
      <c r="F11" s="108">
        <v>266688</v>
      </c>
      <c r="G11" s="108">
        <v>0</v>
      </c>
      <c r="H11" s="108">
        <v>0</v>
      </c>
      <c r="I11" s="108">
        <v>166222</v>
      </c>
      <c r="J11" s="108">
        <v>0</v>
      </c>
      <c r="K11" s="108">
        <v>0</v>
      </c>
      <c r="L11" s="108">
        <v>0</v>
      </c>
      <c r="M11" s="108">
        <v>0</v>
      </c>
      <c r="N11" s="108">
        <v>0</v>
      </c>
      <c r="O11" s="108">
        <f t="shared" si="0"/>
        <v>432910</v>
      </c>
      <c r="P11" s="109">
        <f>(O11/P$34)</f>
        <v>37.281260764726149</v>
      </c>
      <c r="Q11" s="110"/>
    </row>
    <row r="12" spans="1:134">
      <c r="A12" s="105"/>
      <c r="B12" s="106">
        <v>518</v>
      </c>
      <c r="C12" s="107" t="s">
        <v>25</v>
      </c>
      <c r="D12" s="108">
        <v>0</v>
      </c>
      <c r="E12" s="108">
        <v>0</v>
      </c>
      <c r="F12" s="108">
        <v>0</v>
      </c>
      <c r="G12" s="108">
        <v>0</v>
      </c>
      <c r="H12" s="108">
        <v>0</v>
      </c>
      <c r="I12" s="108">
        <v>0</v>
      </c>
      <c r="J12" s="108">
        <v>0</v>
      </c>
      <c r="K12" s="108">
        <v>2924891</v>
      </c>
      <c r="L12" s="108">
        <v>0</v>
      </c>
      <c r="M12" s="108">
        <v>0</v>
      </c>
      <c r="N12" s="108">
        <v>0</v>
      </c>
      <c r="O12" s="108">
        <f t="shared" si="0"/>
        <v>2924891</v>
      </c>
      <c r="P12" s="109">
        <f>(O12/P$34)</f>
        <v>251.88520496038581</v>
      </c>
      <c r="Q12" s="110"/>
    </row>
    <row r="13" spans="1:134">
      <c r="A13" s="105"/>
      <c r="B13" s="106">
        <v>519</v>
      </c>
      <c r="C13" s="107" t="s">
        <v>26</v>
      </c>
      <c r="D13" s="108">
        <v>789138</v>
      </c>
      <c r="E13" s="108">
        <v>0</v>
      </c>
      <c r="F13" s="108">
        <v>0</v>
      </c>
      <c r="G13" s="108">
        <v>0</v>
      </c>
      <c r="H13" s="108">
        <v>0</v>
      </c>
      <c r="I13" s="108">
        <v>0</v>
      </c>
      <c r="J13" s="108">
        <v>1515752</v>
      </c>
      <c r="K13" s="108">
        <v>0</v>
      </c>
      <c r="L13" s="108">
        <v>0</v>
      </c>
      <c r="M13" s="108">
        <v>0</v>
      </c>
      <c r="N13" s="108">
        <v>0</v>
      </c>
      <c r="O13" s="108">
        <f t="shared" si="0"/>
        <v>2304890</v>
      </c>
      <c r="P13" s="109">
        <f>(O13/P$34)</f>
        <v>198.49207716155701</v>
      </c>
      <c r="Q13" s="110"/>
    </row>
    <row r="14" spans="1:134" ht="15.75">
      <c r="A14" s="111" t="s">
        <v>27</v>
      </c>
      <c r="B14" s="112"/>
      <c r="C14" s="113"/>
      <c r="D14" s="114">
        <f>SUM(D15:D17)</f>
        <v>8776378</v>
      </c>
      <c r="E14" s="114">
        <f>SUM(E15:E17)</f>
        <v>1037189</v>
      </c>
      <c r="F14" s="114">
        <f>SUM(F15:F17)</f>
        <v>0</v>
      </c>
      <c r="G14" s="114">
        <f>SUM(G15:G17)</f>
        <v>0</v>
      </c>
      <c r="H14" s="114">
        <f>SUM(H15:H17)</f>
        <v>0</v>
      </c>
      <c r="I14" s="114">
        <f>SUM(I15:I17)</f>
        <v>0</v>
      </c>
      <c r="J14" s="114">
        <f>SUM(J15:J17)</f>
        <v>0</v>
      </c>
      <c r="K14" s="114">
        <f>SUM(K15:K17)</f>
        <v>0</v>
      </c>
      <c r="L14" s="114">
        <f>SUM(L15:L17)</f>
        <v>0</v>
      </c>
      <c r="M14" s="114">
        <f>SUM(M15:M17)</f>
        <v>0</v>
      </c>
      <c r="N14" s="114">
        <f>SUM(N15:N17)</f>
        <v>0</v>
      </c>
      <c r="O14" s="115">
        <f>SUM(D14:N14)</f>
        <v>9813567</v>
      </c>
      <c r="P14" s="116">
        <f>(O14/P$34)</f>
        <v>845.12289011367545</v>
      </c>
      <c r="Q14" s="117"/>
    </row>
    <row r="15" spans="1:134">
      <c r="A15" s="105"/>
      <c r="B15" s="106">
        <v>521</v>
      </c>
      <c r="C15" s="107" t="s">
        <v>28</v>
      </c>
      <c r="D15" s="108">
        <v>8502719</v>
      </c>
      <c r="E15" s="108">
        <v>196270</v>
      </c>
      <c r="F15" s="108">
        <v>0</v>
      </c>
      <c r="G15" s="108">
        <v>0</v>
      </c>
      <c r="H15" s="108">
        <v>0</v>
      </c>
      <c r="I15" s="108">
        <v>0</v>
      </c>
      <c r="J15" s="108">
        <v>0</v>
      </c>
      <c r="K15" s="108">
        <v>0</v>
      </c>
      <c r="L15" s="108">
        <v>0</v>
      </c>
      <c r="M15" s="108">
        <v>0</v>
      </c>
      <c r="N15" s="108">
        <v>0</v>
      </c>
      <c r="O15" s="108">
        <f>SUM(D15:N15)</f>
        <v>8698989</v>
      </c>
      <c r="P15" s="109">
        <f>(O15/P$34)</f>
        <v>749.13787461246989</v>
      </c>
      <c r="Q15" s="110"/>
    </row>
    <row r="16" spans="1:134">
      <c r="A16" s="105"/>
      <c r="B16" s="106">
        <v>524</v>
      </c>
      <c r="C16" s="107" t="s">
        <v>29</v>
      </c>
      <c r="D16" s="108">
        <v>0</v>
      </c>
      <c r="E16" s="108">
        <v>840919</v>
      </c>
      <c r="F16" s="108">
        <v>0</v>
      </c>
      <c r="G16" s="108">
        <v>0</v>
      </c>
      <c r="H16" s="108">
        <v>0</v>
      </c>
      <c r="I16" s="108">
        <v>0</v>
      </c>
      <c r="J16" s="108">
        <v>0</v>
      </c>
      <c r="K16" s="108">
        <v>0</v>
      </c>
      <c r="L16" s="108">
        <v>0</v>
      </c>
      <c r="M16" s="108">
        <v>0</v>
      </c>
      <c r="N16" s="108">
        <v>0</v>
      </c>
      <c r="O16" s="108">
        <f t="shared" ref="O16:O17" si="1">SUM(D16:N16)</f>
        <v>840919</v>
      </c>
      <c r="P16" s="109">
        <f>(O16/P$34)</f>
        <v>72.418101963486052</v>
      </c>
      <c r="Q16" s="110"/>
    </row>
    <row r="17" spans="1:120">
      <c r="A17" s="105"/>
      <c r="B17" s="106">
        <v>529</v>
      </c>
      <c r="C17" s="107" t="s">
        <v>30</v>
      </c>
      <c r="D17" s="108">
        <v>273659</v>
      </c>
      <c r="E17" s="108">
        <v>0</v>
      </c>
      <c r="F17" s="108">
        <v>0</v>
      </c>
      <c r="G17" s="108">
        <v>0</v>
      </c>
      <c r="H17" s="108">
        <v>0</v>
      </c>
      <c r="I17" s="108">
        <v>0</v>
      </c>
      <c r="J17" s="108">
        <v>0</v>
      </c>
      <c r="K17" s="108">
        <v>0</v>
      </c>
      <c r="L17" s="108">
        <v>0</v>
      </c>
      <c r="M17" s="108">
        <v>0</v>
      </c>
      <c r="N17" s="108">
        <v>0</v>
      </c>
      <c r="O17" s="108">
        <f t="shared" si="1"/>
        <v>273659</v>
      </c>
      <c r="P17" s="109">
        <f>(O17/P$34)</f>
        <v>23.5669135377196</v>
      </c>
      <c r="Q17" s="110"/>
    </row>
    <row r="18" spans="1:120" ht="15.75">
      <c r="A18" s="111" t="s">
        <v>31</v>
      </c>
      <c r="B18" s="112"/>
      <c r="C18" s="113"/>
      <c r="D18" s="114">
        <f>SUM(D19:D22)</f>
        <v>1990071</v>
      </c>
      <c r="E18" s="114">
        <f>SUM(E19:E22)</f>
        <v>528907</v>
      </c>
      <c r="F18" s="114">
        <f>SUM(F19:F22)</f>
        <v>0</v>
      </c>
      <c r="G18" s="114">
        <f>SUM(G19:G22)</f>
        <v>0</v>
      </c>
      <c r="H18" s="114">
        <f>SUM(H19:H22)</f>
        <v>0</v>
      </c>
      <c r="I18" s="114">
        <f>SUM(I19:I22)</f>
        <v>3786519</v>
      </c>
      <c r="J18" s="114">
        <f>SUM(J19:J22)</f>
        <v>1506325</v>
      </c>
      <c r="K18" s="114">
        <f>SUM(K19:K22)</f>
        <v>0</v>
      </c>
      <c r="L18" s="114">
        <f>SUM(L19:L22)</f>
        <v>0</v>
      </c>
      <c r="M18" s="114">
        <f>SUM(M19:M22)</f>
        <v>0</v>
      </c>
      <c r="N18" s="114">
        <f>SUM(N19:N22)</f>
        <v>0</v>
      </c>
      <c r="O18" s="115">
        <f>SUM(D18:N18)</f>
        <v>7811822</v>
      </c>
      <c r="P18" s="116">
        <f>(O18/P$34)</f>
        <v>672.73699621081641</v>
      </c>
      <c r="Q18" s="117"/>
    </row>
    <row r="19" spans="1:120">
      <c r="A19" s="105"/>
      <c r="B19" s="106">
        <v>534</v>
      </c>
      <c r="C19" s="107" t="s">
        <v>32</v>
      </c>
      <c r="D19" s="108">
        <v>0</v>
      </c>
      <c r="E19" s="108">
        <v>0</v>
      </c>
      <c r="F19" s="108">
        <v>0</v>
      </c>
      <c r="G19" s="108">
        <v>0</v>
      </c>
      <c r="H19" s="108">
        <v>0</v>
      </c>
      <c r="I19" s="108">
        <v>3377197</v>
      </c>
      <c r="J19" s="108">
        <v>0</v>
      </c>
      <c r="K19" s="108">
        <v>0</v>
      </c>
      <c r="L19" s="108">
        <v>0</v>
      </c>
      <c r="M19" s="108">
        <v>0</v>
      </c>
      <c r="N19" s="108">
        <v>0</v>
      </c>
      <c r="O19" s="108">
        <f t="shared" ref="O19:O29" si="2">SUM(D19:N19)</f>
        <v>3377197</v>
      </c>
      <c r="P19" s="109">
        <f>(O19/P$34)</f>
        <v>290.83680675163623</v>
      </c>
      <c r="Q19" s="110"/>
    </row>
    <row r="20" spans="1:120">
      <c r="A20" s="105"/>
      <c r="B20" s="106">
        <v>535</v>
      </c>
      <c r="C20" s="107" t="s">
        <v>33</v>
      </c>
      <c r="D20" s="108">
        <v>0</v>
      </c>
      <c r="E20" s="108">
        <v>0</v>
      </c>
      <c r="F20" s="108">
        <v>0</v>
      </c>
      <c r="G20" s="108">
        <v>0</v>
      </c>
      <c r="H20" s="108">
        <v>0</v>
      </c>
      <c r="I20" s="108">
        <v>67675</v>
      </c>
      <c r="J20" s="108">
        <v>0</v>
      </c>
      <c r="K20" s="108">
        <v>0</v>
      </c>
      <c r="L20" s="108">
        <v>0</v>
      </c>
      <c r="M20" s="108">
        <v>0</v>
      </c>
      <c r="N20" s="108">
        <v>0</v>
      </c>
      <c r="O20" s="108">
        <f t="shared" si="2"/>
        <v>67675</v>
      </c>
      <c r="P20" s="109">
        <f>(O20/P$34)</f>
        <v>5.8280227351016194</v>
      </c>
      <c r="Q20" s="110"/>
    </row>
    <row r="21" spans="1:120">
      <c r="A21" s="105"/>
      <c r="B21" s="106">
        <v>538</v>
      </c>
      <c r="C21" s="107" t="s">
        <v>87</v>
      </c>
      <c r="D21" s="108">
        <v>0</v>
      </c>
      <c r="E21" s="108">
        <v>528907</v>
      </c>
      <c r="F21" s="108">
        <v>0</v>
      </c>
      <c r="G21" s="108">
        <v>0</v>
      </c>
      <c r="H21" s="108">
        <v>0</v>
      </c>
      <c r="I21" s="108">
        <v>341647</v>
      </c>
      <c r="J21" s="108">
        <v>0</v>
      </c>
      <c r="K21" s="108">
        <v>0</v>
      </c>
      <c r="L21" s="108">
        <v>0</v>
      </c>
      <c r="M21" s="108">
        <v>0</v>
      </c>
      <c r="N21" s="108">
        <v>0</v>
      </c>
      <c r="O21" s="108">
        <f t="shared" si="2"/>
        <v>870554</v>
      </c>
      <c r="P21" s="109">
        <f>(O21/P$34)</f>
        <v>74.970203238029626</v>
      </c>
      <c r="Q21" s="110"/>
    </row>
    <row r="22" spans="1:120">
      <c r="A22" s="105"/>
      <c r="B22" s="106">
        <v>539</v>
      </c>
      <c r="C22" s="107" t="s">
        <v>34</v>
      </c>
      <c r="D22" s="108">
        <v>1990071</v>
      </c>
      <c r="E22" s="108">
        <v>0</v>
      </c>
      <c r="F22" s="108">
        <v>0</v>
      </c>
      <c r="G22" s="108">
        <v>0</v>
      </c>
      <c r="H22" s="108">
        <v>0</v>
      </c>
      <c r="I22" s="108">
        <v>0</v>
      </c>
      <c r="J22" s="108">
        <v>1506325</v>
      </c>
      <c r="K22" s="108">
        <v>0</v>
      </c>
      <c r="L22" s="108">
        <v>0</v>
      </c>
      <c r="M22" s="108">
        <v>0</v>
      </c>
      <c r="N22" s="108">
        <v>0</v>
      </c>
      <c r="O22" s="108">
        <f t="shared" si="2"/>
        <v>3496396</v>
      </c>
      <c r="P22" s="109">
        <f>(O22/P$34)</f>
        <v>301.10196348604893</v>
      </c>
      <c r="Q22" s="110"/>
    </row>
    <row r="23" spans="1:120" ht="15.75">
      <c r="A23" s="111" t="s">
        <v>35</v>
      </c>
      <c r="B23" s="112"/>
      <c r="C23" s="113"/>
      <c r="D23" s="114">
        <f>SUM(D24:D25)</f>
        <v>0</v>
      </c>
      <c r="E23" s="114">
        <f>SUM(E24:E25)</f>
        <v>1107353</v>
      </c>
      <c r="F23" s="114">
        <f>SUM(F24:F25)</f>
        <v>0</v>
      </c>
      <c r="G23" s="114">
        <f>SUM(G24:G25)</f>
        <v>0</v>
      </c>
      <c r="H23" s="114">
        <f>SUM(H24:H25)</f>
        <v>0</v>
      </c>
      <c r="I23" s="114">
        <f>SUM(I24:I25)</f>
        <v>0</v>
      </c>
      <c r="J23" s="114">
        <f>SUM(J24:J25)</f>
        <v>0</v>
      </c>
      <c r="K23" s="114">
        <f>SUM(K24:K25)</f>
        <v>0</v>
      </c>
      <c r="L23" s="114">
        <f>SUM(L24:L25)</f>
        <v>0</v>
      </c>
      <c r="M23" s="114">
        <f>SUM(M24:M25)</f>
        <v>0</v>
      </c>
      <c r="N23" s="114">
        <f>SUM(N24:N25)</f>
        <v>0</v>
      </c>
      <c r="O23" s="114">
        <f t="shared" si="2"/>
        <v>1107353</v>
      </c>
      <c r="P23" s="116">
        <f>(O23/P$34)</f>
        <v>95.362814330003445</v>
      </c>
      <c r="Q23" s="117"/>
    </row>
    <row r="24" spans="1:120">
      <c r="A24" s="105"/>
      <c r="B24" s="106">
        <v>541</v>
      </c>
      <c r="C24" s="107" t="s">
        <v>36</v>
      </c>
      <c r="D24" s="108">
        <v>0</v>
      </c>
      <c r="E24" s="108">
        <v>1061428</v>
      </c>
      <c r="F24" s="108">
        <v>0</v>
      </c>
      <c r="G24" s="108">
        <v>0</v>
      </c>
      <c r="H24" s="108">
        <v>0</v>
      </c>
      <c r="I24" s="108">
        <v>0</v>
      </c>
      <c r="J24" s="108">
        <v>0</v>
      </c>
      <c r="K24" s="108">
        <v>0</v>
      </c>
      <c r="L24" s="108">
        <v>0</v>
      </c>
      <c r="M24" s="108">
        <v>0</v>
      </c>
      <c r="N24" s="108">
        <v>0</v>
      </c>
      <c r="O24" s="108">
        <f t="shared" si="2"/>
        <v>1061428</v>
      </c>
      <c r="P24" s="109">
        <f>(O24/P$34)</f>
        <v>91.407853944195665</v>
      </c>
      <c r="Q24" s="110"/>
    </row>
    <row r="25" spans="1:120">
      <c r="A25" s="105"/>
      <c r="B25" s="106">
        <v>544</v>
      </c>
      <c r="C25" s="107" t="s">
        <v>88</v>
      </c>
      <c r="D25" s="108">
        <v>0</v>
      </c>
      <c r="E25" s="108">
        <v>45925</v>
      </c>
      <c r="F25" s="108">
        <v>0</v>
      </c>
      <c r="G25" s="108">
        <v>0</v>
      </c>
      <c r="H25" s="108">
        <v>0</v>
      </c>
      <c r="I25" s="108">
        <v>0</v>
      </c>
      <c r="J25" s="108">
        <v>0</v>
      </c>
      <c r="K25" s="108">
        <v>0</v>
      </c>
      <c r="L25" s="108">
        <v>0</v>
      </c>
      <c r="M25" s="108">
        <v>0</v>
      </c>
      <c r="N25" s="108">
        <v>0</v>
      </c>
      <c r="O25" s="108">
        <f t="shared" si="2"/>
        <v>45925</v>
      </c>
      <c r="P25" s="109">
        <f>(O25/P$34)</f>
        <v>3.9549603858077851</v>
      </c>
      <c r="Q25" s="110"/>
    </row>
    <row r="26" spans="1:120" ht="15.75">
      <c r="A26" s="111" t="s">
        <v>37</v>
      </c>
      <c r="B26" s="112"/>
      <c r="C26" s="113"/>
      <c r="D26" s="114">
        <f>SUM(D27:D29)</f>
        <v>3682064</v>
      </c>
      <c r="E26" s="114">
        <f>SUM(E27:E29)</f>
        <v>105792</v>
      </c>
      <c r="F26" s="114">
        <f>SUM(F27:F29)</f>
        <v>0</v>
      </c>
      <c r="G26" s="114">
        <f>SUM(G27:G29)</f>
        <v>643191</v>
      </c>
      <c r="H26" s="114">
        <f>SUM(H27:H29)</f>
        <v>0</v>
      </c>
      <c r="I26" s="114">
        <f>SUM(I27:I29)</f>
        <v>0</v>
      </c>
      <c r="J26" s="114">
        <f>SUM(J27:J29)</f>
        <v>0</v>
      </c>
      <c r="K26" s="114">
        <f>SUM(K27:K29)</f>
        <v>0</v>
      </c>
      <c r="L26" s="114">
        <f>SUM(L27:L29)</f>
        <v>0</v>
      </c>
      <c r="M26" s="114">
        <f>SUM(M27:M29)</f>
        <v>0</v>
      </c>
      <c r="N26" s="114">
        <f>SUM(N27:N29)</f>
        <v>0</v>
      </c>
      <c r="O26" s="114">
        <f>SUM(D26:N26)</f>
        <v>4431047</v>
      </c>
      <c r="P26" s="116">
        <f>(O26/P$34)</f>
        <v>381.5920599379952</v>
      </c>
      <c r="Q26" s="110"/>
    </row>
    <row r="27" spans="1:120">
      <c r="A27" s="105"/>
      <c r="B27" s="106">
        <v>571</v>
      </c>
      <c r="C27" s="107" t="s">
        <v>38</v>
      </c>
      <c r="D27" s="108">
        <v>624065</v>
      </c>
      <c r="E27" s="108">
        <v>83548</v>
      </c>
      <c r="F27" s="108">
        <v>0</v>
      </c>
      <c r="G27" s="108">
        <v>0</v>
      </c>
      <c r="H27" s="108">
        <v>0</v>
      </c>
      <c r="I27" s="108">
        <v>0</v>
      </c>
      <c r="J27" s="108">
        <v>0</v>
      </c>
      <c r="K27" s="108">
        <v>0</v>
      </c>
      <c r="L27" s="108">
        <v>0</v>
      </c>
      <c r="M27" s="108">
        <v>0</v>
      </c>
      <c r="N27" s="108">
        <v>0</v>
      </c>
      <c r="O27" s="108">
        <f t="shared" si="2"/>
        <v>707613</v>
      </c>
      <c r="P27" s="109">
        <f>(O27/P$34)</f>
        <v>60.938081295211852</v>
      </c>
      <c r="Q27" s="110"/>
    </row>
    <row r="28" spans="1:120">
      <c r="A28" s="105"/>
      <c r="B28" s="106">
        <v>572</v>
      </c>
      <c r="C28" s="107" t="s">
        <v>39</v>
      </c>
      <c r="D28" s="108">
        <v>3057999</v>
      </c>
      <c r="E28" s="108">
        <v>9358</v>
      </c>
      <c r="F28" s="108">
        <v>0</v>
      </c>
      <c r="G28" s="108">
        <v>643191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8">
        <v>0</v>
      </c>
      <c r="N28" s="108">
        <v>0</v>
      </c>
      <c r="O28" s="108">
        <f t="shared" si="2"/>
        <v>3710548</v>
      </c>
      <c r="P28" s="109">
        <f>(O28/P$34)</f>
        <v>319.54426455390973</v>
      </c>
      <c r="Q28" s="110"/>
    </row>
    <row r="29" spans="1:120">
      <c r="A29" s="105"/>
      <c r="B29" s="106">
        <v>578</v>
      </c>
      <c r="C29" s="107" t="s">
        <v>40</v>
      </c>
      <c r="D29" s="108">
        <v>0</v>
      </c>
      <c r="E29" s="108">
        <v>12886</v>
      </c>
      <c r="F29" s="108">
        <v>0</v>
      </c>
      <c r="G29" s="108">
        <v>0</v>
      </c>
      <c r="H29" s="108">
        <v>0</v>
      </c>
      <c r="I29" s="108">
        <v>0</v>
      </c>
      <c r="J29" s="108">
        <v>0</v>
      </c>
      <c r="K29" s="108">
        <v>0</v>
      </c>
      <c r="L29" s="108">
        <v>0</v>
      </c>
      <c r="M29" s="108">
        <v>0</v>
      </c>
      <c r="N29" s="108">
        <v>0</v>
      </c>
      <c r="O29" s="108">
        <f t="shared" si="2"/>
        <v>12886</v>
      </c>
      <c r="P29" s="109">
        <f>(O29/P$34)</f>
        <v>1.109714088873579</v>
      </c>
      <c r="Q29" s="110"/>
    </row>
    <row r="30" spans="1:120" ht="15.75">
      <c r="A30" s="111" t="s">
        <v>42</v>
      </c>
      <c r="B30" s="112"/>
      <c r="C30" s="113"/>
      <c r="D30" s="114">
        <f>SUM(D31:D31)</f>
        <v>1348309</v>
      </c>
      <c r="E30" s="114">
        <f>SUM(E31:E31)</f>
        <v>342000</v>
      </c>
      <c r="F30" s="114">
        <f>SUM(F31:F31)</f>
        <v>0</v>
      </c>
      <c r="G30" s="114">
        <f>SUM(G31:G31)</f>
        <v>0</v>
      </c>
      <c r="H30" s="114">
        <f>SUM(H31:H31)</f>
        <v>0</v>
      </c>
      <c r="I30" s="114">
        <f>SUM(I31:I31)</f>
        <v>400000</v>
      </c>
      <c r="J30" s="114">
        <f>SUM(J31:J31)</f>
        <v>0</v>
      </c>
      <c r="K30" s="114">
        <f>SUM(K31:K31)</f>
        <v>0</v>
      </c>
      <c r="L30" s="114">
        <f>SUM(L31:L31)</f>
        <v>0</v>
      </c>
      <c r="M30" s="114">
        <f>SUM(M31:M31)</f>
        <v>0</v>
      </c>
      <c r="N30" s="114">
        <f>SUM(N31:N31)</f>
        <v>0</v>
      </c>
      <c r="O30" s="114">
        <f>SUM(D30:N30)</f>
        <v>2090309</v>
      </c>
      <c r="P30" s="116">
        <f>(O30/P$34)</f>
        <v>180.01283155356526</v>
      </c>
      <c r="Q30" s="110"/>
    </row>
    <row r="31" spans="1:120" ht="15.75" thickBot="1">
      <c r="A31" s="105"/>
      <c r="B31" s="106">
        <v>581</v>
      </c>
      <c r="C31" s="107" t="s">
        <v>89</v>
      </c>
      <c r="D31" s="108">
        <v>1348309</v>
      </c>
      <c r="E31" s="108">
        <v>342000</v>
      </c>
      <c r="F31" s="108">
        <v>0</v>
      </c>
      <c r="G31" s="108">
        <v>0</v>
      </c>
      <c r="H31" s="108">
        <v>0</v>
      </c>
      <c r="I31" s="108">
        <v>400000</v>
      </c>
      <c r="J31" s="108">
        <v>0</v>
      </c>
      <c r="K31" s="108">
        <v>0</v>
      </c>
      <c r="L31" s="108">
        <v>0</v>
      </c>
      <c r="M31" s="108">
        <v>0</v>
      </c>
      <c r="N31" s="108">
        <v>0</v>
      </c>
      <c r="O31" s="108">
        <f>SUM(D31:N31)</f>
        <v>2090309</v>
      </c>
      <c r="P31" s="109">
        <f>(O31/P$34)</f>
        <v>180.01283155356526</v>
      </c>
      <c r="Q31" s="110"/>
    </row>
    <row r="32" spans="1:120" ht="16.5" thickBot="1">
      <c r="A32" s="118" t="s">
        <v>10</v>
      </c>
      <c r="B32" s="119"/>
      <c r="C32" s="120"/>
      <c r="D32" s="121">
        <f>SUM(D5,D14,D18,D23,D26,D30)</f>
        <v>19002332</v>
      </c>
      <c r="E32" s="121">
        <f t="shared" ref="E32:N32" si="3">SUM(E5,E14,E18,E23,E26,E30)</f>
        <v>3121241</v>
      </c>
      <c r="F32" s="121">
        <f t="shared" si="3"/>
        <v>266688</v>
      </c>
      <c r="G32" s="121">
        <f t="shared" si="3"/>
        <v>643191</v>
      </c>
      <c r="H32" s="121">
        <f t="shared" si="3"/>
        <v>0</v>
      </c>
      <c r="I32" s="121">
        <f t="shared" si="3"/>
        <v>4352741</v>
      </c>
      <c r="J32" s="121">
        <f t="shared" si="3"/>
        <v>3022077</v>
      </c>
      <c r="K32" s="121">
        <f t="shared" si="3"/>
        <v>2924891</v>
      </c>
      <c r="L32" s="121">
        <f t="shared" si="3"/>
        <v>0</v>
      </c>
      <c r="M32" s="121">
        <f t="shared" si="3"/>
        <v>0</v>
      </c>
      <c r="N32" s="121">
        <f t="shared" si="3"/>
        <v>0</v>
      </c>
      <c r="O32" s="121">
        <f>SUM(D32:N32)</f>
        <v>33333161</v>
      </c>
      <c r="P32" s="122">
        <f>(O32/P$34)</f>
        <v>2870.5787977953842</v>
      </c>
      <c r="Q32" s="103"/>
      <c r="R32" s="12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3"/>
      <c r="BM32" s="93"/>
      <c r="BN32" s="93"/>
      <c r="BO32" s="93"/>
      <c r="BP32" s="93"/>
      <c r="BQ32" s="93"/>
      <c r="BR32" s="93"/>
      <c r="BS32" s="93"/>
      <c r="BT32" s="93"/>
      <c r="BU32" s="93"/>
      <c r="BV32" s="93"/>
      <c r="BW32" s="93"/>
      <c r="BX32" s="93"/>
      <c r="BY32" s="93"/>
      <c r="BZ32" s="93"/>
      <c r="CA32" s="93"/>
      <c r="CB32" s="93"/>
      <c r="CC32" s="93"/>
      <c r="CD32" s="93"/>
      <c r="CE32" s="93"/>
      <c r="CF32" s="93"/>
      <c r="CG32" s="93"/>
      <c r="CH32" s="93"/>
      <c r="CI32" s="93"/>
      <c r="CJ32" s="93"/>
      <c r="CK32" s="93"/>
      <c r="CL32" s="93"/>
      <c r="CM32" s="93"/>
      <c r="CN32" s="93"/>
      <c r="CO32" s="93"/>
      <c r="CP32" s="93"/>
      <c r="CQ32" s="93"/>
      <c r="CR32" s="93"/>
      <c r="CS32" s="93"/>
      <c r="CT32" s="93"/>
      <c r="CU32" s="93"/>
      <c r="CV32" s="93"/>
      <c r="CW32" s="93"/>
      <c r="CX32" s="93"/>
      <c r="CY32" s="93"/>
      <c r="CZ32" s="93"/>
      <c r="DA32" s="93"/>
      <c r="DB32" s="93"/>
      <c r="DC32" s="93"/>
      <c r="DD32" s="93"/>
      <c r="DE32" s="93"/>
      <c r="DF32" s="93"/>
      <c r="DG32" s="93"/>
      <c r="DH32" s="93"/>
      <c r="DI32" s="93"/>
      <c r="DJ32" s="93"/>
      <c r="DK32" s="93"/>
      <c r="DL32" s="93"/>
      <c r="DM32" s="93"/>
      <c r="DN32" s="93"/>
      <c r="DO32" s="93"/>
      <c r="DP32" s="93"/>
    </row>
    <row r="33" spans="1:16">
      <c r="A33" s="124"/>
      <c r="B33" s="125"/>
      <c r="C33" s="125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  <c r="P33" s="127"/>
    </row>
    <row r="34" spans="1:16">
      <c r="A34" s="128"/>
      <c r="B34" s="129"/>
      <c r="C34" s="129"/>
      <c r="D34" s="130"/>
      <c r="E34" s="130"/>
      <c r="F34" s="130"/>
      <c r="G34" s="130"/>
      <c r="H34" s="130"/>
      <c r="I34" s="130"/>
      <c r="J34" s="130"/>
      <c r="K34" s="130"/>
      <c r="L34" s="130"/>
      <c r="M34" s="133" t="s">
        <v>95</v>
      </c>
      <c r="N34" s="133"/>
      <c r="O34" s="133"/>
      <c r="P34" s="131">
        <v>11612</v>
      </c>
    </row>
    <row r="35" spans="1:16">
      <c r="A35" s="134"/>
      <c r="B35" s="135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6"/>
    </row>
    <row r="36" spans="1:16" ht="15.75" customHeight="1" thickBot="1">
      <c r="A36" s="137" t="s">
        <v>47</v>
      </c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8"/>
      <c r="P36" s="139"/>
    </row>
  </sheetData>
  <mergeCells count="10">
    <mergeCell ref="M34:O34"/>
    <mergeCell ref="A35:P35"/>
    <mergeCell ref="A36:P3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2"/>
      <c r="Q1" s="7"/>
      <c r="R1"/>
    </row>
    <row r="2" spans="1:134" ht="24" thickBot="1">
      <c r="A2" s="163" t="s">
        <v>91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5"/>
      <c r="Q2" s="7"/>
      <c r="R2"/>
    </row>
    <row r="3" spans="1:134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8"/>
      <c r="M3" s="169"/>
      <c r="N3" s="33"/>
      <c r="O3" s="34"/>
      <c r="P3" s="170" t="s">
        <v>84</v>
      </c>
      <c r="Q3" s="11"/>
      <c r="R3"/>
    </row>
    <row r="4" spans="1:134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85</v>
      </c>
      <c r="N4" s="32" t="s">
        <v>5</v>
      </c>
      <c r="O4" s="32" t="s">
        <v>86</v>
      </c>
      <c r="P4" s="15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18</v>
      </c>
      <c r="B5" s="23"/>
      <c r="C5" s="23"/>
      <c r="D5" s="24">
        <f t="shared" ref="D5:N5" si="0">SUM(D6:D13)</f>
        <v>2769670</v>
      </c>
      <c r="E5" s="24">
        <f t="shared" si="0"/>
        <v>0</v>
      </c>
      <c r="F5" s="24">
        <f t="shared" si="0"/>
        <v>1536888</v>
      </c>
      <c r="G5" s="24">
        <f t="shared" si="0"/>
        <v>84230</v>
      </c>
      <c r="H5" s="24">
        <f t="shared" si="0"/>
        <v>0</v>
      </c>
      <c r="I5" s="24">
        <f t="shared" si="0"/>
        <v>76279</v>
      </c>
      <c r="J5" s="24">
        <f t="shared" si="0"/>
        <v>977424</v>
      </c>
      <c r="K5" s="24">
        <f t="shared" si="0"/>
        <v>3516251</v>
      </c>
      <c r="L5" s="24">
        <f t="shared" si="0"/>
        <v>0</v>
      </c>
      <c r="M5" s="24">
        <f t="shared" si="0"/>
        <v>0</v>
      </c>
      <c r="N5" s="24">
        <f t="shared" si="0"/>
        <v>0</v>
      </c>
      <c r="O5" s="25">
        <f>SUM(D5:N5)</f>
        <v>8960742</v>
      </c>
      <c r="P5" s="30">
        <f t="shared" ref="P5:P33" si="1">(O5/P$35)</f>
        <v>770.48512467755802</v>
      </c>
      <c r="Q5" s="6"/>
    </row>
    <row r="6" spans="1:134">
      <c r="A6" s="12"/>
      <c r="B6" s="42">
        <v>511</v>
      </c>
      <c r="C6" s="19" t="s">
        <v>19</v>
      </c>
      <c r="D6" s="43">
        <v>18895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18895</v>
      </c>
      <c r="P6" s="44">
        <f t="shared" si="1"/>
        <v>1.6246775580395529</v>
      </c>
      <c r="Q6" s="9"/>
    </row>
    <row r="7" spans="1:134">
      <c r="A7" s="12"/>
      <c r="B7" s="42">
        <v>512</v>
      </c>
      <c r="C7" s="19" t="s">
        <v>20</v>
      </c>
      <c r="D7" s="43">
        <v>958296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13" si="2">SUM(D7:N7)</f>
        <v>958296</v>
      </c>
      <c r="P7" s="44">
        <f t="shared" si="1"/>
        <v>82.398624247635425</v>
      </c>
      <c r="Q7" s="9"/>
    </row>
    <row r="8" spans="1:134">
      <c r="A8" s="12"/>
      <c r="B8" s="42">
        <v>513</v>
      </c>
      <c r="C8" s="19" t="s">
        <v>21</v>
      </c>
      <c r="D8" s="43">
        <v>399177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399177</v>
      </c>
      <c r="P8" s="44">
        <f t="shared" si="1"/>
        <v>34.323043852106622</v>
      </c>
      <c r="Q8" s="9"/>
    </row>
    <row r="9" spans="1:134">
      <c r="A9" s="12"/>
      <c r="B9" s="42">
        <v>514</v>
      </c>
      <c r="C9" s="19" t="s">
        <v>22</v>
      </c>
      <c r="D9" s="43">
        <v>140570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2"/>
        <v>140570</v>
      </c>
      <c r="P9" s="44">
        <f t="shared" si="1"/>
        <v>12.086844368013757</v>
      </c>
      <c r="Q9" s="9"/>
    </row>
    <row r="10" spans="1:134">
      <c r="A10" s="12"/>
      <c r="B10" s="42">
        <v>515</v>
      </c>
      <c r="C10" s="19" t="s">
        <v>23</v>
      </c>
      <c r="D10" s="43">
        <v>250947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2"/>
        <v>250947</v>
      </c>
      <c r="P10" s="44">
        <f t="shared" si="1"/>
        <v>21.57755803955288</v>
      </c>
      <c r="Q10" s="9"/>
    </row>
    <row r="11" spans="1:134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1531888</v>
      </c>
      <c r="G11" s="43">
        <v>0</v>
      </c>
      <c r="H11" s="43">
        <v>0</v>
      </c>
      <c r="I11" s="43">
        <v>76279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2"/>
        <v>1608167</v>
      </c>
      <c r="P11" s="44">
        <f t="shared" si="1"/>
        <v>138.2774720550301</v>
      </c>
      <c r="Q11" s="9"/>
    </row>
    <row r="12" spans="1:134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3516251</v>
      </c>
      <c r="L12" s="43">
        <v>0</v>
      </c>
      <c r="M12" s="43">
        <v>0</v>
      </c>
      <c r="N12" s="43">
        <v>0</v>
      </c>
      <c r="O12" s="43">
        <f t="shared" si="2"/>
        <v>3516251</v>
      </c>
      <c r="P12" s="44">
        <f t="shared" si="1"/>
        <v>302.3431642304385</v>
      </c>
      <c r="Q12" s="9"/>
    </row>
    <row r="13" spans="1:134">
      <c r="A13" s="12"/>
      <c r="B13" s="42">
        <v>519</v>
      </c>
      <c r="C13" s="19" t="s">
        <v>26</v>
      </c>
      <c r="D13" s="43">
        <v>1001785</v>
      </c>
      <c r="E13" s="43">
        <v>0</v>
      </c>
      <c r="F13" s="43">
        <v>5000</v>
      </c>
      <c r="G13" s="43">
        <v>84230</v>
      </c>
      <c r="H13" s="43">
        <v>0</v>
      </c>
      <c r="I13" s="43">
        <v>0</v>
      </c>
      <c r="J13" s="43">
        <v>977424</v>
      </c>
      <c r="K13" s="43">
        <v>0</v>
      </c>
      <c r="L13" s="43">
        <v>0</v>
      </c>
      <c r="M13" s="43">
        <v>0</v>
      </c>
      <c r="N13" s="43">
        <v>0</v>
      </c>
      <c r="O13" s="43">
        <f t="shared" si="2"/>
        <v>2068439</v>
      </c>
      <c r="P13" s="44">
        <f t="shared" si="1"/>
        <v>177.85374032674119</v>
      </c>
      <c r="Q13" s="9"/>
    </row>
    <row r="14" spans="1:134" ht="15.75">
      <c r="A14" s="26" t="s">
        <v>27</v>
      </c>
      <c r="B14" s="27"/>
      <c r="C14" s="28"/>
      <c r="D14" s="29">
        <f t="shared" ref="D14:N14" si="3">SUM(D15:D18)</f>
        <v>7638168</v>
      </c>
      <c r="E14" s="29">
        <f t="shared" si="3"/>
        <v>827423</v>
      </c>
      <c r="F14" s="29">
        <f t="shared" si="3"/>
        <v>0</v>
      </c>
      <c r="G14" s="29">
        <f t="shared" si="3"/>
        <v>0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29">
        <f t="shared" si="3"/>
        <v>0</v>
      </c>
      <c r="O14" s="40">
        <f>SUM(D14:N14)</f>
        <v>8465591</v>
      </c>
      <c r="P14" s="41">
        <f t="shared" si="1"/>
        <v>727.90980223559757</v>
      </c>
      <c r="Q14" s="10"/>
    </row>
    <row r="15" spans="1:134">
      <c r="A15" s="12"/>
      <c r="B15" s="42">
        <v>521</v>
      </c>
      <c r="C15" s="19" t="s">
        <v>28</v>
      </c>
      <c r="D15" s="43">
        <v>7383721</v>
      </c>
      <c r="E15" s="43">
        <v>89920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>SUM(D15:N15)</f>
        <v>7473641</v>
      </c>
      <c r="P15" s="44">
        <f t="shared" si="1"/>
        <v>642.61745485812548</v>
      </c>
      <c r="Q15" s="9"/>
    </row>
    <row r="16" spans="1:134">
      <c r="A16" s="12"/>
      <c r="B16" s="42">
        <v>524</v>
      </c>
      <c r="C16" s="19" t="s">
        <v>29</v>
      </c>
      <c r="D16" s="43">
        <v>0</v>
      </c>
      <c r="E16" s="43">
        <v>737712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f t="shared" ref="O16:O18" si="4">SUM(D16:N16)</f>
        <v>737712</v>
      </c>
      <c r="P16" s="44">
        <f t="shared" si="1"/>
        <v>63.431814273430781</v>
      </c>
      <c r="Q16" s="9"/>
    </row>
    <row r="17" spans="1:17">
      <c r="A17" s="12"/>
      <c r="B17" s="42">
        <v>525</v>
      </c>
      <c r="C17" s="19" t="s">
        <v>81</v>
      </c>
      <c r="D17" s="43">
        <v>0</v>
      </c>
      <c r="E17" s="43">
        <v>-209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4"/>
        <v>-209</v>
      </c>
      <c r="P17" s="44">
        <f t="shared" si="1"/>
        <v>-1.7970765262252796E-2</v>
      </c>
      <c r="Q17" s="9"/>
    </row>
    <row r="18" spans="1:17">
      <c r="A18" s="12"/>
      <c r="B18" s="42">
        <v>529</v>
      </c>
      <c r="C18" s="19" t="s">
        <v>30</v>
      </c>
      <c r="D18" s="43">
        <v>254447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f t="shared" si="4"/>
        <v>254447</v>
      </c>
      <c r="P18" s="44">
        <f t="shared" si="1"/>
        <v>21.878503869303525</v>
      </c>
      <c r="Q18" s="9"/>
    </row>
    <row r="19" spans="1:17" ht="15.75">
      <c r="A19" s="26" t="s">
        <v>31</v>
      </c>
      <c r="B19" s="27"/>
      <c r="C19" s="28"/>
      <c r="D19" s="29">
        <f t="shared" ref="D19:N19" si="5">SUM(D20:D23)</f>
        <v>1836178</v>
      </c>
      <c r="E19" s="29">
        <f t="shared" si="5"/>
        <v>762776</v>
      </c>
      <c r="F19" s="29">
        <f t="shared" si="5"/>
        <v>0</v>
      </c>
      <c r="G19" s="29">
        <f t="shared" si="5"/>
        <v>242647</v>
      </c>
      <c r="H19" s="29">
        <f t="shared" si="5"/>
        <v>0</v>
      </c>
      <c r="I19" s="29">
        <f t="shared" si="5"/>
        <v>3567547</v>
      </c>
      <c r="J19" s="29">
        <f t="shared" si="5"/>
        <v>1568395</v>
      </c>
      <c r="K19" s="29">
        <f t="shared" si="5"/>
        <v>0</v>
      </c>
      <c r="L19" s="29">
        <f t="shared" si="5"/>
        <v>0</v>
      </c>
      <c r="M19" s="29">
        <f t="shared" si="5"/>
        <v>0</v>
      </c>
      <c r="N19" s="29">
        <f t="shared" si="5"/>
        <v>0</v>
      </c>
      <c r="O19" s="40">
        <f>SUM(D19:N19)</f>
        <v>7977543</v>
      </c>
      <c r="P19" s="41">
        <f t="shared" si="1"/>
        <v>685.94522785898539</v>
      </c>
      <c r="Q19" s="10"/>
    </row>
    <row r="20" spans="1:17">
      <c r="A20" s="12"/>
      <c r="B20" s="42">
        <v>534</v>
      </c>
      <c r="C20" s="19" t="s">
        <v>32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3170292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f t="shared" ref="O20:O29" si="6">SUM(D20:N20)</f>
        <v>3170292</v>
      </c>
      <c r="P20" s="44">
        <f t="shared" si="1"/>
        <v>272.59604471195183</v>
      </c>
      <c r="Q20" s="9"/>
    </row>
    <row r="21" spans="1:17">
      <c r="A21" s="12"/>
      <c r="B21" s="42">
        <v>535</v>
      </c>
      <c r="C21" s="19" t="s">
        <v>33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120646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 t="shared" si="6"/>
        <v>120646</v>
      </c>
      <c r="P21" s="44">
        <f t="shared" si="1"/>
        <v>10.373688736027516</v>
      </c>
      <c r="Q21" s="9"/>
    </row>
    <row r="22" spans="1:17">
      <c r="A22" s="12"/>
      <c r="B22" s="42">
        <v>538</v>
      </c>
      <c r="C22" s="19" t="s">
        <v>87</v>
      </c>
      <c r="D22" s="43">
        <v>0</v>
      </c>
      <c r="E22" s="43">
        <v>762776</v>
      </c>
      <c r="F22" s="43">
        <v>0</v>
      </c>
      <c r="G22" s="43">
        <v>0</v>
      </c>
      <c r="H22" s="43">
        <v>0</v>
      </c>
      <c r="I22" s="43">
        <v>276609</v>
      </c>
      <c r="J22" s="43">
        <v>0</v>
      </c>
      <c r="K22" s="43">
        <v>0</v>
      </c>
      <c r="L22" s="43">
        <v>0</v>
      </c>
      <c r="M22" s="43">
        <v>0</v>
      </c>
      <c r="N22" s="43">
        <v>0</v>
      </c>
      <c r="O22" s="43">
        <f t="shared" si="6"/>
        <v>1039385</v>
      </c>
      <c r="P22" s="44">
        <f t="shared" si="1"/>
        <v>89.371023215821154</v>
      </c>
      <c r="Q22" s="9"/>
    </row>
    <row r="23" spans="1:17">
      <c r="A23" s="12"/>
      <c r="B23" s="42">
        <v>539</v>
      </c>
      <c r="C23" s="19" t="s">
        <v>34</v>
      </c>
      <c r="D23" s="43">
        <v>1836178</v>
      </c>
      <c r="E23" s="43">
        <v>0</v>
      </c>
      <c r="F23" s="43">
        <v>0</v>
      </c>
      <c r="G23" s="43">
        <v>242647</v>
      </c>
      <c r="H23" s="43">
        <v>0</v>
      </c>
      <c r="I23" s="43">
        <v>0</v>
      </c>
      <c r="J23" s="43">
        <v>1568395</v>
      </c>
      <c r="K23" s="43">
        <v>0</v>
      </c>
      <c r="L23" s="43">
        <v>0</v>
      </c>
      <c r="M23" s="43">
        <v>0</v>
      </c>
      <c r="N23" s="43">
        <v>0</v>
      </c>
      <c r="O23" s="43">
        <f t="shared" si="6"/>
        <v>3647220</v>
      </c>
      <c r="P23" s="44">
        <f t="shared" si="1"/>
        <v>313.60447119518489</v>
      </c>
      <c r="Q23" s="9"/>
    </row>
    <row r="24" spans="1:17" ht="15.75">
      <c r="A24" s="26" t="s">
        <v>35</v>
      </c>
      <c r="B24" s="27"/>
      <c r="C24" s="28"/>
      <c r="D24" s="29">
        <f t="shared" ref="D24:N24" si="7">SUM(D25:D25)</f>
        <v>0</v>
      </c>
      <c r="E24" s="29">
        <f t="shared" si="7"/>
        <v>549859</v>
      </c>
      <c r="F24" s="29">
        <f t="shared" si="7"/>
        <v>0</v>
      </c>
      <c r="G24" s="29">
        <f t="shared" si="7"/>
        <v>0</v>
      </c>
      <c r="H24" s="29">
        <f t="shared" si="7"/>
        <v>0</v>
      </c>
      <c r="I24" s="29">
        <f t="shared" si="7"/>
        <v>0</v>
      </c>
      <c r="J24" s="29">
        <f t="shared" si="7"/>
        <v>0</v>
      </c>
      <c r="K24" s="29">
        <f t="shared" si="7"/>
        <v>0</v>
      </c>
      <c r="L24" s="29">
        <f t="shared" si="7"/>
        <v>0</v>
      </c>
      <c r="M24" s="29">
        <f t="shared" si="7"/>
        <v>0</v>
      </c>
      <c r="N24" s="29">
        <f t="shared" si="7"/>
        <v>0</v>
      </c>
      <c r="O24" s="29">
        <f t="shared" si="6"/>
        <v>549859</v>
      </c>
      <c r="P24" s="41">
        <f t="shared" si="1"/>
        <v>47.279363714531385</v>
      </c>
      <c r="Q24" s="10"/>
    </row>
    <row r="25" spans="1:17">
      <c r="A25" s="12"/>
      <c r="B25" s="42">
        <v>541</v>
      </c>
      <c r="C25" s="19" t="s">
        <v>36</v>
      </c>
      <c r="D25" s="43">
        <v>0</v>
      </c>
      <c r="E25" s="43">
        <v>549859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f t="shared" si="6"/>
        <v>549859</v>
      </c>
      <c r="P25" s="44">
        <f t="shared" si="1"/>
        <v>47.279363714531385</v>
      </c>
      <c r="Q25" s="9"/>
    </row>
    <row r="26" spans="1:17" ht="15.75">
      <c r="A26" s="26" t="s">
        <v>37</v>
      </c>
      <c r="B26" s="27"/>
      <c r="C26" s="28"/>
      <c r="D26" s="29">
        <f t="shared" ref="D26:N26" si="8">SUM(D27:D29)</f>
        <v>3153802</v>
      </c>
      <c r="E26" s="29">
        <f t="shared" si="8"/>
        <v>471215</v>
      </c>
      <c r="F26" s="29">
        <f t="shared" si="8"/>
        <v>0</v>
      </c>
      <c r="G26" s="29">
        <f t="shared" si="8"/>
        <v>163362</v>
      </c>
      <c r="H26" s="29">
        <f t="shared" si="8"/>
        <v>0</v>
      </c>
      <c r="I26" s="29">
        <f t="shared" si="8"/>
        <v>0</v>
      </c>
      <c r="J26" s="29">
        <f t="shared" si="8"/>
        <v>0</v>
      </c>
      <c r="K26" s="29">
        <f t="shared" si="8"/>
        <v>0</v>
      </c>
      <c r="L26" s="29">
        <f t="shared" si="8"/>
        <v>0</v>
      </c>
      <c r="M26" s="29">
        <f t="shared" si="8"/>
        <v>0</v>
      </c>
      <c r="N26" s="29">
        <f t="shared" si="8"/>
        <v>0</v>
      </c>
      <c r="O26" s="29">
        <f>SUM(D26:N26)</f>
        <v>3788379</v>
      </c>
      <c r="P26" s="41">
        <f t="shared" si="1"/>
        <v>325.74196044711954</v>
      </c>
      <c r="Q26" s="9"/>
    </row>
    <row r="27" spans="1:17">
      <c r="A27" s="12"/>
      <c r="B27" s="42">
        <v>571</v>
      </c>
      <c r="C27" s="19" t="s">
        <v>38</v>
      </c>
      <c r="D27" s="43">
        <v>476100</v>
      </c>
      <c r="E27" s="43">
        <v>429579</v>
      </c>
      <c r="F27" s="43">
        <v>0</v>
      </c>
      <c r="G27" s="43">
        <v>22945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v>0</v>
      </c>
      <c r="O27" s="43">
        <f t="shared" si="6"/>
        <v>928624</v>
      </c>
      <c r="P27" s="44">
        <f t="shared" si="1"/>
        <v>79.847291487532246</v>
      </c>
      <c r="Q27" s="9"/>
    </row>
    <row r="28" spans="1:17">
      <c r="A28" s="12"/>
      <c r="B28" s="42">
        <v>572</v>
      </c>
      <c r="C28" s="19" t="s">
        <v>39</v>
      </c>
      <c r="D28" s="43">
        <v>2677702</v>
      </c>
      <c r="E28" s="43">
        <v>36293</v>
      </c>
      <c r="F28" s="43">
        <v>0</v>
      </c>
      <c r="G28" s="43">
        <v>140417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v>0</v>
      </c>
      <c r="O28" s="43">
        <f t="shared" si="6"/>
        <v>2854412</v>
      </c>
      <c r="P28" s="44">
        <f t="shared" si="1"/>
        <v>245.4352536543422</v>
      </c>
      <c r="Q28" s="9"/>
    </row>
    <row r="29" spans="1:17">
      <c r="A29" s="12"/>
      <c r="B29" s="42">
        <v>578</v>
      </c>
      <c r="C29" s="19" t="s">
        <v>40</v>
      </c>
      <c r="D29" s="43">
        <v>0</v>
      </c>
      <c r="E29" s="43">
        <v>5343</v>
      </c>
      <c r="F29" s="43">
        <v>0</v>
      </c>
      <c r="G29" s="43">
        <v>0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v>0</v>
      </c>
      <c r="O29" s="43">
        <f t="shared" si="6"/>
        <v>5343</v>
      </c>
      <c r="P29" s="44">
        <f t="shared" si="1"/>
        <v>0.45941530524505592</v>
      </c>
      <c r="Q29" s="9"/>
    </row>
    <row r="30" spans="1:17" ht="15.75">
      <c r="A30" s="26" t="s">
        <v>42</v>
      </c>
      <c r="B30" s="27"/>
      <c r="C30" s="28"/>
      <c r="D30" s="29">
        <f t="shared" ref="D30:N30" si="9">SUM(D31:D32)</f>
        <v>1001754</v>
      </c>
      <c r="E30" s="29">
        <f t="shared" si="9"/>
        <v>300000</v>
      </c>
      <c r="F30" s="29">
        <f t="shared" si="9"/>
        <v>0</v>
      </c>
      <c r="G30" s="29">
        <f t="shared" si="9"/>
        <v>0</v>
      </c>
      <c r="H30" s="29">
        <f t="shared" si="9"/>
        <v>0</v>
      </c>
      <c r="I30" s="29">
        <f t="shared" si="9"/>
        <v>0</v>
      </c>
      <c r="J30" s="29">
        <f t="shared" si="9"/>
        <v>0</v>
      </c>
      <c r="K30" s="29">
        <f t="shared" si="9"/>
        <v>0</v>
      </c>
      <c r="L30" s="29">
        <f t="shared" si="9"/>
        <v>0</v>
      </c>
      <c r="M30" s="29">
        <f t="shared" si="9"/>
        <v>0</v>
      </c>
      <c r="N30" s="29">
        <f t="shared" si="9"/>
        <v>0</v>
      </c>
      <c r="O30" s="29">
        <f>SUM(D30:N30)</f>
        <v>1301754</v>
      </c>
      <c r="P30" s="41">
        <f t="shared" si="1"/>
        <v>111.93069647463457</v>
      </c>
      <c r="Q30" s="9"/>
    </row>
    <row r="31" spans="1:17">
      <c r="A31" s="12"/>
      <c r="B31" s="42">
        <v>581</v>
      </c>
      <c r="C31" s="19" t="s">
        <v>89</v>
      </c>
      <c r="D31" s="43">
        <v>927043</v>
      </c>
      <c r="E31" s="43">
        <v>300000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f>SUM(D31:N31)</f>
        <v>1227043</v>
      </c>
      <c r="P31" s="44">
        <f t="shared" si="1"/>
        <v>105.50670679277729</v>
      </c>
      <c r="Q31" s="9"/>
    </row>
    <row r="32" spans="1:17" ht="15.75" thickBot="1">
      <c r="A32" s="12"/>
      <c r="B32" s="42">
        <v>589</v>
      </c>
      <c r="C32" s="19" t="s">
        <v>92</v>
      </c>
      <c r="D32" s="43">
        <v>74711</v>
      </c>
      <c r="E32" s="43">
        <v>0</v>
      </c>
      <c r="F32" s="43">
        <v>0</v>
      </c>
      <c r="G32" s="43">
        <v>0</v>
      </c>
      <c r="H32" s="43">
        <v>0</v>
      </c>
      <c r="I32" s="43">
        <v>0</v>
      </c>
      <c r="J32" s="43">
        <v>0</v>
      </c>
      <c r="K32" s="43">
        <v>0</v>
      </c>
      <c r="L32" s="43">
        <v>0</v>
      </c>
      <c r="M32" s="43">
        <v>0</v>
      </c>
      <c r="N32" s="43">
        <v>0</v>
      </c>
      <c r="O32" s="43">
        <f t="shared" ref="O32" si="10">SUM(D32:N32)</f>
        <v>74711</v>
      </c>
      <c r="P32" s="44">
        <f t="shared" si="1"/>
        <v>6.4239896818572655</v>
      </c>
      <c r="Q32" s="9"/>
    </row>
    <row r="33" spans="1:120" ht="16.5" thickBot="1">
      <c r="A33" s="13" t="s">
        <v>10</v>
      </c>
      <c r="B33" s="21"/>
      <c r="C33" s="20"/>
      <c r="D33" s="14">
        <f>SUM(D5,D14,D19,D24,D26,D30)</f>
        <v>16399572</v>
      </c>
      <c r="E33" s="14">
        <f t="shared" ref="E33:N33" si="11">SUM(E5,E14,E19,E24,E26,E30)</f>
        <v>2911273</v>
      </c>
      <c r="F33" s="14">
        <f t="shared" si="11"/>
        <v>1536888</v>
      </c>
      <c r="G33" s="14">
        <f t="shared" si="11"/>
        <v>490239</v>
      </c>
      <c r="H33" s="14">
        <f t="shared" si="11"/>
        <v>0</v>
      </c>
      <c r="I33" s="14">
        <f t="shared" si="11"/>
        <v>3643826</v>
      </c>
      <c r="J33" s="14">
        <f t="shared" si="11"/>
        <v>2545819</v>
      </c>
      <c r="K33" s="14">
        <f t="shared" si="11"/>
        <v>3516251</v>
      </c>
      <c r="L33" s="14">
        <f t="shared" si="11"/>
        <v>0</v>
      </c>
      <c r="M33" s="14">
        <f t="shared" si="11"/>
        <v>0</v>
      </c>
      <c r="N33" s="14">
        <f t="shared" si="11"/>
        <v>0</v>
      </c>
      <c r="O33" s="14">
        <f>SUM(D33:N33)</f>
        <v>31043868</v>
      </c>
      <c r="P33" s="35">
        <f t="shared" si="1"/>
        <v>2669.2921754084264</v>
      </c>
      <c r="Q33" s="6"/>
      <c r="R33" s="2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</row>
    <row r="34" spans="1:120">
      <c r="A34" s="15"/>
      <c r="B34" s="17"/>
      <c r="C34" s="17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8"/>
    </row>
    <row r="35" spans="1:120">
      <c r="A35" s="36"/>
      <c r="B35" s="37"/>
      <c r="C35" s="37"/>
      <c r="D35" s="38"/>
      <c r="E35" s="38"/>
      <c r="F35" s="38"/>
      <c r="G35" s="38"/>
      <c r="H35" s="38"/>
      <c r="I35" s="38"/>
      <c r="J35" s="38"/>
      <c r="K35" s="38"/>
      <c r="L35" s="38"/>
      <c r="M35" s="157" t="s">
        <v>93</v>
      </c>
      <c r="N35" s="157"/>
      <c r="O35" s="157"/>
      <c r="P35" s="39">
        <v>11630</v>
      </c>
    </row>
    <row r="36" spans="1:120">
      <c r="A36" s="158"/>
      <c r="B36" s="135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5"/>
      <c r="P36" s="136"/>
    </row>
    <row r="37" spans="1:120" ht="15.75" customHeight="1" thickBot="1">
      <c r="A37" s="159" t="s">
        <v>47</v>
      </c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9"/>
    </row>
  </sheetData>
  <mergeCells count="10">
    <mergeCell ref="M35:O35"/>
    <mergeCell ref="A36:P36"/>
    <mergeCell ref="A37:P3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2"/>
      <c r="Q1" s="7"/>
      <c r="R1"/>
    </row>
    <row r="2" spans="1:134" ht="24" thickBot="1">
      <c r="A2" s="163" t="s">
        <v>83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5"/>
      <c r="Q2" s="7"/>
      <c r="R2"/>
    </row>
    <row r="3" spans="1:134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8"/>
      <c r="M3" s="169"/>
      <c r="N3" s="33"/>
      <c r="O3" s="34"/>
      <c r="P3" s="170" t="s">
        <v>84</v>
      </c>
      <c r="Q3" s="11"/>
      <c r="R3"/>
    </row>
    <row r="4" spans="1:134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85</v>
      </c>
      <c r="N4" s="32" t="s">
        <v>5</v>
      </c>
      <c r="O4" s="32" t="s">
        <v>86</v>
      </c>
      <c r="P4" s="15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18</v>
      </c>
      <c r="B5" s="23"/>
      <c r="C5" s="23"/>
      <c r="D5" s="24">
        <f t="shared" ref="D5:N5" si="0">SUM(D6:D13)</f>
        <v>2683696</v>
      </c>
      <c r="E5" s="24">
        <f t="shared" si="0"/>
        <v>0</v>
      </c>
      <c r="F5" s="24">
        <f t="shared" si="0"/>
        <v>451749</v>
      </c>
      <c r="G5" s="24">
        <f t="shared" si="0"/>
        <v>79581</v>
      </c>
      <c r="H5" s="24">
        <f t="shared" si="0"/>
        <v>0</v>
      </c>
      <c r="I5" s="24">
        <f t="shared" si="0"/>
        <v>52659</v>
      </c>
      <c r="J5" s="24">
        <f t="shared" si="0"/>
        <v>926990</v>
      </c>
      <c r="K5" s="24">
        <f t="shared" si="0"/>
        <v>3148766</v>
      </c>
      <c r="L5" s="24">
        <f t="shared" si="0"/>
        <v>0</v>
      </c>
      <c r="M5" s="24">
        <f t="shared" si="0"/>
        <v>0</v>
      </c>
      <c r="N5" s="24">
        <f t="shared" si="0"/>
        <v>0</v>
      </c>
      <c r="O5" s="25">
        <f>SUM(D5:N5)</f>
        <v>7343441</v>
      </c>
      <c r="P5" s="30">
        <f t="shared" ref="P5:P33" si="1">(O5/P$35)</f>
        <v>635.90587114651885</v>
      </c>
      <c r="Q5" s="6"/>
    </row>
    <row r="6" spans="1:134">
      <c r="A6" s="12"/>
      <c r="B6" s="42">
        <v>511</v>
      </c>
      <c r="C6" s="19" t="s">
        <v>19</v>
      </c>
      <c r="D6" s="43">
        <v>23851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v>0</v>
      </c>
      <c r="O6" s="43">
        <f>SUM(D6:N6)</f>
        <v>23851</v>
      </c>
      <c r="P6" s="44">
        <f t="shared" si="1"/>
        <v>2.0653792864565292</v>
      </c>
      <c r="Q6" s="9"/>
    </row>
    <row r="7" spans="1:134">
      <c r="A7" s="12"/>
      <c r="B7" s="42">
        <v>512</v>
      </c>
      <c r="C7" s="19" t="s">
        <v>20</v>
      </c>
      <c r="D7" s="43">
        <v>678600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13" si="2">SUM(D7:N7)</f>
        <v>678600</v>
      </c>
      <c r="P7" s="44">
        <f t="shared" si="1"/>
        <v>58.763422237616901</v>
      </c>
      <c r="Q7" s="9"/>
    </row>
    <row r="8" spans="1:134">
      <c r="A8" s="12"/>
      <c r="B8" s="42">
        <v>513</v>
      </c>
      <c r="C8" s="19" t="s">
        <v>21</v>
      </c>
      <c r="D8" s="43">
        <v>395714</v>
      </c>
      <c r="E8" s="43">
        <v>0</v>
      </c>
      <c r="F8" s="43">
        <v>0</v>
      </c>
      <c r="G8" s="43">
        <v>9100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404814</v>
      </c>
      <c r="P8" s="44">
        <f t="shared" si="1"/>
        <v>35.054901281607208</v>
      </c>
      <c r="Q8" s="9"/>
    </row>
    <row r="9" spans="1:134">
      <c r="A9" s="12"/>
      <c r="B9" s="42">
        <v>514</v>
      </c>
      <c r="C9" s="19" t="s">
        <v>22</v>
      </c>
      <c r="D9" s="43">
        <v>376092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2"/>
        <v>376092</v>
      </c>
      <c r="P9" s="44">
        <f t="shared" si="1"/>
        <v>32.567717353654309</v>
      </c>
      <c r="Q9" s="9"/>
    </row>
    <row r="10" spans="1:134">
      <c r="A10" s="12"/>
      <c r="B10" s="42">
        <v>515</v>
      </c>
      <c r="C10" s="19" t="s">
        <v>23</v>
      </c>
      <c r="D10" s="43">
        <v>231565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2"/>
        <v>231565</v>
      </c>
      <c r="P10" s="44">
        <f t="shared" si="1"/>
        <v>20.052390024246623</v>
      </c>
      <c r="Q10" s="9"/>
    </row>
    <row r="11" spans="1:134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446749</v>
      </c>
      <c r="G11" s="43">
        <v>0</v>
      </c>
      <c r="H11" s="43">
        <v>0</v>
      </c>
      <c r="I11" s="43">
        <v>52659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2"/>
        <v>499408</v>
      </c>
      <c r="P11" s="44">
        <f t="shared" si="1"/>
        <v>43.246276411499828</v>
      </c>
      <c r="Q11" s="9"/>
    </row>
    <row r="12" spans="1:134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3148766</v>
      </c>
      <c r="L12" s="43">
        <v>0</v>
      </c>
      <c r="M12" s="43">
        <v>0</v>
      </c>
      <c r="N12" s="43">
        <v>0</v>
      </c>
      <c r="O12" s="43">
        <f t="shared" si="2"/>
        <v>3148766</v>
      </c>
      <c r="P12" s="44">
        <f t="shared" si="1"/>
        <v>272.66764807758921</v>
      </c>
      <c r="Q12" s="9"/>
    </row>
    <row r="13" spans="1:134">
      <c r="A13" s="12"/>
      <c r="B13" s="42">
        <v>519</v>
      </c>
      <c r="C13" s="19" t="s">
        <v>26</v>
      </c>
      <c r="D13" s="43">
        <v>977874</v>
      </c>
      <c r="E13" s="43">
        <v>0</v>
      </c>
      <c r="F13" s="43">
        <v>5000</v>
      </c>
      <c r="G13" s="43">
        <v>70481</v>
      </c>
      <c r="H13" s="43">
        <v>0</v>
      </c>
      <c r="I13" s="43">
        <v>0</v>
      </c>
      <c r="J13" s="43">
        <v>926990</v>
      </c>
      <c r="K13" s="43">
        <v>0</v>
      </c>
      <c r="L13" s="43">
        <v>0</v>
      </c>
      <c r="M13" s="43">
        <v>0</v>
      </c>
      <c r="N13" s="43">
        <v>0</v>
      </c>
      <c r="O13" s="43">
        <f t="shared" si="2"/>
        <v>1980345</v>
      </c>
      <c r="P13" s="44">
        <f t="shared" si="1"/>
        <v>171.48813647384827</v>
      </c>
      <c r="Q13" s="9"/>
    </row>
    <row r="14" spans="1:134" ht="15.75">
      <c r="A14" s="26" t="s">
        <v>27</v>
      </c>
      <c r="B14" s="27"/>
      <c r="C14" s="28"/>
      <c r="D14" s="29">
        <f t="shared" ref="D14:N14" si="3">SUM(D15:D18)</f>
        <v>8100349</v>
      </c>
      <c r="E14" s="29">
        <f t="shared" si="3"/>
        <v>1025810</v>
      </c>
      <c r="F14" s="29">
        <f t="shared" si="3"/>
        <v>0</v>
      </c>
      <c r="G14" s="29">
        <f t="shared" si="3"/>
        <v>98222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29">
        <f t="shared" si="3"/>
        <v>0</v>
      </c>
      <c r="O14" s="40">
        <f t="shared" ref="O14:O33" si="4">SUM(D14:N14)</f>
        <v>9224381</v>
      </c>
      <c r="P14" s="41">
        <f t="shared" si="1"/>
        <v>798.78602355386215</v>
      </c>
      <c r="Q14" s="10"/>
    </row>
    <row r="15" spans="1:134">
      <c r="A15" s="12"/>
      <c r="B15" s="42">
        <v>521</v>
      </c>
      <c r="C15" s="19" t="s">
        <v>28</v>
      </c>
      <c r="D15" s="43">
        <v>7182516</v>
      </c>
      <c r="E15" s="43">
        <v>575281</v>
      </c>
      <c r="F15" s="43">
        <v>0</v>
      </c>
      <c r="G15" s="43">
        <v>98222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4"/>
        <v>7856019</v>
      </c>
      <c r="P15" s="44">
        <f t="shared" si="1"/>
        <v>680.29260478004846</v>
      </c>
      <c r="Q15" s="9"/>
    </row>
    <row r="16" spans="1:134">
      <c r="A16" s="12"/>
      <c r="B16" s="42">
        <v>524</v>
      </c>
      <c r="C16" s="19" t="s">
        <v>29</v>
      </c>
      <c r="D16" s="43">
        <v>676238</v>
      </c>
      <c r="E16" s="43">
        <v>8267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f t="shared" si="4"/>
        <v>684505</v>
      </c>
      <c r="P16" s="44">
        <f t="shared" si="1"/>
        <v>59.274766193280222</v>
      </c>
      <c r="Q16" s="9"/>
    </row>
    <row r="17" spans="1:17">
      <c r="A17" s="12"/>
      <c r="B17" s="42">
        <v>525</v>
      </c>
      <c r="C17" s="19" t="s">
        <v>81</v>
      </c>
      <c r="D17" s="43">
        <v>0</v>
      </c>
      <c r="E17" s="43">
        <v>442262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4"/>
        <v>442262</v>
      </c>
      <c r="P17" s="44">
        <f t="shared" si="1"/>
        <v>38.297713889851053</v>
      </c>
      <c r="Q17" s="9"/>
    </row>
    <row r="18" spans="1:17">
      <c r="A18" s="12"/>
      <c r="B18" s="42">
        <v>529</v>
      </c>
      <c r="C18" s="19" t="s">
        <v>30</v>
      </c>
      <c r="D18" s="43">
        <v>241595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f t="shared" si="4"/>
        <v>241595</v>
      </c>
      <c r="P18" s="44">
        <f t="shared" si="1"/>
        <v>20.92093869068237</v>
      </c>
      <c r="Q18" s="9"/>
    </row>
    <row r="19" spans="1:17" ht="15.75">
      <c r="A19" s="26" t="s">
        <v>31</v>
      </c>
      <c r="B19" s="27"/>
      <c r="C19" s="28"/>
      <c r="D19" s="29">
        <f t="shared" ref="D19:N19" si="5">SUM(D20:D23)</f>
        <v>1754241</v>
      </c>
      <c r="E19" s="29">
        <f t="shared" si="5"/>
        <v>0</v>
      </c>
      <c r="F19" s="29">
        <f t="shared" si="5"/>
        <v>0</v>
      </c>
      <c r="G19" s="29">
        <f t="shared" si="5"/>
        <v>191686</v>
      </c>
      <c r="H19" s="29">
        <f t="shared" si="5"/>
        <v>0</v>
      </c>
      <c r="I19" s="29">
        <f t="shared" si="5"/>
        <v>3132341</v>
      </c>
      <c r="J19" s="29">
        <f t="shared" si="5"/>
        <v>1317172</v>
      </c>
      <c r="K19" s="29">
        <f t="shared" si="5"/>
        <v>0</v>
      </c>
      <c r="L19" s="29">
        <f t="shared" si="5"/>
        <v>0</v>
      </c>
      <c r="M19" s="29">
        <f t="shared" si="5"/>
        <v>0</v>
      </c>
      <c r="N19" s="29">
        <f t="shared" si="5"/>
        <v>0</v>
      </c>
      <c r="O19" s="40">
        <f t="shared" si="4"/>
        <v>6395440</v>
      </c>
      <c r="P19" s="41">
        <f t="shared" si="1"/>
        <v>553.81364738482853</v>
      </c>
      <c r="Q19" s="10"/>
    </row>
    <row r="20" spans="1:17">
      <c r="A20" s="12"/>
      <c r="B20" s="42">
        <v>534</v>
      </c>
      <c r="C20" s="19" t="s">
        <v>32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2875443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f t="shared" si="4"/>
        <v>2875443</v>
      </c>
      <c r="P20" s="44">
        <f t="shared" si="1"/>
        <v>248.99922064426741</v>
      </c>
      <c r="Q20" s="9"/>
    </row>
    <row r="21" spans="1:17">
      <c r="A21" s="12"/>
      <c r="B21" s="42">
        <v>535</v>
      </c>
      <c r="C21" s="19" t="s">
        <v>33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50757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 t="shared" si="4"/>
        <v>50757</v>
      </c>
      <c r="P21" s="44">
        <f t="shared" si="1"/>
        <v>4.395306546588154</v>
      </c>
      <c r="Q21" s="9"/>
    </row>
    <row r="22" spans="1:17">
      <c r="A22" s="12"/>
      <c r="B22" s="42">
        <v>538</v>
      </c>
      <c r="C22" s="19" t="s">
        <v>87</v>
      </c>
      <c r="D22" s="43">
        <v>0</v>
      </c>
      <c r="E22" s="43">
        <v>0</v>
      </c>
      <c r="F22" s="43">
        <v>0</v>
      </c>
      <c r="G22" s="43">
        <v>0</v>
      </c>
      <c r="H22" s="43">
        <v>0</v>
      </c>
      <c r="I22" s="43">
        <v>206141</v>
      </c>
      <c r="J22" s="43">
        <v>0</v>
      </c>
      <c r="K22" s="43">
        <v>0</v>
      </c>
      <c r="L22" s="43">
        <v>0</v>
      </c>
      <c r="M22" s="43">
        <v>0</v>
      </c>
      <c r="N22" s="43">
        <v>0</v>
      </c>
      <c r="O22" s="43">
        <f t="shared" si="4"/>
        <v>206141</v>
      </c>
      <c r="P22" s="44">
        <f t="shared" si="1"/>
        <v>17.850796674748874</v>
      </c>
      <c r="Q22" s="9"/>
    </row>
    <row r="23" spans="1:17">
      <c r="A23" s="12"/>
      <c r="B23" s="42">
        <v>539</v>
      </c>
      <c r="C23" s="19" t="s">
        <v>34</v>
      </c>
      <c r="D23" s="43">
        <v>1754241</v>
      </c>
      <c r="E23" s="43">
        <v>0</v>
      </c>
      <c r="F23" s="43">
        <v>0</v>
      </c>
      <c r="G23" s="43">
        <v>191686</v>
      </c>
      <c r="H23" s="43">
        <v>0</v>
      </c>
      <c r="I23" s="43">
        <v>0</v>
      </c>
      <c r="J23" s="43">
        <v>1317172</v>
      </c>
      <c r="K23" s="43">
        <v>0</v>
      </c>
      <c r="L23" s="43">
        <v>0</v>
      </c>
      <c r="M23" s="43">
        <v>0</v>
      </c>
      <c r="N23" s="43">
        <v>0</v>
      </c>
      <c r="O23" s="43">
        <f t="shared" si="4"/>
        <v>3263099</v>
      </c>
      <c r="P23" s="44">
        <f t="shared" si="1"/>
        <v>282.56832351922412</v>
      </c>
      <c r="Q23" s="9"/>
    </row>
    <row r="24" spans="1:17" ht="15.75">
      <c r="A24" s="26" t="s">
        <v>35</v>
      </c>
      <c r="B24" s="27"/>
      <c r="C24" s="28"/>
      <c r="D24" s="29">
        <f t="shared" ref="D24:N24" si="6">SUM(D25:D26)</f>
        <v>0</v>
      </c>
      <c r="E24" s="29">
        <f t="shared" si="6"/>
        <v>703662</v>
      </c>
      <c r="F24" s="29">
        <f t="shared" si="6"/>
        <v>0</v>
      </c>
      <c r="G24" s="29">
        <f t="shared" si="6"/>
        <v>0</v>
      </c>
      <c r="H24" s="29">
        <f t="shared" si="6"/>
        <v>0</v>
      </c>
      <c r="I24" s="29">
        <f t="shared" si="6"/>
        <v>0</v>
      </c>
      <c r="J24" s="29">
        <f t="shared" si="6"/>
        <v>0</v>
      </c>
      <c r="K24" s="29">
        <f t="shared" si="6"/>
        <v>0</v>
      </c>
      <c r="L24" s="29">
        <f t="shared" si="6"/>
        <v>0</v>
      </c>
      <c r="M24" s="29">
        <f t="shared" si="6"/>
        <v>0</v>
      </c>
      <c r="N24" s="29">
        <f t="shared" si="6"/>
        <v>0</v>
      </c>
      <c r="O24" s="29">
        <f t="shared" si="4"/>
        <v>703662</v>
      </c>
      <c r="P24" s="41">
        <f t="shared" si="1"/>
        <v>60.933668167648079</v>
      </c>
      <c r="Q24" s="10"/>
    </row>
    <row r="25" spans="1:17">
      <c r="A25" s="12"/>
      <c r="B25" s="42">
        <v>541</v>
      </c>
      <c r="C25" s="19" t="s">
        <v>36</v>
      </c>
      <c r="D25" s="43">
        <v>0</v>
      </c>
      <c r="E25" s="43">
        <v>689203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f t="shared" si="4"/>
        <v>689203</v>
      </c>
      <c r="P25" s="44">
        <f t="shared" si="1"/>
        <v>59.681589885694493</v>
      </c>
      <c r="Q25" s="9"/>
    </row>
    <row r="26" spans="1:17">
      <c r="A26" s="12"/>
      <c r="B26" s="42">
        <v>544</v>
      </c>
      <c r="C26" s="19" t="s">
        <v>88</v>
      </c>
      <c r="D26" s="43">
        <v>0</v>
      </c>
      <c r="E26" s="43">
        <v>14459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v>0</v>
      </c>
      <c r="O26" s="43">
        <f t="shared" si="4"/>
        <v>14459</v>
      </c>
      <c r="P26" s="44">
        <f t="shared" si="1"/>
        <v>1.2520782819535849</v>
      </c>
      <c r="Q26" s="9"/>
    </row>
    <row r="27" spans="1:17" ht="15.75">
      <c r="A27" s="26" t="s">
        <v>37</v>
      </c>
      <c r="B27" s="27"/>
      <c r="C27" s="28"/>
      <c r="D27" s="29">
        <f t="shared" ref="D27:N27" si="7">SUM(D28:D30)</f>
        <v>2690190</v>
      </c>
      <c r="E27" s="29">
        <f t="shared" si="7"/>
        <v>264004</v>
      </c>
      <c r="F27" s="29">
        <f t="shared" si="7"/>
        <v>0</v>
      </c>
      <c r="G27" s="29">
        <f t="shared" si="7"/>
        <v>166862</v>
      </c>
      <c r="H27" s="29">
        <f t="shared" si="7"/>
        <v>0</v>
      </c>
      <c r="I27" s="29">
        <f t="shared" si="7"/>
        <v>0</v>
      </c>
      <c r="J27" s="29">
        <f t="shared" si="7"/>
        <v>0</v>
      </c>
      <c r="K27" s="29">
        <f t="shared" si="7"/>
        <v>0</v>
      </c>
      <c r="L27" s="29">
        <f t="shared" si="7"/>
        <v>0</v>
      </c>
      <c r="M27" s="29">
        <f t="shared" si="7"/>
        <v>0</v>
      </c>
      <c r="N27" s="29">
        <f t="shared" si="7"/>
        <v>0</v>
      </c>
      <c r="O27" s="29">
        <f t="shared" si="4"/>
        <v>3121056</v>
      </c>
      <c r="P27" s="41">
        <f t="shared" si="1"/>
        <v>270.26809837201245</v>
      </c>
      <c r="Q27" s="9"/>
    </row>
    <row r="28" spans="1:17">
      <c r="A28" s="12"/>
      <c r="B28" s="42">
        <v>571</v>
      </c>
      <c r="C28" s="19" t="s">
        <v>38</v>
      </c>
      <c r="D28" s="43">
        <v>457726</v>
      </c>
      <c r="E28" s="43">
        <v>251875</v>
      </c>
      <c r="F28" s="43">
        <v>0</v>
      </c>
      <c r="G28" s="43">
        <v>0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v>0</v>
      </c>
      <c r="O28" s="43">
        <f t="shared" si="4"/>
        <v>709601</v>
      </c>
      <c r="P28" s="44">
        <f t="shared" si="1"/>
        <v>61.447956356078976</v>
      </c>
      <c r="Q28" s="9"/>
    </row>
    <row r="29" spans="1:17">
      <c r="A29" s="12"/>
      <c r="B29" s="42">
        <v>572</v>
      </c>
      <c r="C29" s="19" t="s">
        <v>39</v>
      </c>
      <c r="D29" s="43">
        <v>2232464</v>
      </c>
      <c r="E29" s="43">
        <v>11941</v>
      </c>
      <c r="F29" s="43">
        <v>0</v>
      </c>
      <c r="G29" s="43">
        <v>164495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v>0</v>
      </c>
      <c r="O29" s="43">
        <f t="shared" si="4"/>
        <v>2408900</v>
      </c>
      <c r="P29" s="44">
        <f t="shared" si="1"/>
        <v>208.59889158295809</v>
      </c>
      <c r="Q29" s="9"/>
    </row>
    <row r="30" spans="1:17">
      <c r="A30" s="12"/>
      <c r="B30" s="42">
        <v>578</v>
      </c>
      <c r="C30" s="19" t="s">
        <v>40</v>
      </c>
      <c r="D30" s="43">
        <v>0</v>
      </c>
      <c r="E30" s="43">
        <v>188</v>
      </c>
      <c r="F30" s="43">
        <v>0</v>
      </c>
      <c r="G30" s="43">
        <v>2367</v>
      </c>
      <c r="H30" s="43">
        <v>0</v>
      </c>
      <c r="I30" s="43">
        <v>0</v>
      </c>
      <c r="J30" s="43">
        <v>0</v>
      </c>
      <c r="K30" s="43">
        <v>0</v>
      </c>
      <c r="L30" s="43">
        <v>0</v>
      </c>
      <c r="M30" s="43">
        <v>0</v>
      </c>
      <c r="N30" s="43">
        <v>0</v>
      </c>
      <c r="O30" s="43">
        <f t="shared" si="4"/>
        <v>2555</v>
      </c>
      <c r="P30" s="44">
        <f t="shared" si="1"/>
        <v>0.221250432975407</v>
      </c>
      <c r="Q30" s="9"/>
    </row>
    <row r="31" spans="1:17" ht="15.75">
      <c r="A31" s="26" t="s">
        <v>42</v>
      </c>
      <c r="B31" s="27"/>
      <c r="C31" s="28"/>
      <c r="D31" s="29">
        <f t="shared" ref="D31:N31" si="8">SUM(D32:D32)</f>
        <v>332800</v>
      </c>
      <c r="E31" s="29">
        <f t="shared" si="8"/>
        <v>0</v>
      </c>
      <c r="F31" s="29">
        <f t="shared" si="8"/>
        <v>0</v>
      </c>
      <c r="G31" s="29">
        <f t="shared" si="8"/>
        <v>5421</v>
      </c>
      <c r="H31" s="29">
        <f t="shared" si="8"/>
        <v>0</v>
      </c>
      <c r="I31" s="29">
        <f t="shared" si="8"/>
        <v>400000</v>
      </c>
      <c r="J31" s="29">
        <f t="shared" si="8"/>
        <v>85325</v>
      </c>
      <c r="K31" s="29">
        <f t="shared" si="8"/>
        <v>0</v>
      </c>
      <c r="L31" s="29">
        <f t="shared" si="8"/>
        <v>0</v>
      </c>
      <c r="M31" s="29">
        <f t="shared" si="8"/>
        <v>0</v>
      </c>
      <c r="N31" s="29">
        <f t="shared" si="8"/>
        <v>0</v>
      </c>
      <c r="O31" s="29">
        <f t="shared" si="4"/>
        <v>823546</v>
      </c>
      <c r="P31" s="41">
        <f t="shared" si="1"/>
        <v>71.315032906130938</v>
      </c>
      <c r="Q31" s="9"/>
    </row>
    <row r="32" spans="1:17" ht="15.75" thickBot="1">
      <c r="A32" s="12"/>
      <c r="B32" s="42">
        <v>581</v>
      </c>
      <c r="C32" s="19" t="s">
        <v>89</v>
      </c>
      <c r="D32" s="43">
        <v>332800</v>
      </c>
      <c r="E32" s="43">
        <v>0</v>
      </c>
      <c r="F32" s="43">
        <v>0</v>
      </c>
      <c r="G32" s="43">
        <v>5421</v>
      </c>
      <c r="H32" s="43">
        <v>0</v>
      </c>
      <c r="I32" s="43">
        <v>400000</v>
      </c>
      <c r="J32" s="43">
        <v>85325</v>
      </c>
      <c r="K32" s="43">
        <v>0</v>
      </c>
      <c r="L32" s="43">
        <v>0</v>
      </c>
      <c r="M32" s="43">
        <v>0</v>
      </c>
      <c r="N32" s="43">
        <v>0</v>
      </c>
      <c r="O32" s="43">
        <f t="shared" si="4"/>
        <v>823546</v>
      </c>
      <c r="P32" s="44">
        <f t="shared" si="1"/>
        <v>71.315032906130938</v>
      </c>
      <c r="Q32" s="9"/>
    </row>
    <row r="33" spans="1:120" ht="16.5" thickBot="1">
      <c r="A33" s="13" t="s">
        <v>10</v>
      </c>
      <c r="B33" s="21"/>
      <c r="C33" s="20"/>
      <c r="D33" s="14">
        <f>SUM(D5,D14,D19,D24,D27,D31)</f>
        <v>15561276</v>
      </c>
      <c r="E33" s="14">
        <f t="shared" ref="E33:N33" si="9">SUM(E5,E14,E19,E24,E27,E31)</f>
        <v>1993476</v>
      </c>
      <c r="F33" s="14">
        <f t="shared" si="9"/>
        <v>451749</v>
      </c>
      <c r="G33" s="14">
        <f t="shared" si="9"/>
        <v>541772</v>
      </c>
      <c r="H33" s="14">
        <f t="shared" si="9"/>
        <v>0</v>
      </c>
      <c r="I33" s="14">
        <f t="shared" si="9"/>
        <v>3585000</v>
      </c>
      <c r="J33" s="14">
        <f t="shared" si="9"/>
        <v>2329487</v>
      </c>
      <c r="K33" s="14">
        <f t="shared" si="9"/>
        <v>3148766</v>
      </c>
      <c r="L33" s="14">
        <f t="shared" si="9"/>
        <v>0</v>
      </c>
      <c r="M33" s="14">
        <f t="shared" si="9"/>
        <v>0</v>
      </c>
      <c r="N33" s="14">
        <f t="shared" si="9"/>
        <v>0</v>
      </c>
      <c r="O33" s="14">
        <f t="shared" si="4"/>
        <v>27611526</v>
      </c>
      <c r="P33" s="35">
        <f t="shared" si="1"/>
        <v>2391.0223415310011</v>
      </c>
      <c r="Q33" s="6"/>
      <c r="R33" s="2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</row>
    <row r="34" spans="1:120">
      <c r="A34" s="15"/>
      <c r="B34" s="17"/>
      <c r="C34" s="17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8"/>
    </row>
    <row r="35" spans="1:120">
      <c r="A35" s="36"/>
      <c r="B35" s="37"/>
      <c r="C35" s="37"/>
      <c r="D35" s="38"/>
      <c r="E35" s="38"/>
      <c r="F35" s="38"/>
      <c r="G35" s="38"/>
      <c r="H35" s="38"/>
      <c r="I35" s="38"/>
      <c r="J35" s="38"/>
      <c r="K35" s="38"/>
      <c r="L35" s="38"/>
      <c r="M35" s="157" t="s">
        <v>90</v>
      </c>
      <c r="N35" s="157"/>
      <c r="O35" s="157"/>
      <c r="P35" s="39">
        <v>11548</v>
      </c>
    </row>
    <row r="36" spans="1:120">
      <c r="A36" s="158"/>
      <c r="B36" s="135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5"/>
      <c r="P36" s="136"/>
    </row>
    <row r="37" spans="1:120" ht="15.75" customHeight="1" thickBot="1">
      <c r="A37" s="159" t="s">
        <v>47</v>
      </c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9"/>
    </row>
  </sheetData>
  <mergeCells count="10">
    <mergeCell ref="M35:O35"/>
    <mergeCell ref="A36:P36"/>
    <mergeCell ref="A37:P3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80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2546624</v>
      </c>
      <c r="E5" s="24">
        <f t="shared" si="0"/>
        <v>60</v>
      </c>
      <c r="F5" s="24">
        <f t="shared" si="0"/>
        <v>903664</v>
      </c>
      <c r="G5" s="24">
        <f t="shared" si="0"/>
        <v>150806</v>
      </c>
      <c r="H5" s="24">
        <f t="shared" si="0"/>
        <v>0</v>
      </c>
      <c r="I5" s="24">
        <f t="shared" si="0"/>
        <v>76234</v>
      </c>
      <c r="J5" s="24">
        <f t="shared" si="0"/>
        <v>893110</v>
      </c>
      <c r="K5" s="24">
        <f t="shared" si="0"/>
        <v>2532247</v>
      </c>
      <c r="L5" s="24">
        <f t="shared" si="0"/>
        <v>0</v>
      </c>
      <c r="M5" s="24">
        <f t="shared" si="0"/>
        <v>0</v>
      </c>
      <c r="N5" s="25">
        <f>SUM(D5:M5)</f>
        <v>7102745</v>
      </c>
      <c r="O5" s="30">
        <f t="shared" ref="O5:O33" si="1">(N5/O$35)</f>
        <v>656.62799297402239</v>
      </c>
      <c r="P5" s="6"/>
    </row>
    <row r="6" spans="1:133">
      <c r="A6" s="12"/>
      <c r="B6" s="42">
        <v>511</v>
      </c>
      <c r="C6" s="19" t="s">
        <v>19</v>
      </c>
      <c r="D6" s="43">
        <v>13640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13640</v>
      </c>
      <c r="O6" s="44">
        <f t="shared" si="1"/>
        <v>1.2609780900434502</v>
      </c>
      <c r="P6" s="9"/>
    </row>
    <row r="7" spans="1:133">
      <c r="A7" s="12"/>
      <c r="B7" s="42">
        <v>512</v>
      </c>
      <c r="C7" s="19" t="s">
        <v>20</v>
      </c>
      <c r="D7" s="43">
        <v>601400</v>
      </c>
      <c r="E7" s="43">
        <v>60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601460</v>
      </c>
      <c r="O7" s="44">
        <f t="shared" si="1"/>
        <v>55.603217158176946</v>
      </c>
      <c r="P7" s="9"/>
    </row>
    <row r="8" spans="1:133">
      <c r="A8" s="12"/>
      <c r="B8" s="42">
        <v>513</v>
      </c>
      <c r="C8" s="19" t="s">
        <v>21</v>
      </c>
      <c r="D8" s="43">
        <v>412012</v>
      </c>
      <c r="E8" s="43">
        <v>0</v>
      </c>
      <c r="F8" s="43">
        <v>0</v>
      </c>
      <c r="G8" s="43">
        <v>9100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421112</v>
      </c>
      <c r="O8" s="44">
        <f t="shared" si="1"/>
        <v>38.930572247388369</v>
      </c>
      <c r="P8" s="9"/>
    </row>
    <row r="9" spans="1:133">
      <c r="A9" s="12"/>
      <c r="B9" s="42">
        <v>514</v>
      </c>
      <c r="C9" s="19" t="s">
        <v>22</v>
      </c>
      <c r="D9" s="43">
        <v>385540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385540</v>
      </c>
      <c r="O9" s="44">
        <f t="shared" si="1"/>
        <v>35.642044929277986</v>
      </c>
      <c r="P9" s="9"/>
    </row>
    <row r="10" spans="1:133">
      <c r="A10" s="12"/>
      <c r="B10" s="42">
        <v>515</v>
      </c>
      <c r="C10" s="19" t="s">
        <v>23</v>
      </c>
      <c r="D10" s="43">
        <v>180282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180282</v>
      </c>
      <c r="O10" s="44">
        <f t="shared" si="1"/>
        <v>16.666543403901265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898664</v>
      </c>
      <c r="G11" s="43">
        <v>0</v>
      </c>
      <c r="H11" s="43">
        <v>0</v>
      </c>
      <c r="I11" s="43">
        <v>76234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974898</v>
      </c>
      <c r="O11" s="44">
        <f t="shared" si="1"/>
        <v>90.126467597300547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2532247</v>
      </c>
      <c r="L12" s="43">
        <v>0</v>
      </c>
      <c r="M12" s="43">
        <v>0</v>
      </c>
      <c r="N12" s="43">
        <f t="shared" si="2"/>
        <v>2532247</v>
      </c>
      <c r="O12" s="44">
        <f t="shared" si="1"/>
        <v>234.09882592215956</v>
      </c>
      <c r="P12" s="9"/>
    </row>
    <row r="13" spans="1:133">
      <c r="A13" s="12"/>
      <c r="B13" s="42">
        <v>519</v>
      </c>
      <c r="C13" s="19" t="s">
        <v>58</v>
      </c>
      <c r="D13" s="43">
        <v>953750</v>
      </c>
      <c r="E13" s="43">
        <v>0</v>
      </c>
      <c r="F13" s="43">
        <v>5000</v>
      </c>
      <c r="G13" s="43">
        <v>141706</v>
      </c>
      <c r="H13" s="43">
        <v>0</v>
      </c>
      <c r="I13" s="43">
        <v>0</v>
      </c>
      <c r="J13" s="43">
        <v>893110</v>
      </c>
      <c r="K13" s="43">
        <v>0</v>
      </c>
      <c r="L13" s="43">
        <v>0</v>
      </c>
      <c r="M13" s="43">
        <v>0</v>
      </c>
      <c r="N13" s="43">
        <f t="shared" si="2"/>
        <v>1993566</v>
      </c>
      <c r="O13" s="44">
        <f t="shared" si="1"/>
        <v>184.29934362577424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SUM(D15:D18)</f>
        <v>7527123</v>
      </c>
      <c r="E14" s="29">
        <f t="shared" si="3"/>
        <v>1279951</v>
      </c>
      <c r="F14" s="29">
        <f t="shared" si="3"/>
        <v>0</v>
      </c>
      <c r="G14" s="29">
        <f t="shared" si="3"/>
        <v>182036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40">
        <f t="shared" ref="N14:N33" si="4">SUM(D14:M14)</f>
        <v>8989110</v>
      </c>
      <c r="O14" s="41">
        <f t="shared" si="1"/>
        <v>831.01691781455122</v>
      </c>
      <c r="P14" s="10"/>
    </row>
    <row r="15" spans="1:133">
      <c r="A15" s="12"/>
      <c r="B15" s="42">
        <v>521</v>
      </c>
      <c r="C15" s="19" t="s">
        <v>28</v>
      </c>
      <c r="D15" s="43">
        <v>6679942</v>
      </c>
      <c r="E15" s="43">
        <v>893241</v>
      </c>
      <c r="F15" s="43">
        <v>0</v>
      </c>
      <c r="G15" s="43">
        <v>182036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7755219</v>
      </c>
      <c r="O15" s="44">
        <f t="shared" si="1"/>
        <v>716.94730516779146</v>
      </c>
      <c r="P15" s="9"/>
    </row>
    <row r="16" spans="1:133">
      <c r="A16" s="12"/>
      <c r="B16" s="42">
        <v>524</v>
      </c>
      <c r="C16" s="19" t="s">
        <v>29</v>
      </c>
      <c r="D16" s="43">
        <v>629616</v>
      </c>
      <c r="E16" s="43">
        <v>19138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648754</v>
      </c>
      <c r="O16" s="44">
        <f t="shared" si="1"/>
        <v>59.975409078302668</v>
      </c>
      <c r="P16" s="9"/>
    </row>
    <row r="17" spans="1:16">
      <c r="A17" s="12"/>
      <c r="B17" s="42">
        <v>525</v>
      </c>
      <c r="C17" s="19" t="s">
        <v>81</v>
      </c>
      <c r="D17" s="43">
        <v>0</v>
      </c>
      <c r="E17" s="43">
        <v>367572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367572</v>
      </c>
      <c r="O17" s="44">
        <f t="shared" si="1"/>
        <v>33.980955902745677</v>
      </c>
      <c r="P17" s="9"/>
    </row>
    <row r="18" spans="1:16">
      <c r="A18" s="12"/>
      <c r="B18" s="42">
        <v>529</v>
      </c>
      <c r="C18" s="19" t="s">
        <v>30</v>
      </c>
      <c r="D18" s="43">
        <v>217565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4"/>
        <v>217565</v>
      </c>
      <c r="O18" s="44">
        <f t="shared" si="1"/>
        <v>20.113247665711381</v>
      </c>
      <c r="P18" s="9"/>
    </row>
    <row r="19" spans="1:16" ht="15.75">
      <c r="A19" s="26" t="s">
        <v>31</v>
      </c>
      <c r="B19" s="27"/>
      <c r="C19" s="28"/>
      <c r="D19" s="29">
        <f t="shared" ref="D19:M19" si="5">SUM(D20:D23)</f>
        <v>1720926</v>
      </c>
      <c r="E19" s="29">
        <f t="shared" si="5"/>
        <v>121234</v>
      </c>
      <c r="F19" s="29">
        <f t="shared" si="5"/>
        <v>0</v>
      </c>
      <c r="G19" s="29">
        <f t="shared" si="5"/>
        <v>254085</v>
      </c>
      <c r="H19" s="29">
        <f t="shared" si="5"/>
        <v>0</v>
      </c>
      <c r="I19" s="29">
        <f t="shared" si="5"/>
        <v>3158164</v>
      </c>
      <c r="J19" s="29">
        <f t="shared" si="5"/>
        <v>1248796</v>
      </c>
      <c r="K19" s="29">
        <f t="shared" si="5"/>
        <v>0</v>
      </c>
      <c r="L19" s="29">
        <f t="shared" si="5"/>
        <v>0</v>
      </c>
      <c r="M19" s="29">
        <f t="shared" si="5"/>
        <v>0</v>
      </c>
      <c r="N19" s="40">
        <f t="shared" si="4"/>
        <v>6503205</v>
      </c>
      <c r="O19" s="41">
        <f t="shared" si="1"/>
        <v>601.20227419802166</v>
      </c>
      <c r="P19" s="10"/>
    </row>
    <row r="20" spans="1:16">
      <c r="A20" s="12"/>
      <c r="B20" s="42">
        <v>534</v>
      </c>
      <c r="C20" s="19" t="s">
        <v>59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2809256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2809256</v>
      </c>
      <c r="O20" s="44">
        <f t="shared" si="1"/>
        <v>259.70749745770547</v>
      </c>
      <c r="P20" s="9"/>
    </row>
    <row r="21" spans="1:16">
      <c r="A21" s="12"/>
      <c r="B21" s="42">
        <v>535</v>
      </c>
      <c r="C21" s="19" t="s">
        <v>33</v>
      </c>
      <c r="D21" s="43">
        <v>0</v>
      </c>
      <c r="E21" s="43">
        <v>40000</v>
      </c>
      <c r="F21" s="43">
        <v>0</v>
      </c>
      <c r="G21" s="43">
        <v>0</v>
      </c>
      <c r="H21" s="43">
        <v>0</v>
      </c>
      <c r="I21" s="43">
        <v>66759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106759</v>
      </c>
      <c r="O21" s="44">
        <f t="shared" si="1"/>
        <v>9.8695571785153007</v>
      </c>
      <c r="P21" s="9"/>
    </row>
    <row r="22" spans="1:16">
      <c r="A22" s="12"/>
      <c r="B22" s="42">
        <v>538</v>
      </c>
      <c r="C22" s="19" t="s">
        <v>66</v>
      </c>
      <c r="D22" s="43">
        <v>0</v>
      </c>
      <c r="E22" s="43">
        <v>81234</v>
      </c>
      <c r="F22" s="43">
        <v>0</v>
      </c>
      <c r="G22" s="43">
        <v>0</v>
      </c>
      <c r="H22" s="43">
        <v>0</v>
      </c>
      <c r="I22" s="43">
        <v>282149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363383</v>
      </c>
      <c r="O22" s="44">
        <f t="shared" si="1"/>
        <v>33.593695109549785</v>
      </c>
      <c r="P22" s="9"/>
    </row>
    <row r="23" spans="1:16">
      <c r="A23" s="12"/>
      <c r="B23" s="42">
        <v>539</v>
      </c>
      <c r="C23" s="19" t="s">
        <v>34</v>
      </c>
      <c r="D23" s="43">
        <v>1720926</v>
      </c>
      <c r="E23" s="43">
        <v>0</v>
      </c>
      <c r="F23" s="43">
        <v>0</v>
      </c>
      <c r="G23" s="43">
        <v>254085</v>
      </c>
      <c r="H23" s="43">
        <v>0</v>
      </c>
      <c r="I23" s="43">
        <v>0</v>
      </c>
      <c r="J23" s="43">
        <v>1248796</v>
      </c>
      <c r="K23" s="43">
        <v>0</v>
      </c>
      <c r="L23" s="43">
        <v>0</v>
      </c>
      <c r="M23" s="43">
        <v>0</v>
      </c>
      <c r="N23" s="43">
        <f t="shared" si="4"/>
        <v>3223807</v>
      </c>
      <c r="O23" s="44">
        <f t="shared" si="1"/>
        <v>298.03152445225106</v>
      </c>
      <c r="P23" s="9"/>
    </row>
    <row r="24" spans="1:16" ht="15.75">
      <c r="A24" s="26" t="s">
        <v>35</v>
      </c>
      <c r="B24" s="27"/>
      <c r="C24" s="28"/>
      <c r="D24" s="29">
        <f t="shared" ref="D24:M24" si="6">SUM(D25:D26)</f>
        <v>0</v>
      </c>
      <c r="E24" s="29">
        <f t="shared" si="6"/>
        <v>955023</v>
      </c>
      <c r="F24" s="29">
        <f t="shared" si="6"/>
        <v>0</v>
      </c>
      <c r="G24" s="29">
        <f t="shared" si="6"/>
        <v>0</v>
      </c>
      <c r="H24" s="29">
        <f t="shared" si="6"/>
        <v>0</v>
      </c>
      <c r="I24" s="29">
        <f t="shared" si="6"/>
        <v>0</v>
      </c>
      <c r="J24" s="29">
        <f t="shared" si="6"/>
        <v>0</v>
      </c>
      <c r="K24" s="29">
        <f t="shared" si="6"/>
        <v>0</v>
      </c>
      <c r="L24" s="29">
        <f t="shared" si="6"/>
        <v>0</v>
      </c>
      <c r="M24" s="29">
        <f t="shared" si="6"/>
        <v>0</v>
      </c>
      <c r="N24" s="29">
        <f t="shared" si="4"/>
        <v>955023</v>
      </c>
      <c r="O24" s="41">
        <f t="shared" si="1"/>
        <v>88.289082000554686</v>
      </c>
      <c r="P24" s="10"/>
    </row>
    <row r="25" spans="1:16">
      <c r="A25" s="12"/>
      <c r="B25" s="42">
        <v>541</v>
      </c>
      <c r="C25" s="19" t="s">
        <v>60</v>
      </c>
      <c r="D25" s="43">
        <v>0</v>
      </c>
      <c r="E25" s="43">
        <v>929675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929675</v>
      </c>
      <c r="O25" s="44">
        <f t="shared" si="1"/>
        <v>85.945733567532585</v>
      </c>
      <c r="P25" s="9"/>
    </row>
    <row r="26" spans="1:16">
      <c r="A26" s="12"/>
      <c r="B26" s="42">
        <v>544</v>
      </c>
      <c r="C26" s="19" t="s">
        <v>67</v>
      </c>
      <c r="D26" s="43">
        <v>0</v>
      </c>
      <c r="E26" s="43">
        <v>25348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25348</v>
      </c>
      <c r="O26" s="44">
        <f t="shared" si="1"/>
        <v>2.3433484330220948</v>
      </c>
      <c r="P26" s="9"/>
    </row>
    <row r="27" spans="1:16" ht="15.75">
      <c r="A27" s="26" t="s">
        <v>37</v>
      </c>
      <c r="B27" s="27"/>
      <c r="C27" s="28"/>
      <c r="D27" s="29">
        <f t="shared" ref="D27:M27" si="7">SUM(D28:D30)</f>
        <v>2355803</v>
      </c>
      <c r="E27" s="29">
        <f t="shared" si="7"/>
        <v>292890</v>
      </c>
      <c r="F27" s="29">
        <f t="shared" si="7"/>
        <v>0</v>
      </c>
      <c r="G27" s="29">
        <f t="shared" si="7"/>
        <v>1762390</v>
      </c>
      <c r="H27" s="29">
        <f t="shared" si="7"/>
        <v>0</v>
      </c>
      <c r="I27" s="29">
        <f t="shared" si="7"/>
        <v>0</v>
      </c>
      <c r="J27" s="29">
        <f t="shared" si="7"/>
        <v>0</v>
      </c>
      <c r="K27" s="29">
        <f t="shared" si="7"/>
        <v>0</v>
      </c>
      <c r="L27" s="29">
        <f t="shared" si="7"/>
        <v>0</v>
      </c>
      <c r="M27" s="29">
        <f t="shared" si="7"/>
        <v>0</v>
      </c>
      <c r="N27" s="29">
        <f t="shared" si="4"/>
        <v>4411083</v>
      </c>
      <c r="O27" s="41">
        <f t="shared" si="1"/>
        <v>407.79171674216514</v>
      </c>
      <c r="P27" s="9"/>
    </row>
    <row r="28" spans="1:16">
      <c r="A28" s="12"/>
      <c r="B28" s="42">
        <v>571</v>
      </c>
      <c r="C28" s="19" t="s">
        <v>38</v>
      </c>
      <c r="D28" s="43">
        <v>449475</v>
      </c>
      <c r="E28" s="43">
        <v>262455</v>
      </c>
      <c r="F28" s="43">
        <v>0</v>
      </c>
      <c r="G28" s="43">
        <v>6600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718530</v>
      </c>
      <c r="O28" s="44">
        <f t="shared" si="1"/>
        <v>66.425996117222894</v>
      </c>
      <c r="P28" s="9"/>
    </row>
    <row r="29" spans="1:16">
      <c r="A29" s="12"/>
      <c r="B29" s="42">
        <v>572</v>
      </c>
      <c r="C29" s="19" t="s">
        <v>61</v>
      </c>
      <c r="D29" s="43">
        <v>1906328</v>
      </c>
      <c r="E29" s="43">
        <v>30247</v>
      </c>
      <c r="F29" s="43">
        <v>0</v>
      </c>
      <c r="G29" s="43">
        <v>1741851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3678426</v>
      </c>
      <c r="O29" s="44">
        <f t="shared" si="1"/>
        <v>340.05972080983639</v>
      </c>
      <c r="P29" s="9"/>
    </row>
    <row r="30" spans="1:16">
      <c r="A30" s="12"/>
      <c r="B30" s="42">
        <v>578</v>
      </c>
      <c r="C30" s="19" t="s">
        <v>40</v>
      </c>
      <c r="D30" s="43">
        <v>0</v>
      </c>
      <c r="E30" s="43">
        <v>188</v>
      </c>
      <c r="F30" s="43">
        <v>0</v>
      </c>
      <c r="G30" s="43">
        <v>13939</v>
      </c>
      <c r="H30" s="43">
        <v>0</v>
      </c>
      <c r="I30" s="43">
        <v>0</v>
      </c>
      <c r="J30" s="43">
        <v>0</v>
      </c>
      <c r="K30" s="43">
        <v>0</v>
      </c>
      <c r="L30" s="43">
        <v>0</v>
      </c>
      <c r="M30" s="43">
        <v>0</v>
      </c>
      <c r="N30" s="43">
        <f t="shared" si="4"/>
        <v>14127</v>
      </c>
      <c r="O30" s="44">
        <f t="shared" si="1"/>
        <v>1.3059998151058518</v>
      </c>
      <c r="P30" s="9"/>
    </row>
    <row r="31" spans="1:16" ht="15.75">
      <c r="A31" s="26" t="s">
        <v>62</v>
      </c>
      <c r="B31" s="27"/>
      <c r="C31" s="28"/>
      <c r="D31" s="29">
        <f t="shared" ref="D31:M31" si="8">SUM(D32:D32)</f>
        <v>1615965</v>
      </c>
      <c r="E31" s="29">
        <f t="shared" si="8"/>
        <v>0</v>
      </c>
      <c r="F31" s="29">
        <f t="shared" si="8"/>
        <v>0</v>
      </c>
      <c r="G31" s="29">
        <f t="shared" si="8"/>
        <v>0</v>
      </c>
      <c r="H31" s="29">
        <f t="shared" si="8"/>
        <v>0</v>
      </c>
      <c r="I31" s="29">
        <f t="shared" si="8"/>
        <v>481234</v>
      </c>
      <c r="J31" s="29">
        <f t="shared" si="8"/>
        <v>58569</v>
      </c>
      <c r="K31" s="29">
        <f t="shared" si="8"/>
        <v>0</v>
      </c>
      <c r="L31" s="29">
        <f t="shared" si="8"/>
        <v>0</v>
      </c>
      <c r="M31" s="29">
        <f t="shared" si="8"/>
        <v>0</v>
      </c>
      <c r="N31" s="29">
        <f t="shared" si="4"/>
        <v>2155768</v>
      </c>
      <c r="O31" s="41">
        <f t="shared" si="1"/>
        <v>199.29444393084958</v>
      </c>
      <c r="P31" s="9"/>
    </row>
    <row r="32" spans="1:16" ht="15.75" thickBot="1">
      <c r="A32" s="12"/>
      <c r="B32" s="42">
        <v>581</v>
      </c>
      <c r="C32" s="19" t="s">
        <v>63</v>
      </c>
      <c r="D32" s="43">
        <v>1615965</v>
      </c>
      <c r="E32" s="43">
        <v>0</v>
      </c>
      <c r="F32" s="43">
        <v>0</v>
      </c>
      <c r="G32" s="43">
        <v>0</v>
      </c>
      <c r="H32" s="43">
        <v>0</v>
      </c>
      <c r="I32" s="43">
        <v>481234</v>
      </c>
      <c r="J32" s="43">
        <v>58569</v>
      </c>
      <c r="K32" s="43">
        <v>0</v>
      </c>
      <c r="L32" s="43">
        <v>0</v>
      </c>
      <c r="M32" s="43">
        <v>0</v>
      </c>
      <c r="N32" s="43">
        <f t="shared" si="4"/>
        <v>2155768</v>
      </c>
      <c r="O32" s="44">
        <f t="shared" si="1"/>
        <v>199.29444393084958</v>
      </c>
      <c r="P32" s="9"/>
    </row>
    <row r="33" spans="1:119" ht="16.5" thickBot="1">
      <c r="A33" s="13" t="s">
        <v>10</v>
      </c>
      <c r="B33" s="21"/>
      <c r="C33" s="20"/>
      <c r="D33" s="14">
        <f>SUM(D5,D14,D19,D24,D27,D31)</f>
        <v>15766441</v>
      </c>
      <c r="E33" s="14">
        <f t="shared" ref="E33:M33" si="9">SUM(E5,E14,E19,E24,E27,E31)</f>
        <v>2649158</v>
      </c>
      <c r="F33" s="14">
        <f t="shared" si="9"/>
        <v>903664</v>
      </c>
      <c r="G33" s="14">
        <f t="shared" si="9"/>
        <v>2349317</v>
      </c>
      <c r="H33" s="14">
        <f t="shared" si="9"/>
        <v>0</v>
      </c>
      <c r="I33" s="14">
        <f t="shared" si="9"/>
        <v>3715632</v>
      </c>
      <c r="J33" s="14">
        <f t="shared" si="9"/>
        <v>2200475</v>
      </c>
      <c r="K33" s="14">
        <f t="shared" si="9"/>
        <v>2532247</v>
      </c>
      <c r="L33" s="14">
        <f t="shared" si="9"/>
        <v>0</v>
      </c>
      <c r="M33" s="14">
        <f t="shared" si="9"/>
        <v>0</v>
      </c>
      <c r="N33" s="14">
        <f t="shared" si="4"/>
        <v>30116934</v>
      </c>
      <c r="O33" s="35">
        <f t="shared" si="1"/>
        <v>2784.2224276601646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5"/>
      <c r="B34" s="17"/>
      <c r="C34" s="17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8"/>
    </row>
    <row r="35" spans="1:119">
      <c r="A35" s="36"/>
      <c r="B35" s="37"/>
      <c r="C35" s="37"/>
      <c r="D35" s="38"/>
      <c r="E35" s="38"/>
      <c r="F35" s="38"/>
      <c r="G35" s="38"/>
      <c r="H35" s="38"/>
      <c r="I35" s="38"/>
      <c r="J35" s="38"/>
      <c r="K35" s="38"/>
      <c r="L35" s="157" t="s">
        <v>82</v>
      </c>
      <c r="M35" s="157"/>
      <c r="N35" s="157"/>
      <c r="O35" s="39">
        <v>10817</v>
      </c>
    </row>
    <row r="36" spans="1:119">
      <c r="A36" s="158"/>
      <c r="B36" s="135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6"/>
    </row>
    <row r="37" spans="1:119" ht="15.75" customHeight="1" thickBot="1">
      <c r="A37" s="159" t="s">
        <v>47</v>
      </c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9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77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2489671</v>
      </c>
      <c r="E5" s="24">
        <f t="shared" si="0"/>
        <v>10000</v>
      </c>
      <c r="F5" s="24">
        <f t="shared" si="0"/>
        <v>455291</v>
      </c>
      <c r="G5" s="24">
        <f t="shared" si="0"/>
        <v>106117</v>
      </c>
      <c r="H5" s="24">
        <f t="shared" si="0"/>
        <v>0</v>
      </c>
      <c r="I5" s="24">
        <f t="shared" si="0"/>
        <v>0</v>
      </c>
      <c r="J5" s="24">
        <f t="shared" si="0"/>
        <v>869250</v>
      </c>
      <c r="K5" s="24">
        <f t="shared" si="0"/>
        <v>3327186</v>
      </c>
      <c r="L5" s="24">
        <f t="shared" si="0"/>
        <v>0</v>
      </c>
      <c r="M5" s="24">
        <f t="shared" si="0"/>
        <v>0</v>
      </c>
      <c r="N5" s="25">
        <f>SUM(D5:M5)</f>
        <v>7257515</v>
      </c>
      <c r="O5" s="30">
        <f t="shared" ref="O5:O33" si="1">(N5/O$35)</f>
        <v>671.68116612679319</v>
      </c>
      <c r="P5" s="6"/>
    </row>
    <row r="6" spans="1:133">
      <c r="A6" s="12"/>
      <c r="B6" s="42">
        <v>511</v>
      </c>
      <c r="C6" s="19" t="s">
        <v>19</v>
      </c>
      <c r="D6" s="43">
        <v>101972</v>
      </c>
      <c r="E6" s="43">
        <v>10000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111972</v>
      </c>
      <c r="O6" s="44">
        <f t="shared" si="1"/>
        <v>10.36298010180472</v>
      </c>
      <c r="P6" s="9"/>
    </row>
    <row r="7" spans="1:133">
      <c r="A7" s="12"/>
      <c r="B7" s="42">
        <v>512</v>
      </c>
      <c r="C7" s="19" t="s">
        <v>20</v>
      </c>
      <c r="D7" s="43">
        <v>579279</v>
      </c>
      <c r="E7" s="43">
        <v>0</v>
      </c>
      <c r="F7" s="43">
        <v>0</v>
      </c>
      <c r="G7" s="43">
        <v>12499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591778</v>
      </c>
      <c r="O7" s="44">
        <f t="shared" si="1"/>
        <v>54.768903285515968</v>
      </c>
      <c r="P7" s="9"/>
    </row>
    <row r="8" spans="1:133">
      <c r="A8" s="12"/>
      <c r="B8" s="42">
        <v>513</v>
      </c>
      <c r="C8" s="19" t="s">
        <v>21</v>
      </c>
      <c r="D8" s="43">
        <v>471046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471046</v>
      </c>
      <c r="O8" s="44">
        <f t="shared" si="1"/>
        <v>43.595187413234612</v>
      </c>
      <c r="P8" s="9"/>
    </row>
    <row r="9" spans="1:133">
      <c r="A9" s="12"/>
      <c r="B9" s="42">
        <v>514</v>
      </c>
      <c r="C9" s="19" t="s">
        <v>22</v>
      </c>
      <c r="D9" s="43">
        <v>297116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297116</v>
      </c>
      <c r="O9" s="44">
        <f t="shared" si="1"/>
        <v>27.498010180472004</v>
      </c>
      <c r="P9" s="9"/>
    </row>
    <row r="10" spans="1:133">
      <c r="A10" s="12"/>
      <c r="B10" s="42">
        <v>515</v>
      </c>
      <c r="C10" s="19" t="s">
        <v>23</v>
      </c>
      <c r="D10" s="43">
        <v>177387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177387</v>
      </c>
      <c r="O10" s="44">
        <f t="shared" si="1"/>
        <v>16.417121702915317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455291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455291</v>
      </c>
      <c r="O11" s="44">
        <f t="shared" si="1"/>
        <v>42.137066173068021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3327186</v>
      </c>
      <c r="L12" s="43">
        <v>0</v>
      </c>
      <c r="M12" s="43">
        <v>0</v>
      </c>
      <c r="N12" s="43">
        <f t="shared" si="2"/>
        <v>3327186</v>
      </c>
      <c r="O12" s="44">
        <f t="shared" si="1"/>
        <v>307.93021749190189</v>
      </c>
      <c r="P12" s="9"/>
    </row>
    <row r="13" spans="1:133">
      <c r="A13" s="12"/>
      <c r="B13" s="42">
        <v>519</v>
      </c>
      <c r="C13" s="19" t="s">
        <v>58</v>
      </c>
      <c r="D13" s="43">
        <v>862871</v>
      </c>
      <c r="E13" s="43">
        <v>0</v>
      </c>
      <c r="F13" s="43">
        <v>0</v>
      </c>
      <c r="G13" s="43">
        <v>93618</v>
      </c>
      <c r="H13" s="43">
        <v>0</v>
      </c>
      <c r="I13" s="43">
        <v>0</v>
      </c>
      <c r="J13" s="43">
        <v>869250</v>
      </c>
      <c r="K13" s="43">
        <v>0</v>
      </c>
      <c r="L13" s="43">
        <v>0</v>
      </c>
      <c r="M13" s="43">
        <v>0</v>
      </c>
      <c r="N13" s="43">
        <f t="shared" si="2"/>
        <v>1825739</v>
      </c>
      <c r="O13" s="44">
        <f t="shared" si="1"/>
        <v>168.97167977788061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7873042</v>
      </c>
      <c r="E14" s="29">
        <f t="shared" si="3"/>
        <v>369435</v>
      </c>
      <c r="F14" s="29">
        <f t="shared" si="3"/>
        <v>0</v>
      </c>
      <c r="G14" s="29">
        <f t="shared" si="3"/>
        <v>161879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40">
        <f t="shared" ref="N14:N33" si="4">SUM(D14:M14)</f>
        <v>8404356</v>
      </c>
      <c r="O14" s="41">
        <f t="shared" si="1"/>
        <v>777.82100879222583</v>
      </c>
      <c r="P14" s="10"/>
    </row>
    <row r="15" spans="1:133">
      <c r="A15" s="12"/>
      <c r="B15" s="42">
        <v>521</v>
      </c>
      <c r="C15" s="19" t="s">
        <v>28</v>
      </c>
      <c r="D15" s="43">
        <v>7024737</v>
      </c>
      <c r="E15" s="43">
        <v>266293</v>
      </c>
      <c r="F15" s="43">
        <v>0</v>
      </c>
      <c r="G15" s="43">
        <v>161879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7452909</v>
      </c>
      <c r="O15" s="44">
        <f t="shared" si="1"/>
        <v>689.76483109671449</v>
      </c>
      <c r="P15" s="9"/>
    </row>
    <row r="16" spans="1:133">
      <c r="A16" s="12"/>
      <c r="B16" s="42">
        <v>524</v>
      </c>
      <c r="C16" s="19" t="s">
        <v>29</v>
      </c>
      <c r="D16" s="43">
        <v>619101</v>
      </c>
      <c r="E16" s="43">
        <v>103142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722243</v>
      </c>
      <c r="O16" s="44">
        <f t="shared" si="1"/>
        <v>66.843405830633969</v>
      </c>
      <c r="P16" s="9"/>
    </row>
    <row r="17" spans="1:16">
      <c r="A17" s="12"/>
      <c r="B17" s="42">
        <v>529</v>
      </c>
      <c r="C17" s="19" t="s">
        <v>30</v>
      </c>
      <c r="D17" s="43">
        <v>229204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229204</v>
      </c>
      <c r="O17" s="44">
        <f t="shared" si="1"/>
        <v>21.212771864877372</v>
      </c>
      <c r="P17" s="9"/>
    </row>
    <row r="18" spans="1:16" ht="15.75">
      <c r="A18" s="26" t="s">
        <v>31</v>
      </c>
      <c r="B18" s="27"/>
      <c r="C18" s="28"/>
      <c r="D18" s="29">
        <f t="shared" ref="D18:M18" si="5">SUM(D19:D22)</f>
        <v>1788402</v>
      </c>
      <c r="E18" s="29">
        <f t="shared" si="5"/>
        <v>96548</v>
      </c>
      <c r="F18" s="29">
        <f t="shared" si="5"/>
        <v>0</v>
      </c>
      <c r="G18" s="29">
        <f t="shared" si="5"/>
        <v>93210</v>
      </c>
      <c r="H18" s="29">
        <f t="shared" si="5"/>
        <v>0</v>
      </c>
      <c r="I18" s="29">
        <f t="shared" si="5"/>
        <v>3057747</v>
      </c>
      <c r="J18" s="29">
        <f t="shared" si="5"/>
        <v>1281564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6317471</v>
      </c>
      <c r="O18" s="41">
        <f t="shared" si="1"/>
        <v>584.68033317908373</v>
      </c>
      <c r="P18" s="10"/>
    </row>
    <row r="19" spans="1:16">
      <c r="A19" s="12"/>
      <c r="B19" s="42">
        <v>534</v>
      </c>
      <c r="C19" s="19" t="s">
        <v>59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2612667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2612667</v>
      </c>
      <c r="O19" s="44">
        <f t="shared" si="1"/>
        <v>241.80166589541878</v>
      </c>
      <c r="P19" s="9"/>
    </row>
    <row r="20" spans="1:16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165821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165821</v>
      </c>
      <c r="O20" s="44">
        <f t="shared" si="1"/>
        <v>15.346691346598798</v>
      </c>
      <c r="P20" s="9"/>
    </row>
    <row r="21" spans="1:16">
      <c r="A21" s="12"/>
      <c r="B21" s="42">
        <v>538</v>
      </c>
      <c r="C21" s="19" t="s">
        <v>66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279259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279259</v>
      </c>
      <c r="O21" s="44">
        <f t="shared" si="1"/>
        <v>25.845349375289217</v>
      </c>
      <c r="P21" s="9"/>
    </row>
    <row r="22" spans="1:16">
      <c r="A22" s="12"/>
      <c r="B22" s="42">
        <v>539</v>
      </c>
      <c r="C22" s="19" t="s">
        <v>34</v>
      </c>
      <c r="D22" s="43">
        <v>1788402</v>
      </c>
      <c r="E22" s="43">
        <v>96548</v>
      </c>
      <c r="F22" s="43">
        <v>0</v>
      </c>
      <c r="G22" s="43">
        <v>93210</v>
      </c>
      <c r="H22" s="43">
        <v>0</v>
      </c>
      <c r="I22" s="43">
        <v>0</v>
      </c>
      <c r="J22" s="43">
        <v>1281564</v>
      </c>
      <c r="K22" s="43">
        <v>0</v>
      </c>
      <c r="L22" s="43">
        <v>0</v>
      </c>
      <c r="M22" s="43">
        <v>0</v>
      </c>
      <c r="N22" s="43">
        <f t="shared" si="4"/>
        <v>3259724</v>
      </c>
      <c r="O22" s="44">
        <f t="shared" si="1"/>
        <v>301.68662656177696</v>
      </c>
      <c r="P22" s="9"/>
    </row>
    <row r="23" spans="1:16" ht="15.75">
      <c r="A23" s="26" t="s">
        <v>35</v>
      </c>
      <c r="B23" s="27"/>
      <c r="C23" s="28"/>
      <c r="D23" s="29">
        <f t="shared" ref="D23:M23" si="6">SUM(D24:D25)</f>
        <v>0</v>
      </c>
      <c r="E23" s="29">
        <f t="shared" si="6"/>
        <v>1152217</v>
      </c>
      <c r="F23" s="29">
        <f t="shared" si="6"/>
        <v>0</v>
      </c>
      <c r="G23" s="29">
        <f t="shared" si="6"/>
        <v>0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1152217</v>
      </c>
      <c r="O23" s="41">
        <f t="shared" si="1"/>
        <v>106.63739009717723</v>
      </c>
      <c r="P23" s="10"/>
    </row>
    <row r="24" spans="1:16">
      <c r="A24" s="12"/>
      <c r="B24" s="42">
        <v>541</v>
      </c>
      <c r="C24" s="19" t="s">
        <v>60</v>
      </c>
      <c r="D24" s="43">
        <v>0</v>
      </c>
      <c r="E24" s="43">
        <v>1079159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1079159</v>
      </c>
      <c r="O24" s="44">
        <f t="shared" si="1"/>
        <v>99.875890791300321</v>
      </c>
      <c r="P24" s="9"/>
    </row>
    <row r="25" spans="1:16">
      <c r="A25" s="12"/>
      <c r="B25" s="42">
        <v>544</v>
      </c>
      <c r="C25" s="19" t="s">
        <v>67</v>
      </c>
      <c r="D25" s="43">
        <v>0</v>
      </c>
      <c r="E25" s="43">
        <v>73058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73058</v>
      </c>
      <c r="O25" s="44">
        <f t="shared" si="1"/>
        <v>6.7614993058769084</v>
      </c>
      <c r="P25" s="9"/>
    </row>
    <row r="26" spans="1:16" ht="15.75">
      <c r="A26" s="26" t="s">
        <v>37</v>
      </c>
      <c r="B26" s="27"/>
      <c r="C26" s="28"/>
      <c r="D26" s="29">
        <f t="shared" ref="D26:M26" si="7">SUM(D27:D29)</f>
        <v>2958193</v>
      </c>
      <c r="E26" s="29">
        <f t="shared" si="7"/>
        <v>95996</v>
      </c>
      <c r="F26" s="29">
        <f t="shared" si="7"/>
        <v>0</v>
      </c>
      <c r="G26" s="29">
        <f t="shared" si="7"/>
        <v>323857</v>
      </c>
      <c r="H26" s="29">
        <f t="shared" si="7"/>
        <v>0</v>
      </c>
      <c r="I26" s="29">
        <f t="shared" si="7"/>
        <v>0</v>
      </c>
      <c r="J26" s="29">
        <f t="shared" si="7"/>
        <v>0</v>
      </c>
      <c r="K26" s="29">
        <f t="shared" si="7"/>
        <v>0</v>
      </c>
      <c r="L26" s="29">
        <f t="shared" si="7"/>
        <v>0</v>
      </c>
      <c r="M26" s="29">
        <f t="shared" si="7"/>
        <v>0</v>
      </c>
      <c r="N26" s="29">
        <f t="shared" si="4"/>
        <v>3378046</v>
      </c>
      <c r="O26" s="41">
        <f t="shared" si="1"/>
        <v>312.63729754743173</v>
      </c>
      <c r="P26" s="9"/>
    </row>
    <row r="27" spans="1:16">
      <c r="A27" s="12"/>
      <c r="B27" s="42">
        <v>571</v>
      </c>
      <c r="C27" s="19" t="s">
        <v>38</v>
      </c>
      <c r="D27" s="43">
        <v>442552</v>
      </c>
      <c r="E27" s="43">
        <v>47052</v>
      </c>
      <c r="F27" s="43">
        <v>0</v>
      </c>
      <c r="G27" s="43">
        <v>0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489604</v>
      </c>
      <c r="O27" s="44">
        <f t="shared" si="1"/>
        <v>45.312725590004625</v>
      </c>
      <c r="P27" s="9"/>
    </row>
    <row r="28" spans="1:16">
      <c r="A28" s="12"/>
      <c r="B28" s="42">
        <v>572</v>
      </c>
      <c r="C28" s="19" t="s">
        <v>61</v>
      </c>
      <c r="D28" s="43">
        <v>2515641</v>
      </c>
      <c r="E28" s="43">
        <v>48757</v>
      </c>
      <c r="F28" s="43">
        <v>0</v>
      </c>
      <c r="G28" s="43">
        <v>323857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2888255</v>
      </c>
      <c r="O28" s="44">
        <f t="shared" si="1"/>
        <v>267.30726515502084</v>
      </c>
      <c r="P28" s="9"/>
    </row>
    <row r="29" spans="1:16">
      <c r="A29" s="12"/>
      <c r="B29" s="42">
        <v>578</v>
      </c>
      <c r="C29" s="19" t="s">
        <v>40</v>
      </c>
      <c r="D29" s="43">
        <v>0</v>
      </c>
      <c r="E29" s="43">
        <v>187</v>
      </c>
      <c r="F29" s="43">
        <v>0</v>
      </c>
      <c r="G29" s="43">
        <v>0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187</v>
      </c>
      <c r="O29" s="44">
        <f t="shared" si="1"/>
        <v>1.7306802406293384E-2</v>
      </c>
      <c r="P29" s="9"/>
    </row>
    <row r="30" spans="1:16" ht="15.75">
      <c r="A30" s="26" t="s">
        <v>62</v>
      </c>
      <c r="B30" s="27"/>
      <c r="C30" s="28"/>
      <c r="D30" s="29">
        <f t="shared" ref="D30:M30" si="8">SUM(D31:D32)</f>
        <v>1772093</v>
      </c>
      <c r="E30" s="29">
        <f t="shared" si="8"/>
        <v>3143601</v>
      </c>
      <c r="F30" s="29">
        <f t="shared" si="8"/>
        <v>0</v>
      </c>
      <c r="G30" s="29">
        <f t="shared" si="8"/>
        <v>0</v>
      </c>
      <c r="H30" s="29">
        <f t="shared" si="8"/>
        <v>0</v>
      </c>
      <c r="I30" s="29">
        <f t="shared" si="8"/>
        <v>4727561</v>
      </c>
      <c r="J30" s="29">
        <f t="shared" si="8"/>
        <v>0</v>
      </c>
      <c r="K30" s="29">
        <f t="shared" si="8"/>
        <v>0</v>
      </c>
      <c r="L30" s="29">
        <f t="shared" si="8"/>
        <v>0</v>
      </c>
      <c r="M30" s="29">
        <f t="shared" si="8"/>
        <v>0</v>
      </c>
      <c r="N30" s="29">
        <f t="shared" si="4"/>
        <v>9643255</v>
      </c>
      <c r="O30" s="41">
        <f t="shared" si="1"/>
        <v>892.48079592781119</v>
      </c>
      <c r="P30" s="9"/>
    </row>
    <row r="31" spans="1:16">
      <c r="A31" s="12"/>
      <c r="B31" s="42">
        <v>581</v>
      </c>
      <c r="C31" s="19" t="s">
        <v>63</v>
      </c>
      <c r="D31" s="43">
        <v>1772093</v>
      </c>
      <c r="E31" s="43">
        <v>3143601</v>
      </c>
      <c r="F31" s="43">
        <v>0</v>
      </c>
      <c r="G31" s="43">
        <v>0</v>
      </c>
      <c r="H31" s="43">
        <v>0</v>
      </c>
      <c r="I31" s="43">
        <v>400000</v>
      </c>
      <c r="J31" s="43">
        <v>0</v>
      </c>
      <c r="K31" s="43">
        <v>0</v>
      </c>
      <c r="L31" s="43">
        <v>0</v>
      </c>
      <c r="M31" s="43">
        <v>0</v>
      </c>
      <c r="N31" s="43">
        <f t="shared" si="4"/>
        <v>5315694</v>
      </c>
      <c r="O31" s="44">
        <f t="shared" si="1"/>
        <v>491.96612679315132</v>
      </c>
      <c r="P31" s="9"/>
    </row>
    <row r="32" spans="1:16" ht="15.75" thickBot="1">
      <c r="A32" s="12"/>
      <c r="B32" s="42">
        <v>590</v>
      </c>
      <c r="C32" s="19" t="s">
        <v>78</v>
      </c>
      <c r="D32" s="43">
        <v>0</v>
      </c>
      <c r="E32" s="43">
        <v>0</v>
      </c>
      <c r="F32" s="43">
        <v>0</v>
      </c>
      <c r="G32" s="43">
        <v>0</v>
      </c>
      <c r="H32" s="43">
        <v>0</v>
      </c>
      <c r="I32" s="43">
        <v>4327561</v>
      </c>
      <c r="J32" s="43">
        <v>0</v>
      </c>
      <c r="K32" s="43">
        <v>0</v>
      </c>
      <c r="L32" s="43">
        <v>0</v>
      </c>
      <c r="M32" s="43">
        <v>0</v>
      </c>
      <c r="N32" s="43">
        <f t="shared" si="4"/>
        <v>4327561</v>
      </c>
      <c r="O32" s="44">
        <f t="shared" si="1"/>
        <v>400.51466913465987</v>
      </c>
      <c r="P32" s="9"/>
    </row>
    <row r="33" spans="1:119" ht="16.5" thickBot="1">
      <c r="A33" s="13" t="s">
        <v>10</v>
      </c>
      <c r="B33" s="21"/>
      <c r="C33" s="20"/>
      <c r="D33" s="14">
        <f>SUM(D5,D14,D18,D23,D26,D30)</f>
        <v>16881401</v>
      </c>
      <c r="E33" s="14">
        <f t="shared" ref="E33:M33" si="9">SUM(E5,E14,E18,E23,E26,E30)</f>
        <v>4867797</v>
      </c>
      <c r="F33" s="14">
        <f t="shared" si="9"/>
        <v>455291</v>
      </c>
      <c r="G33" s="14">
        <f t="shared" si="9"/>
        <v>685063</v>
      </c>
      <c r="H33" s="14">
        <f t="shared" si="9"/>
        <v>0</v>
      </c>
      <c r="I33" s="14">
        <f t="shared" si="9"/>
        <v>7785308</v>
      </c>
      <c r="J33" s="14">
        <f t="shared" si="9"/>
        <v>2150814</v>
      </c>
      <c r="K33" s="14">
        <f t="shared" si="9"/>
        <v>3327186</v>
      </c>
      <c r="L33" s="14">
        <f t="shared" si="9"/>
        <v>0</v>
      </c>
      <c r="M33" s="14">
        <f t="shared" si="9"/>
        <v>0</v>
      </c>
      <c r="N33" s="14">
        <f t="shared" si="4"/>
        <v>36152860</v>
      </c>
      <c r="O33" s="35">
        <f t="shared" si="1"/>
        <v>3345.9379916705229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5"/>
      <c r="B34" s="17"/>
      <c r="C34" s="17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8"/>
    </row>
    <row r="35" spans="1:119">
      <c r="A35" s="36"/>
      <c r="B35" s="37"/>
      <c r="C35" s="37"/>
      <c r="D35" s="38"/>
      <c r="E35" s="38"/>
      <c r="F35" s="38"/>
      <c r="G35" s="38"/>
      <c r="H35" s="38"/>
      <c r="I35" s="38"/>
      <c r="J35" s="38"/>
      <c r="K35" s="38"/>
      <c r="L35" s="157" t="s">
        <v>79</v>
      </c>
      <c r="M35" s="157"/>
      <c r="N35" s="157"/>
      <c r="O35" s="39">
        <v>10805</v>
      </c>
    </row>
    <row r="36" spans="1:119">
      <c r="A36" s="158"/>
      <c r="B36" s="135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6"/>
    </row>
    <row r="37" spans="1:119" ht="15.75" customHeight="1" thickBot="1">
      <c r="A37" s="159" t="s">
        <v>47</v>
      </c>
      <c r="B37" s="138"/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9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75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2361715</v>
      </c>
      <c r="E5" s="24">
        <f t="shared" si="0"/>
        <v>759443</v>
      </c>
      <c r="F5" s="24">
        <f t="shared" si="0"/>
        <v>680805</v>
      </c>
      <c r="G5" s="24">
        <f t="shared" si="0"/>
        <v>108795</v>
      </c>
      <c r="H5" s="24">
        <f t="shared" si="0"/>
        <v>0</v>
      </c>
      <c r="I5" s="24">
        <f t="shared" si="0"/>
        <v>0</v>
      </c>
      <c r="J5" s="24">
        <f t="shared" si="0"/>
        <v>458901</v>
      </c>
      <c r="K5" s="24">
        <f t="shared" si="0"/>
        <v>2124731</v>
      </c>
      <c r="L5" s="24">
        <f t="shared" si="0"/>
        <v>0</v>
      </c>
      <c r="M5" s="24">
        <f t="shared" si="0"/>
        <v>0</v>
      </c>
      <c r="N5" s="25">
        <f>SUM(D5:M5)</f>
        <v>6494390</v>
      </c>
      <c r="O5" s="30">
        <f t="shared" ref="O5:O32" si="1">(N5/O$34)</f>
        <v>602.22459198813056</v>
      </c>
      <c r="P5" s="6"/>
    </row>
    <row r="6" spans="1:133">
      <c r="A6" s="12"/>
      <c r="B6" s="42">
        <v>511</v>
      </c>
      <c r="C6" s="19" t="s">
        <v>19</v>
      </c>
      <c r="D6" s="43">
        <v>37672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37672</v>
      </c>
      <c r="O6" s="44">
        <f t="shared" si="1"/>
        <v>3.4933234421364987</v>
      </c>
      <c r="P6" s="9"/>
    </row>
    <row r="7" spans="1:133">
      <c r="A7" s="12"/>
      <c r="B7" s="42">
        <v>512</v>
      </c>
      <c r="C7" s="19" t="s">
        <v>20</v>
      </c>
      <c r="D7" s="43">
        <v>394193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394193</v>
      </c>
      <c r="O7" s="44">
        <f t="shared" si="1"/>
        <v>36.55350519287834</v>
      </c>
      <c r="P7" s="9"/>
    </row>
    <row r="8" spans="1:133">
      <c r="A8" s="12"/>
      <c r="B8" s="42">
        <v>513</v>
      </c>
      <c r="C8" s="19" t="s">
        <v>21</v>
      </c>
      <c r="D8" s="43">
        <v>546345</v>
      </c>
      <c r="E8" s="43">
        <v>0</v>
      </c>
      <c r="F8" s="43">
        <v>0</v>
      </c>
      <c r="G8" s="43">
        <v>24655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571000</v>
      </c>
      <c r="O8" s="44">
        <f t="shared" si="1"/>
        <v>52.948813056379819</v>
      </c>
      <c r="P8" s="9"/>
    </row>
    <row r="9" spans="1:133">
      <c r="A9" s="12"/>
      <c r="B9" s="42">
        <v>514</v>
      </c>
      <c r="C9" s="19" t="s">
        <v>22</v>
      </c>
      <c r="D9" s="43">
        <v>250655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250655</v>
      </c>
      <c r="O9" s="44">
        <f t="shared" si="1"/>
        <v>23.243230712166174</v>
      </c>
      <c r="P9" s="9"/>
    </row>
    <row r="10" spans="1:133">
      <c r="A10" s="12"/>
      <c r="B10" s="42">
        <v>515</v>
      </c>
      <c r="C10" s="19" t="s">
        <v>23</v>
      </c>
      <c r="D10" s="43">
        <v>272093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272093</v>
      </c>
      <c r="O10" s="44">
        <f t="shared" si="1"/>
        <v>25.23117581602374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680805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680805</v>
      </c>
      <c r="O11" s="44">
        <f t="shared" si="1"/>
        <v>63.131027448071215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2124731</v>
      </c>
      <c r="L12" s="43">
        <v>0</v>
      </c>
      <c r="M12" s="43">
        <v>0</v>
      </c>
      <c r="N12" s="43">
        <f t="shared" si="2"/>
        <v>2124731</v>
      </c>
      <c r="O12" s="44">
        <f t="shared" si="1"/>
        <v>197.02624258160236</v>
      </c>
      <c r="P12" s="9"/>
    </row>
    <row r="13" spans="1:133">
      <c r="A13" s="12"/>
      <c r="B13" s="42">
        <v>519</v>
      </c>
      <c r="C13" s="19" t="s">
        <v>58</v>
      </c>
      <c r="D13" s="43">
        <v>860757</v>
      </c>
      <c r="E13" s="43">
        <v>759443</v>
      </c>
      <c r="F13" s="43">
        <v>0</v>
      </c>
      <c r="G13" s="43">
        <v>84140</v>
      </c>
      <c r="H13" s="43">
        <v>0</v>
      </c>
      <c r="I13" s="43">
        <v>0</v>
      </c>
      <c r="J13" s="43">
        <v>458901</v>
      </c>
      <c r="K13" s="43">
        <v>0</v>
      </c>
      <c r="L13" s="43">
        <v>0</v>
      </c>
      <c r="M13" s="43">
        <v>0</v>
      </c>
      <c r="N13" s="43">
        <f t="shared" si="2"/>
        <v>2163241</v>
      </c>
      <c r="O13" s="44">
        <f t="shared" si="1"/>
        <v>200.59727373887242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7517490</v>
      </c>
      <c r="E14" s="29">
        <f t="shared" si="3"/>
        <v>237043</v>
      </c>
      <c r="F14" s="29">
        <f t="shared" si="3"/>
        <v>0</v>
      </c>
      <c r="G14" s="29">
        <f t="shared" si="3"/>
        <v>35589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40">
        <f t="shared" ref="N14:N32" si="4">SUM(D14:M14)</f>
        <v>7790122</v>
      </c>
      <c r="O14" s="41">
        <f t="shared" si="1"/>
        <v>722.37778189910978</v>
      </c>
      <c r="P14" s="10"/>
    </row>
    <row r="15" spans="1:133">
      <c r="A15" s="12"/>
      <c r="B15" s="42">
        <v>521</v>
      </c>
      <c r="C15" s="19" t="s">
        <v>28</v>
      </c>
      <c r="D15" s="43">
        <v>6772524</v>
      </c>
      <c r="E15" s="43">
        <v>183703</v>
      </c>
      <c r="F15" s="43">
        <v>0</v>
      </c>
      <c r="G15" s="43">
        <v>35589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6991816</v>
      </c>
      <c r="O15" s="44">
        <f t="shared" si="1"/>
        <v>648.35089020771511</v>
      </c>
      <c r="P15" s="9"/>
    </row>
    <row r="16" spans="1:133">
      <c r="A16" s="12"/>
      <c r="B16" s="42">
        <v>524</v>
      </c>
      <c r="C16" s="19" t="s">
        <v>29</v>
      </c>
      <c r="D16" s="43">
        <v>575149</v>
      </c>
      <c r="E16" s="43">
        <v>53340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628489</v>
      </c>
      <c r="O16" s="44">
        <f t="shared" si="1"/>
        <v>58.279766320474778</v>
      </c>
      <c r="P16" s="9"/>
    </row>
    <row r="17" spans="1:119">
      <c r="A17" s="12"/>
      <c r="B17" s="42">
        <v>529</v>
      </c>
      <c r="C17" s="19" t="s">
        <v>30</v>
      </c>
      <c r="D17" s="43">
        <v>169817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169817</v>
      </c>
      <c r="O17" s="44">
        <f t="shared" si="1"/>
        <v>15.747125370919882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SUM(D19:D22)</f>
        <v>1693516</v>
      </c>
      <c r="E18" s="29">
        <f t="shared" si="5"/>
        <v>2254230</v>
      </c>
      <c r="F18" s="29">
        <f t="shared" si="5"/>
        <v>0</v>
      </c>
      <c r="G18" s="29">
        <f t="shared" si="5"/>
        <v>73953</v>
      </c>
      <c r="H18" s="29">
        <f t="shared" si="5"/>
        <v>0</v>
      </c>
      <c r="I18" s="29">
        <f t="shared" si="5"/>
        <v>2812527</v>
      </c>
      <c r="J18" s="29">
        <f t="shared" si="5"/>
        <v>1175012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8009238</v>
      </c>
      <c r="O18" s="41">
        <f t="shared" si="1"/>
        <v>742.69640207715133</v>
      </c>
      <c r="P18" s="10"/>
    </row>
    <row r="19" spans="1:119">
      <c r="A19" s="12"/>
      <c r="B19" s="42">
        <v>534</v>
      </c>
      <c r="C19" s="19" t="s">
        <v>59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2461906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2461906</v>
      </c>
      <c r="O19" s="44">
        <f t="shared" si="1"/>
        <v>228.2924703264095</v>
      </c>
      <c r="P19" s="9"/>
    </row>
    <row r="20" spans="1:119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148717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148717</v>
      </c>
      <c r="O20" s="44">
        <f t="shared" si="1"/>
        <v>13.790522997032641</v>
      </c>
      <c r="P20" s="9"/>
    </row>
    <row r="21" spans="1:119">
      <c r="A21" s="12"/>
      <c r="B21" s="42">
        <v>538</v>
      </c>
      <c r="C21" s="19" t="s">
        <v>66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201904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201904</v>
      </c>
      <c r="O21" s="44">
        <f t="shared" si="1"/>
        <v>18.722551928783382</v>
      </c>
      <c r="P21" s="9"/>
    </row>
    <row r="22" spans="1:119">
      <c r="A22" s="12"/>
      <c r="B22" s="42">
        <v>539</v>
      </c>
      <c r="C22" s="19" t="s">
        <v>34</v>
      </c>
      <c r="D22" s="43">
        <v>1693516</v>
      </c>
      <c r="E22" s="43">
        <v>2254230</v>
      </c>
      <c r="F22" s="43">
        <v>0</v>
      </c>
      <c r="G22" s="43">
        <v>73953</v>
      </c>
      <c r="H22" s="43">
        <v>0</v>
      </c>
      <c r="I22" s="43">
        <v>0</v>
      </c>
      <c r="J22" s="43">
        <v>1175012</v>
      </c>
      <c r="K22" s="43">
        <v>0</v>
      </c>
      <c r="L22" s="43">
        <v>0</v>
      </c>
      <c r="M22" s="43">
        <v>0</v>
      </c>
      <c r="N22" s="43">
        <f t="shared" si="4"/>
        <v>5196711</v>
      </c>
      <c r="O22" s="44">
        <f t="shared" si="1"/>
        <v>481.89085682492583</v>
      </c>
      <c r="P22" s="9"/>
    </row>
    <row r="23" spans="1:119" ht="15.75">
      <c r="A23" s="26" t="s">
        <v>35</v>
      </c>
      <c r="B23" s="27"/>
      <c r="C23" s="28"/>
      <c r="D23" s="29">
        <f t="shared" ref="D23:M23" si="6">SUM(D24:D25)</f>
        <v>0</v>
      </c>
      <c r="E23" s="29">
        <f t="shared" si="6"/>
        <v>580354</v>
      </c>
      <c r="F23" s="29">
        <f t="shared" si="6"/>
        <v>0</v>
      </c>
      <c r="G23" s="29">
        <f t="shared" si="6"/>
        <v>0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580354</v>
      </c>
      <c r="O23" s="41">
        <f t="shared" si="1"/>
        <v>53.816209198813056</v>
      </c>
      <c r="P23" s="10"/>
    </row>
    <row r="24" spans="1:119">
      <c r="A24" s="12"/>
      <c r="B24" s="42">
        <v>541</v>
      </c>
      <c r="C24" s="19" t="s">
        <v>60</v>
      </c>
      <c r="D24" s="43">
        <v>0</v>
      </c>
      <c r="E24" s="43">
        <v>526931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526931</v>
      </c>
      <c r="O24" s="44">
        <f t="shared" si="1"/>
        <v>48.862295994065285</v>
      </c>
      <c r="P24" s="9"/>
    </row>
    <row r="25" spans="1:119">
      <c r="A25" s="12"/>
      <c r="B25" s="42">
        <v>544</v>
      </c>
      <c r="C25" s="19" t="s">
        <v>67</v>
      </c>
      <c r="D25" s="43">
        <v>0</v>
      </c>
      <c r="E25" s="43">
        <v>53423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53423</v>
      </c>
      <c r="O25" s="44">
        <f t="shared" si="1"/>
        <v>4.9539132047477743</v>
      </c>
      <c r="P25" s="9"/>
    </row>
    <row r="26" spans="1:119" ht="15.75">
      <c r="A26" s="26" t="s">
        <v>37</v>
      </c>
      <c r="B26" s="27"/>
      <c r="C26" s="28"/>
      <c r="D26" s="29">
        <f t="shared" ref="D26:M26" si="7">SUM(D27:D29)</f>
        <v>2796265</v>
      </c>
      <c r="E26" s="29">
        <f t="shared" si="7"/>
        <v>26760</v>
      </c>
      <c r="F26" s="29">
        <f t="shared" si="7"/>
        <v>0</v>
      </c>
      <c r="G26" s="29">
        <f t="shared" si="7"/>
        <v>158128</v>
      </c>
      <c r="H26" s="29">
        <f t="shared" si="7"/>
        <v>0</v>
      </c>
      <c r="I26" s="29">
        <f t="shared" si="7"/>
        <v>0</v>
      </c>
      <c r="J26" s="29">
        <f t="shared" si="7"/>
        <v>0</v>
      </c>
      <c r="K26" s="29">
        <f t="shared" si="7"/>
        <v>0</v>
      </c>
      <c r="L26" s="29">
        <f t="shared" si="7"/>
        <v>0</v>
      </c>
      <c r="M26" s="29">
        <f t="shared" si="7"/>
        <v>0</v>
      </c>
      <c r="N26" s="29">
        <f t="shared" si="4"/>
        <v>2981153</v>
      </c>
      <c r="O26" s="41">
        <f t="shared" si="1"/>
        <v>276.44222922848667</v>
      </c>
      <c r="P26" s="9"/>
    </row>
    <row r="27" spans="1:119">
      <c r="A27" s="12"/>
      <c r="B27" s="42">
        <v>571</v>
      </c>
      <c r="C27" s="19" t="s">
        <v>38</v>
      </c>
      <c r="D27" s="43">
        <v>433505</v>
      </c>
      <c r="E27" s="43">
        <v>11160</v>
      </c>
      <c r="F27" s="43">
        <v>0</v>
      </c>
      <c r="G27" s="43">
        <v>13415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458080</v>
      </c>
      <c r="O27" s="44">
        <f t="shared" si="1"/>
        <v>42.47774480712166</v>
      </c>
      <c r="P27" s="9"/>
    </row>
    <row r="28" spans="1:119">
      <c r="A28" s="12"/>
      <c r="B28" s="42">
        <v>572</v>
      </c>
      <c r="C28" s="19" t="s">
        <v>61</v>
      </c>
      <c r="D28" s="43">
        <v>2362760</v>
      </c>
      <c r="E28" s="43">
        <v>15600</v>
      </c>
      <c r="F28" s="43">
        <v>0</v>
      </c>
      <c r="G28" s="43">
        <v>141713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2520073</v>
      </c>
      <c r="O28" s="44">
        <f t="shared" si="1"/>
        <v>233.68629451038575</v>
      </c>
      <c r="P28" s="9"/>
    </row>
    <row r="29" spans="1:119">
      <c r="A29" s="12"/>
      <c r="B29" s="42">
        <v>578</v>
      </c>
      <c r="C29" s="19" t="s">
        <v>40</v>
      </c>
      <c r="D29" s="43">
        <v>0</v>
      </c>
      <c r="E29" s="43">
        <v>0</v>
      </c>
      <c r="F29" s="43">
        <v>0</v>
      </c>
      <c r="G29" s="43">
        <v>3000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3000</v>
      </c>
      <c r="O29" s="44">
        <f t="shared" si="1"/>
        <v>0.27818991097922846</v>
      </c>
      <c r="P29" s="9"/>
    </row>
    <row r="30" spans="1:119" ht="15.75">
      <c r="A30" s="26" t="s">
        <v>62</v>
      </c>
      <c r="B30" s="27"/>
      <c r="C30" s="28"/>
      <c r="D30" s="29">
        <f t="shared" ref="D30:M30" si="8">SUM(D31:D31)</f>
        <v>674814</v>
      </c>
      <c r="E30" s="29">
        <f t="shared" si="8"/>
        <v>1956125</v>
      </c>
      <c r="F30" s="29">
        <f t="shared" si="8"/>
        <v>0</v>
      </c>
      <c r="G30" s="29">
        <f t="shared" si="8"/>
        <v>0</v>
      </c>
      <c r="H30" s="29">
        <f t="shared" si="8"/>
        <v>0</v>
      </c>
      <c r="I30" s="29">
        <f t="shared" si="8"/>
        <v>400000</v>
      </c>
      <c r="J30" s="29">
        <f t="shared" si="8"/>
        <v>0</v>
      </c>
      <c r="K30" s="29">
        <f t="shared" si="8"/>
        <v>0</v>
      </c>
      <c r="L30" s="29">
        <f t="shared" si="8"/>
        <v>0</v>
      </c>
      <c r="M30" s="29">
        <f t="shared" si="8"/>
        <v>0</v>
      </c>
      <c r="N30" s="29">
        <f t="shared" si="4"/>
        <v>3030939</v>
      </c>
      <c r="O30" s="41">
        <f t="shared" si="1"/>
        <v>281.05888353115728</v>
      </c>
      <c r="P30" s="9"/>
    </row>
    <row r="31" spans="1:119" ht="15.75" thickBot="1">
      <c r="A31" s="12"/>
      <c r="B31" s="42">
        <v>581</v>
      </c>
      <c r="C31" s="19" t="s">
        <v>63</v>
      </c>
      <c r="D31" s="43">
        <v>674814</v>
      </c>
      <c r="E31" s="43">
        <v>1956125</v>
      </c>
      <c r="F31" s="43">
        <v>0</v>
      </c>
      <c r="G31" s="43">
        <v>0</v>
      </c>
      <c r="H31" s="43">
        <v>0</v>
      </c>
      <c r="I31" s="43">
        <v>400000</v>
      </c>
      <c r="J31" s="43">
        <v>0</v>
      </c>
      <c r="K31" s="43">
        <v>0</v>
      </c>
      <c r="L31" s="43">
        <v>0</v>
      </c>
      <c r="M31" s="43">
        <v>0</v>
      </c>
      <c r="N31" s="43">
        <f t="shared" si="4"/>
        <v>3030939</v>
      </c>
      <c r="O31" s="44">
        <f t="shared" si="1"/>
        <v>281.05888353115728</v>
      </c>
      <c r="P31" s="9"/>
    </row>
    <row r="32" spans="1:119" ht="16.5" thickBot="1">
      <c r="A32" s="13" t="s">
        <v>10</v>
      </c>
      <c r="B32" s="21"/>
      <c r="C32" s="20"/>
      <c r="D32" s="14">
        <f>SUM(D5,D14,D18,D23,D26,D30)</f>
        <v>15043800</v>
      </c>
      <c r="E32" s="14">
        <f t="shared" ref="E32:M32" si="9">SUM(E5,E14,E18,E23,E26,E30)</f>
        <v>5813955</v>
      </c>
      <c r="F32" s="14">
        <f t="shared" si="9"/>
        <v>680805</v>
      </c>
      <c r="G32" s="14">
        <f t="shared" si="9"/>
        <v>376465</v>
      </c>
      <c r="H32" s="14">
        <f t="shared" si="9"/>
        <v>0</v>
      </c>
      <c r="I32" s="14">
        <f t="shared" si="9"/>
        <v>3212527</v>
      </c>
      <c r="J32" s="14">
        <f t="shared" si="9"/>
        <v>1633913</v>
      </c>
      <c r="K32" s="14">
        <f t="shared" si="9"/>
        <v>2124731</v>
      </c>
      <c r="L32" s="14">
        <f t="shared" si="9"/>
        <v>0</v>
      </c>
      <c r="M32" s="14">
        <f t="shared" si="9"/>
        <v>0</v>
      </c>
      <c r="N32" s="14">
        <f t="shared" si="4"/>
        <v>28886196</v>
      </c>
      <c r="O32" s="35">
        <f t="shared" si="1"/>
        <v>2678.6160979228484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5"/>
      <c r="B33" s="17"/>
      <c r="C33" s="17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8"/>
    </row>
    <row r="34" spans="1:15">
      <c r="A34" s="36"/>
      <c r="B34" s="37"/>
      <c r="C34" s="37"/>
      <c r="D34" s="38"/>
      <c r="E34" s="38"/>
      <c r="F34" s="38"/>
      <c r="G34" s="38"/>
      <c r="H34" s="38"/>
      <c r="I34" s="38"/>
      <c r="J34" s="38"/>
      <c r="K34" s="38"/>
      <c r="L34" s="157" t="s">
        <v>76</v>
      </c>
      <c r="M34" s="157"/>
      <c r="N34" s="157"/>
      <c r="O34" s="39">
        <v>10784</v>
      </c>
    </row>
    <row r="35" spans="1:15">
      <c r="A35" s="158"/>
      <c r="B35" s="135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6"/>
    </row>
    <row r="36" spans="1:15" ht="15.75" customHeight="1" thickBot="1">
      <c r="A36" s="159" t="s">
        <v>47</v>
      </c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73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2472724</v>
      </c>
      <c r="E5" s="24">
        <f t="shared" si="0"/>
        <v>85852</v>
      </c>
      <c r="F5" s="24">
        <f t="shared" si="0"/>
        <v>830873</v>
      </c>
      <c r="G5" s="24">
        <f t="shared" si="0"/>
        <v>552665</v>
      </c>
      <c r="H5" s="24">
        <f t="shared" si="0"/>
        <v>0</v>
      </c>
      <c r="I5" s="24">
        <f t="shared" si="0"/>
        <v>0</v>
      </c>
      <c r="J5" s="24">
        <f t="shared" si="0"/>
        <v>779372</v>
      </c>
      <c r="K5" s="24">
        <f t="shared" si="0"/>
        <v>1827755</v>
      </c>
      <c r="L5" s="24">
        <f t="shared" si="0"/>
        <v>0</v>
      </c>
      <c r="M5" s="24">
        <f t="shared" si="0"/>
        <v>0</v>
      </c>
      <c r="N5" s="25">
        <f>SUM(D5:M5)</f>
        <v>6549241</v>
      </c>
      <c r="O5" s="30">
        <f t="shared" ref="O5:O32" si="1">(N5/O$34)</f>
        <v>608.60895827525326</v>
      </c>
      <c r="P5" s="6"/>
    </row>
    <row r="6" spans="1:133">
      <c r="A6" s="12"/>
      <c r="B6" s="42">
        <v>511</v>
      </c>
      <c r="C6" s="19" t="s">
        <v>19</v>
      </c>
      <c r="D6" s="43">
        <v>39011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39011</v>
      </c>
      <c r="O6" s="44">
        <f t="shared" si="1"/>
        <v>3.6252207043955025</v>
      </c>
      <c r="P6" s="9"/>
    </row>
    <row r="7" spans="1:133">
      <c r="A7" s="12"/>
      <c r="B7" s="42">
        <v>512</v>
      </c>
      <c r="C7" s="19" t="s">
        <v>20</v>
      </c>
      <c r="D7" s="43">
        <v>421992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421992</v>
      </c>
      <c r="O7" s="44">
        <f t="shared" si="1"/>
        <v>39.214942849177582</v>
      </c>
      <c r="P7" s="9"/>
    </row>
    <row r="8" spans="1:133">
      <c r="A8" s="12"/>
      <c r="B8" s="42">
        <v>513</v>
      </c>
      <c r="C8" s="19" t="s">
        <v>21</v>
      </c>
      <c r="D8" s="43">
        <v>607636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607636</v>
      </c>
      <c r="O8" s="44">
        <f t="shared" si="1"/>
        <v>56.46649939596692</v>
      </c>
      <c r="P8" s="9"/>
    </row>
    <row r="9" spans="1:133">
      <c r="A9" s="12"/>
      <c r="B9" s="42">
        <v>514</v>
      </c>
      <c r="C9" s="19" t="s">
        <v>22</v>
      </c>
      <c r="D9" s="43">
        <v>352443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352443</v>
      </c>
      <c r="O9" s="44">
        <f t="shared" si="1"/>
        <v>32.751881795372178</v>
      </c>
      <c r="P9" s="9"/>
    </row>
    <row r="10" spans="1:133">
      <c r="A10" s="12"/>
      <c r="B10" s="42">
        <v>515</v>
      </c>
      <c r="C10" s="19" t="s">
        <v>23</v>
      </c>
      <c r="D10" s="43">
        <v>189618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189618</v>
      </c>
      <c r="O10" s="44">
        <f t="shared" si="1"/>
        <v>17.620853080568722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830873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830873</v>
      </c>
      <c r="O11" s="44">
        <f t="shared" si="1"/>
        <v>77.211504507016073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1827755</v>
      </c>
      <c r="L12" s="43">
        <v>0</v>
      </c>
      <c r="M12" s="43">
        <v>0</v>
      </c>
      <c r="N12" s="43">
        <f t="shared" si="2"/>
        <v>1827755</v>
      </c>
      <c r="O12" s="44">
        <f t="shared" si="1"/>
        <v>169.84992101105846</v>
      </c>
      <c r="P12" s="9"/>
    </row>
    <row r="13" spans="1:133">
      <c r="A13" s="12"/>
      <c r="B13" s="42">
        <v>519</v>
      </c>
      <c r="C13" s="19" t="s">
        <v>58</v>
      </c>
      <c r="D13" s="43">
        <v>862024</v>
      </c>
      <c r="E13" s="43">
        <v>85852</v>
      </c>
      <c r="F13" s="43">
        <v>0</v>
      </c>
      <c r="G13" s="43">
        <v>552665</v>
      </c>
      <c r="H13" s="43">
        <v>0</v>
      </c>
      <c r="I13" s="43">
        <v>0</v>
      </c>
      <c r="J13" s="43">
        <v>779372</v>
      </c>
      <c r="K13" s="43">
        <v>0</v>
      </c>
      <c r="L13" s="43">
        <v>0</v>
      </c>
      <c r="M13" s="43">
        <v>0</v>
      </c>
      <c r="N13" s="43">
        <f t="shared" si="2"/>
        <v>2279913</v>
      </c>
      <c r="O13" s="44">
        <f t="shared" si="1"/>
        <v>211.8681349316978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7239736</v>
      </c>
      <c r="E14" s="29">
        <f t="shared" si="3"/>
        <v>282876</v>
      </c>
      <c r="F14" s="29">
        <f t="shared" si="3"/>
        <v>0</v>
      </c>
      <c r="G14" s="29">
        <f t="shared" si="3"/>
        <v>83960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1025</v>
      </c>
      <c r="M14" s="29">
        <f t="shared" si="3"/>
        <v>0</v>
      </c>
      <c r="N14" s="40">
        <f t="shared" ref="N14:N32" si="4">SUM(D14:M14)</f>
        <v>7607597</v>
      </c>
      <c r="O14" s="41">
        <f t="shared" si="1"/>
        <v>706.96004088839322</v>
      </c>
      <c r="P14" s="10"/>
    </row>
    <row r="15" spans="1:133">
      <c r="A15" s="12"/>
      <c r="B15" s="42">
        <v>521</v>
      </c>
      <c r="C15" s="19" t="s">
        <v>28</v>
      </c>
      <c r="D15" s="43">
        <v>6520494</v>
      </c>
      <c r="E15" s="43">
        <v>220159</v>
      </c>
      <c r="F15" s="43">
        <v>0</v>
      </c>
      <c r="G15" s="43">
        <v>83960</v>
      </c>
      <c r="H15" s="43">
        <v>0</v>
      </c>
      <c r="I15" s="43">
        <v>0</v>
      </c>
      <c r="J15" s="43">
        <v>0</v>
      </c>
      <c r="K15" s="43">
        <v>0</v>
      </c>
      <c r="L15" s="43">
        <v>1025</v>
      </c>
      <c r="M15" s="43">
        <v>0</v>
      </c>
      <c r="N15" s="43">
        <f t="shared" si="4"/>
        <v>6825638</v>
      </c>
      <c r="O15" s="44">
        <f t="shared" si="1"/>
        <v>634.29402471889227</v>
      </c>
      <c r="P15" s="9"/>
    </row>
    <row r="16" spans="1:133">
      <c r="A16" s="12"/>
      <c r="B16" s="42">
        <v>524</v>
      </c>
      <c r="C16" s="19" t="s">
        <v>29</v>
      </c>
      <c r="D16" s="43">
        <v>559552</v>
      </c>
      <c r="E16" s="43">
        <v>62717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622269</v>
      </c>
      <c r="O16" s="44">
        <f t="shared" si="1"/>
        <v>57.826317256760525</v>
      </c>
      <c r="P16" s="9"/>
    </row>
    <row r="17" spans="1:119">
      <c r="A17" s="12"/>
      <c r="B17" s="42">
        <v>529</v>
      </c>
      <c r="C17" s="19" t="s">
        <v>30</v>
      </c>
      <c r="D17" s="43">
        <v>159690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159690</v>
      </c>
      <c r="O17" s="44">
        <f t="shared" si="1"/>
        <v>14.839698912740452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SUM(D19:D22)</f>
        <v>1532913</v>
      </c>
      <c r="E18" s="29">
        <f t="shared" si="5"/>
        <v>1081822</v>
      </c>
      <c r="F18" s="29">
        <f t="shared" si="5"/>
        <v>0</v>
      </c>
      <c r="G18" s="29">
        <f t="shared" si="5"/>
        <v>20542</v>
      </c>
      <c r="H18" s="29">
        <f t="shared" si="5"/>
        <v>0</v>
      </c>
      <c r="I18" s="29">
        <f t="shared" si="5"/>
        <v>2795164</v>
      </c>
      <c r="J18" s="29">
        <f t="shared" si="5"/>
        <v>1143740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6574181</v>
      </c>
      <c r="O18" s="41">
        <f t="shared" si="1"/>
        <v>610.92658674844347</v>
      </c>
      <c r="P18" s="10"/>
    </row>
    <row r="19" spans="1:119">
      <c r="A19" s="12"/>
      <c r="B19" s="42">
        <v>534</v>
      </c>
      <c r="C19" s="19" t="s">
        <v>59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2464762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2464762</v>
      </c>
      <c r="O19" s="44">
        <f t="shared" si="1"/>
        <v>229.04581358609795</v>
      </c>
      <c r="P19" s="9"/>
    </row>
    <row r="20" spans="1:119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105707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105707</v>
      </c>
      <c r="O20" s="44">
        <f t="shared" si="1"/>
        <v>9.823157699098596</v>
      </c>
      <c r="P20" s="9"/>
    </row>
    <row r="21" spans="1:119">
      <c r="A21" s="12"/>
      <c r="B21" s="42">
        <v>538</v>
      </c>
      <c r="C21" s="19" t="s">
        <v>66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224695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224695</v>
      </c>
      <c r="O21" s="44">
        <f t="shared" si="1"/>
        <v>20.880494377845924</v>
      </c>
      <c r="P21" s="9"/>
    </row>
    <row r="22" spans="1:119">
      <c r="A22" s="12"/>
      <c r="B22" s="42">
        <v>539</v>
      </c>
      <c r="C22" s="19" t="s">
        <v>34</v>
      </c>
      <c r="D22" s="43">
        <v>1532913</v>
      </c>
      <c r="E22" s="43">
        <v>1081822</v>
      </c>
      <c r="F22" s="43">
        <v>0</v>
      </c>
      <c r="G22" s="43">
        <v>20542</v>
      </c>
      <c r="H22" s="43">
        <v>0</v>
      </c>
      <c r="I22" s="43">
        <v>0</v>
      </c>
      <c r="J22" s="43">
        <v>1143740</v>
      </c>
      <c r="K22" s="43">
        <v>0</v>
      </c>
      <c r="L22" s="43">
        <v>0</v>
      </c>
      <c r="M22" s="43">
        <v>0</v>
      </c>
      <c r="N22" s="43">
        <f t="shared" si="4"/>
        <v>3779017</v>
      </c>
      <c r="O22" s="44">
        <f t="shared" si="1"/>
        <v>351.17712108540098</v>
      </c>
      <c r="P22" s="9"/>
    </row>
    <row r="23" spans="1:119" ht="15.75">
      <c r="A23" s="26" t="s">
        <v>35</v>
      </c>
      <c r="B23" s="27"/>
      <c r="C23" s="28"/>
      <c r="D23" s="29">
        <f t="shared" ref="D23:M23" si="6">SUM(D24:D25)</f>
        <v>0</v>
      </c>
      <c r="E23" s="29">
        <f t="shared" si="6"/>
        <v>548884</v>
      </c>
      <c r="F23" s="29">
        <f t="shared" si="6"/>
        <v>0</v>
      </c>
      <c r="G23" s="29">
        <f t="shared" si="6"/>
        <v>68239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617123</v>
      </c>
      <c r="O23" s="41">
        <f t="shared" si="1"/>
        <v>57.348108911811167</v>
      </c>
      <c r="P23" s="10"/>
    </row>
    <row r="24" spans="1:119">
      <c r="A24" s="12"/>
      <c r="B24" s="42">
        <v>541</v>
      </c>
      <c r="C24" s="19" t="s">
        <v>60</v>
      </c>
      <c r="D24" s="43">
        <v>0</v>
      </c>
      <c r="E24" s="43">
        <v>491968</v>
      </c>
      <c r="F24" s="43">
        <v>0</v>
      </c>
      <c r="G24" s="43">
        <v>68239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560207</v>
      </c>
      <c r="O24" s="44">
        <f t="shared" si="1"/>
        <v>52.059009385744822</v>
      </c>
      <c r="P24" s="9"/>
    </row>
    <row r="25" spans="1:119">
      <c r="A25" s="12"/>
      <c r="B25" s="42">
        <v>544</v>
      </c>
      <c r="C25" s="19" t="s">
        <v>67</v>
      </c>
      <c r="D25" s="43">
        <v>0</v>
      </c>
      <c r="E25" s="43">
        <v>56916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56916</v>
      </c>
      <c r="O25" s="44">
        <f t="shared" si="1"/>
        <v>5.2890995260663507</v>
      </c>
      <c r="P25" s="9"/>
    </row>
    <row r="26" spans="1:119" ht="15.75">
      <c r="A26" s="26" t="s">
        <v>37</v>
      </c>
      <c r="B26" s="27"/>
      <c r="C26" s="28"/>
      <c r="D26" s="29">
        <f t="shared" ref="D26:M26" si="7">SUM(D27:D29)</f>
        <v>2568464</v>
      </c>
      <c r="E26" s="29">
        <f t="shared" si="7"/>
        <v>74425</v>
      </c>
      <c r="F26" s="29">
        <f t="shared" si="7"/>
        <v>0</v>
      </c>
      <c r="G26" s="29">
        <f t="shared" si="7"/>
        <v>252624</v>
      </c>
      <c r="H26" s="29">
        <f t="shared" si="7"/>
        <v>0</v>
      </c>
      <c r="I26" s="29">
        <f t="shared" si="7"/>
        <v>0</v>
      </c>
      <c r="J26" s="29">
        <f t="shared" si="7"/>
        <v>0</v>
      </c>
      <c r="K26" s="29">
        <f t="shared" si="7"/>
        <v>0</v>
      </c>
      <c r="L26" s="29">
        <f t="shared" si="7"/>
        <v>0</v>
      </c>
      <c r="M26" s="29">
        <f t="shared" si="7"/>
        <v>0</v>
      </c>
      <c r="N26" s="29">
        <f t="shared" si="4"/>
        <v>2895513</v>
      </c>
      <c r="O26" s="41">
        <f t="shared" si="1"/>
        <v>269.07471424588795</v>
      </c>
      <c r="P26" s="9"/>
    </row>
    <row r="27" spans="1:119">
      <c r="A27" s="12"/>
      <c r="B27" s="42">
        <v>571</v>
      </c>
      <c r="C27" s="19" t="s">
        <v>38</v>
      </c>
      <c r="D27" s="43">
        <v>377031</v>
      </c>
      <c r="E27" s="43">
        <v>44515</v>
      </c>
      <c r="F27" s="43">
        <v>0</v>
      </c>
      <c r="G27" s="43">
        <v>5083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426629</v>
      </c>
      <c r="O27" s="44">
        <f t="shared" si="1"/>
        <v>39.645850757364556</v>
      </c>
      <c r="P27" s="9"/>
    </row>
    <row r="28" spans="1:119">
      <c r="A28" s="12"/>
      <c r="B28" s="42">
        <v>572</v>
      </c>
      <c r="C28" s="19" t="s">
        <v>61</v>
      </c>
      <c r="D28" s="43">
        <v>2191433</v>
      </c>
      <c r="E28" s="43">
        <v>29910</v>
      </c>
      <c r="F28" s="43">
        <v>0</v>
      </c>
      <c r="G28" s="43">
        <v>214122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2435465</v>
      </c>
      <c r="O28" s="44">
        <f t="shared" si="1"/>
        <v>226.32329709134839</v>
      </c>
      <c r="P28" s="9"/>
    </row>
    <row r="29" spans="1:119">
      <c r="A29" s="12"/>
      <c r="B29" s="42">
        <v>578</v>
      </c>
      <c r="C29" s="19" t="s">
        <v>40</v>
      </c>
      <c r="D29" s="43">
        <v>0</v>
      </c>
      <c r="E29" s="43">
        <v>0</v>
      </c>
      <c r="F29" s="43">
        <v>0</v>
      </c>
      <c r="G29" s="43">
        <v>33419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33419</v>
      </c>
      <c r="O29" s="44">
        <f t="shared" si="1"/>
        <v>3.1055663971749836</v>
      </c>
      <c r="P29" s="9"/>
    </row>
    <row r="30" spans="1:119" ht="15.75">
      <c r="A30" s="26" t="s">
        <v>62</v>
      </c>
      <c r="B30" s="27"/>
      <c r="C30" s="28"/>
      <c r="D30" s="29">
        <f t="shared" ref="D30:M30" si="8">SUM(D31:D31)</f>
        <v>1848031</v>
      </c>
      <c r="E30" s="29">
        <f t="shared" si="8"/>
        <v>2286758</v>
      </c>
      <c r="F30" s="29">
        <f t="shared" si="8"/>
        <v>0</v>
      </c>
      <c r="G30" s="29">
        <f t="shared" si="8"/>
        <v>0</v>
      </c>
      <c r="H30" s="29">
        <f t="shared" si="8"/>
        <v>0</v>
      </c>
      <c r="I30" s="29">
        <f t="shared" si="8"/>
        <v>400000</v>
      </c>
      <c r="J30" s="29">
        <f t="shared" si="8"/>
        <v>0</v>
      </c>
      <c r="K30" s="29">
        <f t="shared" si="8"/>
        <v>0</v>
      </c>
      <c r="L30" s="29">
        <f t="shared" si="8"/>
        <v>0</v>
      </c>
      <c r="M30" s="29">
        <f t="shared" si="8"/>
        <v>0</v>
      </c>
      <c r="N30" s="29">
        <f t="shared" si="4"/>
        <v>4534789</v>
      </c>
      <c r="O30" s="41">
        <f t="shared" si="1"/>
        <v>421.40962735805221</v>
      </c>
      <c r="P30" s="9"/>
    </row>
    <row r="31" spans="1:119" ht="15.75" thickBot="1">
      <c r="A31" s="12"/>
      <c r="B31" s="42">
        <v>581</v>
      </c>
      <c r="C31" s="19" t="s">
        <v>63</v>
      </c>
      <c r="D31" s="43">
        <v>1848031</v>
      </c>
      <c r="E31" s="43">
        <v>2286758</v>
      </c>
      <c r="F31" s="43">
        <v>0</v>
      </c>
      <c r="G31" s="43">
        <v>0</v>
      </c>
      <c r="H31" s="43">
        <v>0</v>
      </c>
      <c r="I31" s="43">
        <v>400000</v>
      </c>
      <c r="J31" s="43">
        <v>0</v>
      </c>
      <c r="K31" s="43">
        <v>0</v>
      </c>
      <c r="L31" s="43">
        <v>0</v>
      </c>
      <c r="M31" s="43">
        <v>0</v>
      </c>
      <c r="N31" s="43">
        <f t="shared" si="4"/>
        <v>4534789</v>
      </c>
      <c r="O31" s="44">
        <f t="shared" si="1"/>
        <v>421.40962735805221</v>
      </c>
      <c r="P31" s="9"/>
    </row>
    <row r="32" spans="1:119" ht="16.5" thickBot="1">
      <c r="A32" s="13" t="s">
        <v>10</v>
      </c>
      <c r="B32" s="21"/>
      <c r="C32" s="20"/>
      <c r="D32" s="14">
        <f>SUM(D5,D14,D18,D23,D26,D30)</f>
        <v>15661868</v>
      </c>
      <c r="E32" s="14">
        <f t="shared" ref="E32:M32" si="9">SUM(E5,E14,E18,E23,E26,E30)</f>
        <v>4360617</v>
      </c>
      <c r="F32" s="14">
        <f t="shared" si="9"/>
        <v>830873</v>
      </c>
      <c r="G32" s="14">
        <f t="shared" si="9"/>
        <v>978030</v>
      </c>
      <c r="H32" s="14">
        <f t="shared" si="9"/>
        <v>0</v>
      </c>
      <c r="I32" s="14">
        <f t="shared" si="9"/>
        <v>3195164</v>
      </c>
      <c r="J32" s="14">
        <f t="shared" si="9"/>
        <v>1923112</v>
      </c>
      <c r="K32" s="14">
        <f t="shared" si="9"/>
        <v>1827755</v>
      </c>
      <c r="L32" s="14">
        <f t="shared" si="9"/>
        <v>1025</v>
      </c>
      <c r="M32" s="14">
        <f t="shared" si="9"/>
        <v>0</v>
      </c>
      <c r="N32" s="14">
        <f t="shared" si="4"/>
        <v>28778444</v>
      </c>
      <c r="O32" s="35">
        <f t="shared" si="1"/>
        <v>2674.3280364278412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5"/>
      <c r="B33" s="17"/>
      <c r="C33" s="17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8"/>
    </row>
    <row r="34" spans="1:15">
      <c r="A34" s="36"/>
      <c r="B34" s="37"/>
      <c r="C34" s="37"/>
      <c r="D34" s="38"/>
      <c r="E34" s="38"/>
      <c r="F34" s="38"/>
      <c r="G34" s="38"/>
      <c r="H34" s="38"/>
      <c r="I34" s="38"/>
      <c r="J34" s="38"/>
      <c r="K34" s="38"/>
      <c r="L34" s="157" t="s">
        <v>74</v>
      </c>
      <c r="M34" s="157"/>
      <c r="N34" s="157"/>
      <c r="O34" s="39">
        <v>10761</v>
      </c>
    </row>
    <row r="35" spans="1:15">
      <c r="A35" s="158"/>
      <c r="B35" s="135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6"/>
    </row>
    <row r="36" spans="1:15" ht="15.75" customHeight="1" thickBot="1">
      <c r="A36" s="159" t="s">
        <v>47</v>
      </c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71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2258775</v>
      </c>
      <c r="E5" s="24">
        <f t="shared" si="0"/>
        <v>0</v>
      </c>
      <c r="F5" s="24">
        <f t="shared" si="0"/>
        <v>831700</v>
      </c>
      <c r="G5" s="24">
        <f t="shared" si="0"/>
        <v>1206557</v>
      </c>
      <c r="H5" s="24">
        <f t="shared" si="0"/>
        <v>0</v>
      </c>
      <c r="I5" s="24">
        <f t="shared" si="0"/>
        <v>0</v>
      </c>
      <c r="J5" s="24">
        <f t="shared" si="0"/>
        <v>663460</v>
      </c>
      <c r="K5" s="24">
        <f t="shared" si="0"/>
        <v>1982915</v>
      </c>
      <c r="L5" s="24">
        <f t="shared" si="0"/>
        <v>0</v>
      </c>
      <c r="M5" s="24">
        <f t="shared" si="0"/>
        <v>0</v>
      </c>
      <c r="N5" s="25">
        <f>SUM(D5:M5)</f>
        <v>6943407</v>
      </c>
      <c r="O5" s="30">
        <f t="shared" ref="O5:O32" si="1">(N5/O$34)</f>
        <v>642.3133209990749</v>
      </c>
      <c r="P5" s="6"/>
    </row>
    <row r="6" spans="1:133">
      <c r="A6" s="12"/>
      <c r="B6" s="42">
        <v>511</v>
      </c>
      <c r="C6" s="19" t="s">
        <v>19</v>
      </c>
      <c r="D6" s="43">
        <v>12510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12510</v>
      </c>
      <c r="O6" s="44">
        <f t="shared" si="1"/>
        <v>1.1572617946345976</v>
      </c>
      <c r="P6" s="9"/>
    </row>
    <row r="7" spans="1:133">
      <c r="A7" s="12"/>
      <c r="B7" s="42">
        <v>512</v>
      </c>
      <c r="C7" s="19" t="s">
        <v>20</v>
      </c>
      <c r="D7" s="43">
        <v>367279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367279</v>
      </c>
      <c r="O7" s="44">
        <f t="shared" si="1"/>
        <v>33.97585568917669</v>
      </c>
      <c r="P7" s="9"/>
    </row>
    <row r="8" spans="1:133">
      <c r="A8" s="12"/>
      <c r="B8" s="42">
        <v>513</v>
      </c>
      <c r="C8" s="19" t="s">
        <v>21</v>
      </c>
      <c r="D8" s="43">
        <v>573120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573120</v>
      </c>
      <c r="O8" s="44">
        <f t="shared" si="1"/>
        <v>53.017576318223867</v>
      </c>
      <c r="P8" s="9"/>
    </row>
    <row r="9" spans="1:133">
      <c r="A9" s="12"/>
      <c r="B9" s="42">
        <v>514</v>
      </c>
      <c r="C9" s="19" t="s">
        <v>22</v>
      </c>
      <c r="D9" s="43">
        <v>337873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337873</v>
      </c>
      <c r="O9" s="44">
        <f t="shared" si="1"/>
        <v>31.255596669750233</v>
      </c>
      <c r="P9" s="9"/>
    </row>
    <row r="10" spans="1:133">
      <c r="A10" s="12"/>
      <c r="B10" s="42">
        <v>515</v>
      </c>
      <c r="C10" s="19" t="s">
        <v>23</v>
      </c>
      <c r="D10" s="43">
        <v>211534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211534</v>
      </c>
      <c r="O10" s="44">
        <f t="shared" si="1"/>
        <v>19.56836262719704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831700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831700</v>
      </c>
      <c r="O11" s="44">
        <f t="shared" si="1"/>
        <v>76.938020351526362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1982915</v>
      </c>
      <c r="L12" s="43">
        <v>0</v>
      </c>
      <c r="M12" s="43">
        <v>0</v>
      </c>
      <c r="N12" s="43">
        <f t="shared" si="2"/>
        <v>1982915</v>
      </c>
      <c r="O12" s="44">
        <f t="shared" si="1"/>
        <v>183.43339500462534</v>
      </c>
      <c r="P12" s="9"/>
    </row>
    <row r="13" spans="1:133">
      <c r="A13" s="12"/>
      <c r="B13" s="42">
        <v>519</v>
      </c>
      <c r="C13" s="19" t="s">
        <v>58</v>
      </c>
      <c r="D13" s="43">
        <v>756459</v>
      </c>
      <c r="E13" s="43">
        <v>0</v>
      </c>
      <c r="F13" s="43">
        <v>0</v>
      </c>
      <c r="G13" s="43">
        <v>1206557</v>
      </c>
      <c r="H13" s="43">
        <v>0</v>
      </c>
      <c r="I13" s="43">
        <v>0</v>
      </c>
      <c r="J13" s="43">
        <v>663460</v>
      </c>
      <c r="K13" s="43">
        <v>0</v>
      </c>
      <c r="L13" s="43">
        <v>0</v>
      </c>
      <c r="M13" s="43">
        <v>0</v>
      </c>
      <c r="N13" s="43">
        <f t="shared" si="2"/>
        <v>2626476</v>
      </c>
      <c r="O13" s="44">
        <f t="shared" si="1"/>
        <v>242.96725254394079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6988860</v>
      </c>
      <c r="E14" s="29">
        <f t="shared" si="3"/>
        <v>295295</v>
      </c>
      <c r="F14" s="29">
        <f t="shared" si="3"/>
        <v>0</v>
      </c>
      <c r="G14" s="29">
        <f t="shared" si="3"/>
        <v>27708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40">
        <f t="shared" ref="N14:N32" si="4">SUM(D14:M14)</f>
        <v>7311863</v>
      </c>
      <c r="O14" s="41">
        <f t="shared" si="1"/>
        <v>676.39805735430161</v>
      </c>
      <c r="P14" s="10"/>
    </row>
    <row r="15" spans="1:133">
      <c r="A15" s="12"/>
      <c r="B15" s="42">
        <v>521</v>
      </c>
      <c r="C15" s="19" t="s">
        <v>28</v>
      </c>
      <c r="D15" s="43">
        <v>6245528</v>
      </c>
      <c r="E15" s="43">
        <v>271496</v>
      </c>
      <c r="F15" s="43">
        <v>0</v>
      </c>
      <c r="G15" s="43">
        <v>27708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6544732</v>
      </c>
      <c r="O15" s="44">
        <f t="shared" si="1"/>
        <v>605.43311748381132</v>
      </c>
      <c r="P15" s="9"/>
    </row>
    <row r="16" spans="1:133">
      <c r="A16" s="12"/>
      <c r="B16" s="42">
        <v>524</v>
      </c>
      <c r="C16" s="19" t="s">
        <v>29</v>
      </c>
      <c r="D16" s="43">
        <v>560783</v>
      </c>
      <c r="E16" s="43">
        <v>23799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584582</v>
      </c>
      <c r="O16" s="44">
        <f t="shared" si="1"/>
        <v>54.077890841813137</v>
      </c>
      <c r="P16" s="9"/>
    </row>
    <row r="17" spans="1:119">
      <c r="A17" s="12"/>
      <c r="B17" s="42">
        <v>529</v>
      </c>
      <c r="C17" s="19" t="s">
        <v>30</v>
      </c>
      <c r="D17" s="43">
        <v>182549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182549</v>
      </c>
      <c r="O17" s="44">
        <f t="shared" si="1"/>
        <v>16.887049028677151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SUM(D19:D22)</f>
        <v>1498996</v>
      </c>
      <c r="E18" s="29">
        <f t="shared" si="5"/>
        <v>331861</v>
      </c>
      <c r="F18" s="29">
        <f t="shared" si="5"/>
        <v>0</v>
      </c>
      <c r="G18" s="29">
        <f t="shared" si="5"/>
        <v>150230</v>
      </c>
      <c r="H18" s="29">
        <f t="shared" si="5"/>
        <v>0</v>
      </c>
      <c r="I18" s="29">
        <f t="shared" si="5"/>
        <v>2828582</v>
      </c>
      <c r="J18" s="29">
        <f t="shared" si="5"/>
        <v>1005512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5815181</v>
      </c>
      <c r="O18" s="41">
        <f t="shared" si="1"/>
        <v>537.9445883441258</v>
      </c>
      <c r="P18" s="10"/>
    </row>
    <row r="19" spans="1:119">
      <c r="A19" s="12"/>
      <c r="B19" s="42">
        <v>534</v>
      </c>
      <c r="C19" s="19" t="s">
        <v>59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2528666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2528666</v>
      </c>
      <c r="O19" s="44">
        <f t="shared" si="1"/>
        <v>233.91914893617022</v>
      </c>
      <c r="P19" s="9"/>
    </row>
    <row r="20" spans="1:119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62204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62204</v>
      </c>
      <c r="O20" s="44">
        <f t="shared" si="1"/>
        <v>5.7543015726179467</v>
      </c>
      <c r="P20" s="9"/>
    </row>
    <row r="21" spans="1:119">
      <c r="A21" s="12"/>
      <c r="B21" s="42">
        <v>538</v>
      </c>
      <c r="C21" s="19" t="s">
        <v>66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237712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237712</v>
      </c>
      <c r="O21" s="44">
        <f t="shared" si="1"/>
        <v>21.990009250693802</v>
      </c>
      <c r="P21" s="9"/>
    </row>
    <row r="22" spans="1:119">
      <c r="A22" s="12"/>
      <c r="B22" s="42">
        <v>539</v>
      </c>
      <c r="C22" s="19" t="s">
        <v>34</v>
      </c>
      <c r="D22" s="43">
        <v>1498996</v>
      </c>
      <c r="E22" s="43">
        <v>331861</v>
      </c>
      <c r="F22" s="43">
        <v>0</v>
      </c>
      <c r="G22" s="43">
        <v>150230</v>
      </c>
      <c r="H22" s="43">
        <v>0</v>
      </c>
      <c r="I22" s="43">
        <v>0</v>
      </c>
      <c r="J22" s="43">
        <v>1005512</v>
      </c>
      <c r="K22" s="43">
        <v>0</v>
      </c>
      <c r="L22" s="43">
        <v>0</v>
      </c>
      <c r="M22" s="43">
        <v>0</v>
      </c>
      <c r="N22" s="43">
        <f t="shared" si="4"/>
        <v>2986599</v>
      </c>
      <c r="O22" s="44">
        <f t="shared" si="1"/>
        <v>276.28112858464385</v>
      </c>
      <c r="P22" s="9"/>
    </row>
    <row r="23" spans="1:119" ht="15.75">
      <c r="A23" s="26" t="s">
        <v>35</v>
      </c>
      <c r="B23" s="27"/>
      <c r="C23" s="28"/>
      <c r="D23" s="29">
        <f t="shared" ref="D23:M23" si="6">SUM(D24:D25)</f>
        <v>0</v>
      </c>
      <c r="E23" s="29">
        <f t="shared" si="6"/>
        <v>459953</v>
      </c>
      <c r="F23" s="29">
        <f t="shared" si="6"/>
        <v>0</v>
      </c>
      <c r="G23" s="29">
        <f t="shared" si="6"/>
        <v>0</v>
      </c>
      <c r="H23" s="29">
        <f t="shared" si="6"/>
        <v>0</v>
      </c>
      <c r="I23" s="29">
        <f t="shared" si="6"/>
        <v>0</v>
      </c>
      <c r="J23" s="29">
        <f t="shared" si="6"/>
        <v>0</v>
      </c>
      <c r="K23" s="29">
        <f t="shared" si="6"/>
        <v>0</v>
      </c>
      <c r="L23" s="29">
        <f t="shared" si="6"/>
        <v>0</v>
      </c>
      <c r="M23" s="29">
        <f t="shared" si="6"/>
        <v>0</v>
      </c>
      <c r="N23" s="29">
        <f t="shared" si="4"/>
        <v>459953</v>
      </c>
      <c r="O23" s="41">
        <f t="shared" si="1"/>
        <v>42.548843663274745</v>
      </c>
      <c r="P23" s="10"/>
    </row>
    <row r="24" spans="1:119">
      <c r="A24" s="12"/>
      <c r="B24" s="42">
        <v>541</v>
      </c>
      <c r="C24" s="19" t="s">
        <v>60</v>
      </c>
      <c r="D24" s="43">
        <v>0</v>
      </c>
      <c r="E24" s="43">
        <v>362007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362007</v>
      </c>
      <c r="O24" s="44">
        <f t="shared" si="1"/>
        <v>33.488159111933392</v>
      </c>
      <c r="P24" s="9"/>
    </row>
    <row r="25" spans="1:119">
      <c r="A25" s="12"/>
      <c r="B25" s="42">
        <v>544</v>
      </c>
      <c r="C25" s="19" t="s">
        <v>67</v>
      </c>
      <c r="D25" s="43">
        <v>0</v>
      </c>
      <c r="E25" s="43">
        <v>97946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97946</v>
      </c>
      <c r="O25" s="44">
        <f t="shared" si="1"/>
        <v>9.0606845513413514</v>
      </c>
      <c r="P25" s="9"/>
    </row>
    <row r="26" spans="1:119" ht="15.75">
      <c r="A26" s="26" t="s">
        <v>37</v>
      </c>
      <c r="B26" s="27"/>
      <c r="C26" s="28"/>
      <c r="D26" s="29">
        <f t="shared" ref="D26:M26" si="7">SUM(D27:D29)</f>
        <v>2677817</v>
      </c>
      <c r="E26" s="29">
        <f t="shared" si="7"/>
        <v>61473</v>
      </c>
      <c r="F26" s="29">
        <f t="shared" si="7"/>
        <v>0</v>
      </c>
      <c r="G26" s="29">
        <f t="shared" si="7"/>
        <v>31082</v>
      </c>
      <c r="H26" s="29">
        <f t="shared" si="7"/>
        <v>0</v>
      </c>
      <c r="I26" s="29">
        <f t="shared" si="7"/>
        <v>0</v>
      </c>
      <c r="J26" s="29">
        <f t="shared" si="7"/>
        <v>0</v>
      </c>
      <c r="K26" s="29">
        <f t="shared" si="7"/>
        <v>0</v>
      </c>
      <c r="L26" s="29">
        <f t="shared" si="7"/>
        <v>0</v>
      </c>
      <c r="M26" s="29">
        <f t="shared" si="7"/>
        <v>0</v>
      </c>
      <c r="N26" s="29">
        <f t="shared" si="4"/>
        <v>2770372</v>
      </c>
      <c r="O26" s="41">
        <f t="shared" si="1"/>
        <v>256.27863089731727</v>
      </c>
      <c r="P26" s="9"/>
    </row>
    <row r="27" spans="1:119">
      <c r="A27" s="12"/>
      <c r="B27" s="42">
        <v>571</v>
      </c>
      <c r="C27" s="19" t="s">
        <v>38</v>
      </c>
      <c r="D27" s="43">
        <v>411792</v>
      </c>
      <c r="E27" s="43">
        <v>16857</v>
      </c>
      <c r="F27" s="43">
        <v>0</v>
      </c>
      <c r="G27" s="43">
        <v>8795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437444</v>
      </c>
      <c r="O27" s="44">
        <f t="shared" si="1"/>
        <v>40.466604995374652</v>
      </c>
      <c r="P27" s="9"/>
    </row>
    <row r="28" spans="1:119">
      <c r="A28" s="12"/>
      <c r="B28" s="42">
        <v>572</v>
      </c>
      <c r="C28" s="19" t="s">
        <v>61</v>
      </c>
      <c r="D28" s="43">
        <v>2266025</v>
      </c>
      <c r="E28" s="43">
        <v>44616</v>
      </c>
      <c r="F28" s="43">
        <v>0</v>
      </c>
      <c r="G28" s="43">
        <v>21076</v>
      </c>
      <c r="H28" s="43">
        <v>0</v>
      </c>
      <c r="I28" s="43">
        <v>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2331717</v>
      </c>
      <c r="O28" s="44">
        <f t="shared" si="1"/>
        <v>215.7</v>
      </c>
      <c r="P28" s="9"/>
    </row>
    <row r="29" spans="1:119">
      <c r="A29" s="12"/>
      <c r="B29" s="42">
        <v>578</v>
      </c>
      <c r="C29" s="19" t="s">
        <v>40</v>
      </c>
      <c r="D29" s="43">
        <v>0</v>
      </c>
      <c r="E29" s="43">
        <v>0</v>
      </c>
      <c r="F29" s="43">
        <v>0</v>
      </c>
      <c r="G29" s="43">
        <v>1211</v>
      </c>
      <c r="H29" s="43">
        <v>0</v>
      </c>
      <c r="I29" s="43">
        <v>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1211</v>
      </c>
      <c r="O29" s="44">
        <f t="shared" si="1"/>
        <v>0.11202590194264569</v>
      </c>
      <c r="P29" s="9"/>
    </row>
    <row r="30" spans="1:119" ht="15.75">
      <c r="A30" s="26" t="s">
        <v>62</v>
      </c>
      <c r="B30" s="27"/>
      <c r="C30" s="28"/>
      <c r="D30" s="29">
        <f t="shared" ref="D30:M30" si="8">SUM(D31:D31)</f>
        <v>1643262</v>
      </c>
      <c r="E30" s="29">
        <f t="shared" si="8"/>
        <v>2369050</v>
      </c>
      <c r="F30" s="29">
        <f t="shared" si="8"/>
        <v>0</v>
      </c>
      <c r="G30" s="29">
        <f t="shared" si="8"/>
        <v>0</v>
      </c>
      <c r="H30" s="29">
        <f t="shared" si="8"/>
        <v>0</v>
      </c>
      <c r="I30" s="29">
        <f t="shared" si="8"/>
        <v>400000</v>
      </c>
      <c r="J30" s="29">
        <f t="shared" si="8"/>
        <v>62000</v>
      </c>
      <c r="K30" s="29">
        <f t="shared" si="8"/>
        <v>0</v>
      </c>
      <c r="L30" s="29">
        <f t="shared" si="8"/>
        <v>0</v>
      </c>
      <c r="M30" s="29">
        <f t="shared" si="8"/>
        <v>0</v>
      </c>
      <c r="N30" s="29">
        <f t="shared" si="4"/>
        <v>4474312</v>
      </c>
      <c r="O30" s="41">
        <f t="shared" si="1"/>
        <v>413.90490286771507</v>
      </c>
      <c r="P30" s="9"/>
    </row>
    <row r="31" spans="1:119" ht="15.75" thickBot="1">
      <c r="A31" s="12"/>
      <c r="B31" s="42">
        <v>581</v>
      </c>
      <c r="C31" s="19" t="s">
        <v>63</v>
      </c>
      <c r="D31" s="43">
        <v>1643262</v>
      </c>
      <c r="E31" s="43">
        <v>2369050</v>
      </c>
      <c r="F31" s="43">
        <v>0</v>
      </c>
      <c r="G31" s="43">
        <v>0</v>
      </c>
      <c r="H31" s="43">
        <v>0</v>
      </c>
      <c r="I31" s="43">
        <v>400000</v>
      </c>
      <c r="J31" s="43">
        <v>62000</v>
      </c>
      <c r="K31" s="43">
        <v>0</v>
      </c>
      <c r="L31" s="43">
        <v>0</v>
      </c>
      <c r="M31" s="43">
        <v>0</v>
      </c>
      <c r="N31" s="43">
        <f t="shared" si="4"/>
        <v>4474312</v>
      </c>
      <c r="O31" s="44">
        <f t="shared" si="1"/>
        <v>413.90490286771507</v>
      </c>
      <c r="P31" s="9"/>
    </row>
    <row r="32" spans="1:119" ht="16.5" thickBot="1">
      <c r="A32" s="13" t="s">
        <v>10</v>
      </c>
      <c r="B32" s="21"/>
      <c r="C32" s="20"/>
      <c r="D32" s="14">
        <f>SUM(D5,D14,D18,D23,D26,D30)</f>
        <v>15067710</v>
      </c>
      <c r="E32" s="14">
        <f t="shared" ref="E32:M32" si="9">SUM(E5,E14,E18,E23,E26,E30)</f>
        <v>3517632</v>
      </c>
      <c r="F32" s="14">
        <f t="shared" si="9"/>
        <v>831700</v>
      </c>
      <c r="G32" s="14">
        <f t="shared" si="9"/>
        <v>1415577</v>
      </c>
      <c r="H32" s="14">
        <f t="shared" si="9"/>
        <v>0</v>
      </c>
      <c r="I32" s="14">
        <f t="shared" si="9"/>
        <v>3228582</v>
      </c>
      <c r="J32" s="14">
        <f t="shared" si="9"/>
        <v>1730972</v>
      </c>
      <c r="K32" s="14">
        <f t="shared" si="9"/>
        <v>1982915</v>
      </c>
      <c r="L32" s="14">
        <f t="shared" si="9"/>
        <v>0</v>
      </c>
      <c r="M32" s="14">
        <f t="shared" si="9"/>
        <v>0</v>
      </c>
      <c r="N32" s="14">
        <f t="shared" si="4"/>
        <v>27775088</v>
      </c>
      <c r="O32" s="35">
        <f t="shared" si="1"/>
        <v>2569.3883441258095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5"/>
      <c r="B33" s="17"/>
      <c r="C33" s="17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8"/>
    </row>
    <row r="34" spans="1:15">
      <c r="A34" s="36"/>
      <c r="B34" s="37"/>
      <c r="C34" s="37"/>
      <c r="D34" s="38"/>
      <c r="E34" s="38"/>
      <c r="F34" s="38"/>
      <c r="G34" s="38"/>
      <c r="H34" s="38"/>
      <c r="I34" s="38"/>
      <c r="J34" s="38"/>
      <c r="K34" s="38"/>
      <c r="L34" s="157" t="s">
        <v>72</v>
      </c>
      <c r="M34" s="157"/>
      <c r="N34" s="157"/>
      <c r="O34" s="39">
        <v>10810</v>
      </c>
    </row>
    <row r="35" spans="1:15">
      <c r="A35" s="158"/>
      <c r="B35" s="135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6"/>
    </row>
    <row r="36" spans="1:15" ht="15.75" customHeight="1" thickBot="1">
      <c r="A36" s="159" t="s">
        <v>47</v>
      </c>
      <c r="B36" s="138"/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9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2205934</v>
      </c>
      <c r="E5" s="24">
        <f t="shared" si="0"/>
        <v>0</v>
      </c>
      <c r="F5" s="24">
        <f t="shared" si="0"/>
        <v>55426</v>
      </c>
      <c r="G5" s="24">
        <f t="shared" si="0"/>
        <v>4872675</v>
      </c>
      <c r="H5" s="24">
        <f t="shared" si="0"/>
        <v>0</v>
      </c>
      <c r="I5" s="24">
        <f t="shared" si="0"/>
        <v>0</v>
      </c>
      <c r="J5" s="24">
        <f t="shared" si="0"/>
        <v>862605</v>
      </c>
      <c r="K5" s="24">
        <f t="shared" si="0"/>
        <v>1724451</v>
      </c>
      <c r="L5" s="24">
        <f t="shared" si="0"/>
        <v>0</v>
      </c>
      <c r="M5" s="24">
        <f t="shared" si="0"/>
        <v>0</v>
      </c>
      <c r="N5" s="25">
        <f>SUM(D5:M5)</f>
        <v>9721091</v>
      </c>
      <c r="O5" s="30">
        <f t="shared" ref="O5:O31" si="1">(N5/O$33)</f>
        <v>899.60124005182308</v>
      </c>
      <c r="P5" s="6"/>
    </row>
    <row r="6" spans="1:133">
      <c r="A6" s="12"/>
      <c r="B6" s="42">
        <v>511</v>
      </c>
      <c r="C6" s="19" t="s">
        <v>19</v>
      </c>
      <c r="D6" s="43">
        <v>7333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7333</v>
      </c>
      <c r="O6" s="44">
        <f t="shared" si="1"/>
        <v>0.67860447899315191</v>
      </c>
      <c r="P6" s="9"/>
    </row>
    <row r="7" spans="1:133">
      <c r="A7" s="12"/>
      <c r="B7" s="42">
        <v>512</v>
      </c>
      <c r="C7" s="19" t="s">
        <v>20</v>
      </c>
      <c r="D7" s="43">
        <v>372316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372316</v>
      </c>
      <c r="O7" s="44">
        <f t="shared" si="1"/>
        <v>34.454562280214695</v>
      </c>
      <c r="P7" s="9"/>
    </row>
    <row r="8" spans="1:133">
      <c r="A8" s="12"/>
      <c r="B8" s="42">
        <v>513</v>
      </c>
      <c r="C8" s="19" t="s">
        <v>21</v>
      </c>
      <c r="D8" s="43">
        <v>476459</v>
      </c>
      <c r="E8" s="43">
        <v>0</v>
      </c>
      <c r="F8" s="43">
        <v>0</v>
      </c>
      <c r="G8" s="43">
        <v>33544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510003</v>
      </c>
      <c r="O8" s="44">
        <f t="shared" si="1"/>
        <v>47.196279844530814</v>
      </c>
      <c r="P8" s="9"/>
    </row>
    <row r="9" spans="1:133">
      <c r="A9" s="12"/>
      <c r="B9" s="42">
        <v>514</v>
      </c>
      <c r="C9" s="19" t="s">
        <v>22</v>
      </c>
      <c r="D9" s="43">
        <v>274023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274023</v>
      </c>
      <c r="O9" s="44">
        <f t="shared" si="1"/>
        <v>25.358411993337036</v>
      </c>
      <c r="P9" s="9"/>
    </row>
    <row r="10" spans="1:133">
      <c r="A10" s="12"/>
      <c r="B10" s="42">
        <v>515</v>
      </c>
      <c r="C10" s="19" t="s">
        <v>23</v>
      </c>
      <c r="D10" s="43">
        <v>155562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155562</v>
      </c>
      <c r="O10" s="44">
        <f t="shared" si="1"/>
        <v>14.39589117157135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0</v>
      </c>
      <c r="G11" s="43">
        <v>4798211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4798211</v>
      </c>
      <c r="O11" s="44">
        <f t="shared" si="1"/>
        <v>444.03211178974641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1724451</v>
      </c>
      <c r="L12" s="43">
        <v>0</v>
      </c>
      <c r="M12" s="43">
        <v>0</v>
      </c>
      <c r="N12" s="43">
        <f t="shared" si="2"/>
        <v>1724451</v>
      </c>
      <c r="O12" s="44">
        <f t="shared" si="1"/>
        <v>159.58273181565798</v>
      </c>
      <c r="P12" s="9"/>
    </row>
    <row r="13" spans="1:133">
      <c r="A13" s="12"/>
      <c r="B13" s="42">
        <v>519</v>
      </c>
      <c r="C13" s="19" t="s">
        <v>58</v>
      </c>
      <c r="D13" s="43">
        <v>920241</v>
      </c>
      <c r="E13" s="43">
        <v>0</v>
      </c>
      <c r="F13" s="43">
        <v>55426</v>
      </c>
      <c r="G13" s="43">
        <v>40920</v>
      </c>
      <c r="H13" s="43">
        <v>0</v>
      </c>
      <c r="I13" s="43">
        <v>0</v>
      </c>
      <c r="J13" s="43">
        <v>862605</v>
      </c>
      <c r="K13" s="43">
        <v>0</v>
      </c>
      <c r="L13" s="43">
        <v>0</v>
      </c>
      <c r="M13" s="43">
        <v>0</v>
      </c>
      <c r="N13" s="43">
        <f t="shared" si="2"/>
        <v>1879192</v>
      </c>
      <c r="O13" s="44">
        <f t="shared" si="1"/>
        <v>173.9026466777716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6747221</v>
      </c>
      <c r="E14" s="29">
        <f t="shared" si="3"/>
        <v>374262</v>
      </c>
      <c r="F14" s="29">
        <f t="shared" si="3"/>
        <v>0</v>
      </c>
      <c r="G14" s="29">
        <f t="shared" si="3"/>
        <v>59955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40">
        <f t="shared" ref="N14:N31" si="4">SUM(D14:M14)</f>
        <v>7181438</v>
      </c>
      <c r="O14" s="41">
        <f t="shared" si="1"/>
        <v>664.57875254488249</v>
      </c>
      <c r="P14" s="10"/>
    </row>
    <row r="15" spans="1:133">
      <c r="A15" s="12"/>
      <c r="B15" s="42">
        <v>521</v>
      </c>
      <c r="C15" s="19" t="s">
        <v>28</v>
      </c>
      <c r="D15" s="43">
        <v>6037597</v>
      </c>
      <c r="E15" s="43">
        <v>350328</v>
      </c>
      <c r="F15" s="43">
        <v>0</v>
      </c>
      <c r="G15" s="43">
        <v>59955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6447880</v>
      </c>
      <c r="O15" s="44">
        <f t="shared" si="1"/>
        <v>596.6944290209143</v>
      </c>
      <c r="P15" s="9"/>
    </row>
    <row r="16" spans="1:133">
      <c r="A16" s="12"/>
      <c r="B16" s="42">
        <v>524</v>
      </c>
      <c r="C16" s="19" t="s">
        <v>29</v>
      </c>
      <c r="D16" s="43">
        <v>535259</v>
      </c>
      <c r="E16" s="43">
        <v>23934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559193</v>
      </c>
      <c r="O16" s="44">
        <f t="shared" si="1"/>
        <v>51.748380529335556</v>
      </c>
      <c r="P16" s="9"/>
    </row>
    <row r="17" spans="1:119">
      <c r="A17" s="12"/>
      <c r="B17" s="42">
        <v>529</v>
      </c>
      <c r="C17" s="19" t="s">
        <v>30</v>
      </c>
      <c r="D17" s="43">
        <v>174365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174365</v>
      </c>
      <c r="O17" s="44">
        <f t="shared" si="1"/>
        <v>16.135942994632611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SUM(D19:D21)</f>
        <v>1272602</v>
      </c>
      <c r="E18" s="29">
        <f t="shared" si="5"/>
        <v>146929</v>
      </c>
      <c r="F18" s="29">
        <f t="shared" si="5"/>
        <v>0</v>
      </c>
      <c r="G18" s="29">
        <f t="shared" si="5"/>
        <v>413587</v>
      </c>
      <c r="H18" s="29">
        <f t="shared" si="5"/>
        <v>0</v>
      </c>
      <c r="I18" s="29">
        <f t="shared" si="5"/>
        <v>2416869</v>
      </c>
      <c r="J18" s="29">
        <f t="shared" si="5"/>
        <v>949089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5199076</v>
      </c>
      <c r="O18" s="41">
        <f t="shared" si="1"/>
        <v>481.12863224134742</v>
      </c>
      <c r="P18" s="10"/>
    </row>
    <row r="19" spans="1:119">
      <c r="A19" s="12"/>
      <c r="B19" s="42">
        <v>534</v>
      </c>
      <c r="C19" s="19" t="s">
        <v>59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2223695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2223695</v>
      </c>
      <c r="O19" s="44">
        <f t="shared" si="1"/>
        <v>205.78336109568758</v>
      </c>
      <c r="P19" s="9"/>
    </row>
    <row r="20" spans="1:119">
      <c r="A20" s="12"/>
      <c r="B20" s="42">
        <v>538</v>
      </c>
      <c r="C20" s="19" t="s">
        <v>66</v>
      </c>
      <c r="D20" s="43">
        <v>0</v>
      </c>
      <c r="E20" s="43">
        <v>146929</v>
      </c>
      <c r="F20" s="43">
        <v>0</v>
      </c>
      <c r="G20" s="43">
        <v>0</v>
      </c>
      <c r="H20" s="43">
        <v>0</v>
      </c>
      <c r="I20" s="43">
        <v>193174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340103</v>
      </c>
      <c r="O20" s="44">
        <f t="shared" si="1"/>
        <v>31.473533222283915</v>
      </c>
      <c r="P20" s="9"/>
    </row>
    <row r="21" spans="1:119">
      <c r="A21" s="12"/>
      <c r="B21" s="42">
        <v>539</v>
      </c>
      <c r="C21" s="19" t="s">
        <v>34</v>
      </c>
      <c r="D21" s="43">
        <v>1272602</v>
      </c>
      <c r="E21" s="43">
        <v>0</v>
      </c>
      <c r="F21" s="43">
        <v>0</v>
      </c>
      <c r="G21" s="43">
        <v>413587</v>
      </c>
      <c r="H21" s="43">
        <v>0</v>
      </c>
      <c r="I21" s="43">
        <v>0</v>
      </c>
      <c r="J21" s="43">
        <v>949089</v>
      </c>
      <c r="K21" s="43">
        <v>0</v>
      </c>
      <c r="L21" s="43">
        <v>0</v>
      </c>
      <c r="M21" s="43">
        <v>0</v>
      </c>
      <c r="N21" s="43">
        <f t="shared" si="4"/>
        <v>2635278</v>
      </c>
      <c r="O21" s="44">
        <f t="shared" si="1"/>
        <v>243.87173792337589</v>
      </c>
      <c r="P21" s="9"/>
    </row>
    <row r="22" spans="1:119" ht="15.75">
      <c r="A22" s="26" t="s">
        <v>35</v>
      </c>
      <c r="B22" s="27"/>
      <c r="C22" s="28"/>
      <c r="D22" s="29">
        <f t="shared" ref="D22:M22" si="6">SUM(D23:D24)</f>
        <v>0</v>
      </c>
      <c r="E22" s="29">
        <f t="shared" si="6"/>
        <v>1089889</v>
      </c>
      <c r="F22" s="29">
        <f t="shared" si="6"/>
        <v>0</v>
      </c>
      <c r="G22" s="29">
        <f t="shared" si="6"/>
        <v>0</v>
      </c>
      <c r="H22" s="29">
        <f t="shared" si="6"/>
        <v>0</v>
      </c>
      <c r="I22" s="29">
        <f t="shared" si="6"/>
        <v>0</v>
      </c>
      <c r="J22" s="29">
        <f t="shared" si="6"/>
        <v>0</v>
      </c>
      <c r="K22" s="29">
        <f t="shared" si="6"/>
        <v>0</v>
      </c>
      <c r="L22" s="29">
        <f t="shared" si="6"/>
        <v>0</v>
      </c>
      <c r="M22" s="29">
        <f t="shared" si="6"/>
        <v>0</v>
      </c>
      <c r="N22" s="29">
        <f t="shared" si="4"/>
        <v>1089889</v>
      </c>
      <c r="O22" s="41">
        <f t="shared" si="1"/>
        <v>100.85961502868777</v>
      </c>
      <c r="P22" s="10"/>
    </row>
    <row r="23" spans="1:119">
      <c r="A23" s="12"/>
      <c r="B23" s="42">
        <v>541</v>
      </c>
      <c r="C23" s="19" t="s">
        <v>60</v>
      </c>
      <c r="D23" s="43">
        <v>0</v>
      </c>
      <c r="E23" s="43">
        <v>976870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976870</v>
      </c>
      <c r="O23" s="44">
        <f t="shared" si="1"/>
        <v>90.400703312974272</v>
      </c>
      <c r="P23" s="9"/>
    </row>
    <row r="24" spans="1:119">
      <c r="A24" s="12"/>
      <c r="B24" s="42">
        <v>544</v>
      </c>
      <c r="C24" s="19" t="s">
        <v>67</v>
      </c>
      <c r="D24" s="43">
        <v>0</v>
      </c>
      <c r="E24" s="43">
        <v>113019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113019</v>
      </c>
      <c r="O24" s="44">
        <f t="shared" si="1"/>
        <v>10.458911715713493</v>
      </c>
      <c r="P24" s="9"/>
    </row>
    <row r="25" spans="1:119" ht="15.75">
      <c r="A25" s="26" t="s">
        <v>37</v>
      </c>
      <c r="B25" s="27"/>
      <c r="C25" s="28"/>
      <c r="D25" s="29">
        <f t="shared" ref="D25:M25" si="7">SUM(D26:D28)</f>
        <v>2549231</v>
      </c>
      <c r="E25" s="29">
        <f t="shared" si="7"/>
        <v>33525</v>
      </c>
      <c r="F25" s="29">
        <f t="shared" si="7"/>
        <v>0</v>
      </c>
      <c r="G25" s="29">
        <f t="shared" si="7"/>
        <v>116209</v>
      </c>
      <c r="H25" s="29">
        <f t="shared" si="7"/>
        <v>0</v>
      </c>
      <c r="I25" s="29">
        <f t="shared" si="7"/>
        <v>0</v>
      </c>
      <c r="J25" s="29">
        <f t="shared" si="7"/>
        <v>0</v>
      </c>
      <c r="K25" s="29">
        <f t="shared" si="7"/>
        <v>0</v>
      </c>
      <c r="L25" s="29">
        <f t="shared" si="7"/>
        <v>250000</v>
      </c>
      <c r="M25" s="29">
        <f t="shared" si="7"/>
        <v>0</v>
      </c>
      <c r="N25" s="29">
        <f t="shared" si="4"/>
        <v>2948965</v>
      </c>
      <c r="O25" s="41">
        <f t="shared" si="1"/>
        <v>272.90070331297426</v>
      </c>
      <c r="P25" s="9"/>
    </row>
    <row r="26" spans="1:119">
      <c r="A26" s="12"/>
      <c r="B26" s="42">
        <v>571</v>
      </c>
      <c r="C26" s="19" t="s">
        <v>38</v>
      </c>
      <c r="D26" s="43">
        <v>386000</v>
      </c>
      <c r="E26" s="43">
        <v>10205</v>
      </c>
      <c r="F26" s="43">
        <v>0</v>
      </c>
      <c r="G26" s="43">
        <v>19050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415255</v>
      </c>
      <c r="O26" s="44">
        <f t="shared" si="1"/>
        <v>38.428188043679434</v>
      </c>
      <c r="P26" s="9"/>
    </row>
    <row r="27" spans="1:119">
      <c r="A27" s="12"/>
      <c r="B27" s="42">
        <v>572</v>
      </c>
      <c r="C27" s="19" t="s">
        <v>61</v>
      </c>
      <c r="D27" s="43">
        <v>2163231</v>
      </c>
      <c r="E27" s="43">
        <v>23320</v>
      </c>
      <c r="F27" s="43">
        <v>0</v>
      </c>
      <c r="G27" s="43">
        <v>93060</v>
      </c>
      <c r="H27" s="43">
        <v>0</v>
      </c>
      <c r="I27" s="43">
        <v>0</v>
      </c>
      <c r="J27" s="43">
        <v>0</v>
      </c>
      <c r="K27" s="43">
        <v>0</v>
      </c>
      <c r="L27" s="43">
        <v>0</v>
      </c>
      <c r="M27" s="43">
        <v>0</v>
      </c>
      <c r="N27" s="43">
        <f t="shared" si="4"/>
        <v>2279611</v>
      </c>
      <c r="O27" s="44">
        <f t="shared" si="1"/>
        <v>210.95789376272441</v>
      </c>
      <c r="P27" s="9"/>
    </row>
    <row r="28" spans="1:119">
      <c r="A28" s="12"/>
      <c r="B28" s="42">
        <v>578</v>
      </c>
      <c r="C28" s="19" t="s">
        <v>40</v>
      </c>
      <c r="D28" s="43">
        <v>0</v>
      </c>
      <c r="E28" s="43">
        <v>0</v>
      </c>
      <c r="F28" s="43">
        <v>0</v>
      </c>
      <c r="G28" s="43">
        <v>4099</v>
      </c>
      <c r="H28" s="43">
        <v>0</v>
      </c>
      <c r="I28" s="43">
        <v>0</v>
      </c>
      <c r="J28" s="43">
        <v>0</v>
      </c>
      <c r="K28" s="43">
        <v>0</v>
      </c>
      <c r="L28" s="43">
        <v>250000</v>
      </c>
      <c r="M28" s="43">
        <v>0</v>
      </c>
      <c r="N28" s="43">
        <f t="shared" si="4"/>
        <v>254099</v>
      </c>
      <c r="O28" s="44">
        <f t="shared" si="1"/>
        <v>23.514621506570425</v>
      </c>
      <c r="P28" s="9"/>
    </row>
    <row r="29" spans="1:119" ht="15.75">
      <c r="A29" s="26" t="s">
        <v>62</v>
      </c>
      <c r="B29" s="27"/>
      <c r="C29" s="28"/>
      <c r="D29" s="29">
        <f t="shared" ref="D29:M29" si="8">SUM(D30:D30)</f>
        <v>606500</v>
      </c>
      <c r="E29" s="29">
        <f t="shared" si="8"/>
        <v>2200570</v>
      </c>
      <c r="F29" s="29">
        <f t="shared" si="8"/>
        <v>0</v>
      </c>
      <c r="G29" s="29">
        <f t="shared" si="8"/>
        <v>30000</v>
      </c>
      <c r="H29" s="29">
        <f t="shared" si="8"/>
        <v>0</v>
      </c>
      <c r="I29" s="29">
        <f t="shared" si="8"/>
        <v>400000</v>
      </c>
      <c r="J29" s="29">
        <f t="shared" si="8"/>
        <v>122000</v>
      </c>
      <c r="K29" s="29">
        <f t="shared" si="8"/>
        <v>0</v>
      </c>
      <c r="L29" s="29">
        <f t="shared" si="8"/>
        <v>0</v>
      </c>
      <c r="M29" s="29">
        <f t="shared" si="8"/>
        <v>0</v>
      </c>
      <c r="N29" s="29">
        <f t="shared" si="4"/>
        <v>3359070</v>
      </c>
      <c r="O29" s="41">
        <f t="shared" si="1"/>
        <v>310.85230427540256</v>
      </c>
      <c r="P29" s="9"/>
    </row>
    <row r="30" spans="1:119" ht="15.75" thickBot="1">
      <c r="A30" s="12"/>
      <c r="B30" s="42">
        <v>581</v>
      </c>
      <c r="C30" s="19" t="s">
        <v>63</v>
      </c>
      <c r="D30" s="43">
        <v>606500</v>
      </c>
      <c r="E30" s="43">
        <v>2200570</v>
      </c>
      <c r="F30" s="43">
        <v>0</v>
      </c>
      <c r="G30" s="43">
        <v>30000</v>
      </c>
      <c r="H30" s="43">
        <v>0</v>
      </c>
      <c r="I30" s="43">
        <v>400000</v>
      </c>
      <c r="J30" s="43">
        <v>122000</v>
      </c>
      <c r="K30" s="43">
        <v>0</v>
      </c>
      <c r="L30" s="43">
        <v>0</v>
      </c>
      <c r="M30" s="43">
        <v>0</v>
      </c>
      <c r="N30" s="43">
        <f t="shared" si="4"/>
        <v>3359070</v>
      </c>
      <c r="O30" s="44">
        <f t="shared" si="1"/>
        <v>310.85230427540256</v>
      </c>
      <c r="P30" s="9"/>
    </row>
    <row r="31" spans="1:119" ht="16.5" thickBot="1">
      <c r="A31" s="13" t="s">
        <v>10</v>
      </c>
      <c r="B31" s="21"/>
      <c r="C31" s="20"/>
      <c r="D31" s="14">
        <f>SUM(D5,D14,D18,D22,D25,D29)</f>
        <v>13381488</v>
      </c>
      <c r="E31" s="14">
        <f t="shared" ref="E31:M31" si="9">SUM(E5,E14,E18,E22,E25,E29)</f>
        <v>3845175</v>
      </c>
      <c r="F31" s="14">
        <f t="shared" si="9"/>
        <v>55426</v>
      </c>
      <c r="G31" s="14">
        <f t="shared" si="9"/>
        <v>5492426</v>
      </c>
      <c r="H31" s="14">
        <f t="shared" si="9"/>
        <v>0</v>
      </c>
      <c r="I31" s="14">
        <f t="shared" si="9"/>
        <v>2816869</v>
      </c>
      <c r="J31" s="14">
        <f t="shared" si="9"/>
        <v>1933694</v>
      </c>
      <c r="K31" s="14">
        <f t="shared" si="9"/>
        <v>1724451</v>
      </c>
      <c r="L31" s="14">
        <f t="shared" si="9"/>
        <v>250000</v>
      </c>
      <c r="M31" s="14">
        <f t="shared" si="9"/>
        <v>0</v>
      </c>
      <c r="N31" s="14">
        <f t="shared" si="4"/>
        <v>29499529</v>
      </c>
      <c r="O31" s="35">
        <f t="shared" si="1"/>
        <v>2729.9212474551177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5"/>
      <c r="B32" s="17"/>
      <c r="C32" s="17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8"/>
    </row>
    <row r="33" spans="1:15">
      <c r="A33" s="36"/>
      <c r="B33" s="37"/>
      <c r="C33" s="37"/>
      <c r="D33" s="38"/>
      <c r="E33" s="38"/>
      <c r="F33" s="38"/>
      <c r="G33" s="38"/>
      <c r="H33" s="38"/>
      <c r="I33" s="38"/>
      <c r="J33" s="38"/>
      <c r="K33" s="38"/>
      <c r="L33" s="157" t="s">
        <v>68</v>
      </c>
      <c r="M33" s="157"/>
      <c r="N33" s="157"/>
      <c r="O33" s="39">
        <v>10806</v>
      </c>
    </row>
    <row r="34" spans="1:15">
      <c r="A34" s="158"/>
      <c r="B34" s="135"/>
      <c r="C34" s="135"/>
      <c r="D34" s="135"/>
      <c r="E34" s="135"/>
      <c r="F34" s="135"/>
      <c r="G34" s="135"/>
      <c r="H34" s="135"/>
      <c r="I34" s="135"/>
      <c r="J34" s="135"/>
      <c r="K34" s="135"/>
      <c r="L34" s="135"/>
      <c r="M34" s="135"/>
      <c r="N34" s="135"/>
      <c r="O34" s="136"/>
    </row>
    <row r="35" spans="1:15" ht="15.75" customHeight="1" thickBot="1">
      <c r="A35" s="159" t="s">
        <v>47</v>
      </c>
      <c r="B35" s="138"/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9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60" customWidth="1"/>
    <col min="2" max="2" width="6.77734375" style="60" customWidth="1"/>
    <col min="3" max="3" width="55.77734375" style="60" customWidth="1"/>
    <col min="4" max="5" width="16.77734375" style="89" customWidth="1"/>
    <col min="6" max="7" width="15.77734375" style="89" customWidth="1"/>
    <col min="8" max="8" width="13.77734375" style="89" customWidth="1"/>
    <col min="9" max="10" width="15.77734375" style="89" customWidth="1"/>
    <col min="11" max="13" width="13.77734375" style="89" customWidth="1"/>
    <col min="14" max="14" width="16.77734375" style="89" customWidth="1"/>
    <col min="15" max="15" width="13.77734375" style="60" customWidth="1"/>
    <col min="16" max="16" width="9.77734375" style="60" customWidth="1"/>
    <col min="17" max="17" width="9.77734375" style="60"/>
    <col min="18" max="16384" width="9.77734375" style="46"/>
  </cols>
  <sheetData>
    <row r="1" spans="1:133" ht="27.75">
      <c r="A1" s="178" t="s">
        <v>44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80"/>
      <c r="P1" s="45"/>
      <c r="Q1" s="46"/>
    </row>
    <row r="2" spans="1:133" ht="24" thickBot="1">
      <c r="A2" s="181" t="s">
        <v>57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3"/>
      <c r="P2" s="45"/>
      <c r="Q2" s="46"/>
    </row>
    <row r="3" spans="1:133" ht="18" customHeight="1">
      <c r="A3" s="184" t="s">
        <v>12</v>
      </c>
      <c r="B3" s="185"/>
      <c r="C3" s="186"/>
      <c r="D3" s="190" t="s">
        <v>6</v>
      </c>
      <c r="E3" s="191"/>
      <c r="F3" s="191"/>
      <c r="G3" s="191"/>
      <c r="H3" s="192"/>
      <c r="I3" s="190" t="s">
        <v>7</v>
      </c>
      <c r="J3" s="192"/>
      <c r="K3" s="190" t="s">
        <v>9</v>
      </c>
      <c r="L3" s="192"/>
      <c r="M3" s="47"/>
      <c r="N3" s="48"/>
      <c r="O3" s="193" t="s">
        <v>17</v>
      </c>
      <c r="P3" s="49"/>
      <c r="Q3" s="46"/>
    </row>
    <row r="4" spans="1:133" ht="32.25" customHeight="1" thickBot="1">
      <c r="A4" s="187"/>
      <c r="B4" s="188"/>
      <c r="C4" s="189"/>
      <c r="D4" s="50" t="s">
        <v>0</v>
      </c>
      <c r="E4" s="50" t="s">
        <v>13</v>
      </c>
      <c r="F4" s="50" t="s">
        <v>14</v>
      </c>
      <c r="G4" s="50" t="s">
        <v>15</v>
      </c>
      <c r="H4" s="50" t="s">
        <v>1</v>
      </c>
      <c r="I4" s="50" t="s">
        <v>2</v>
      </c>
      <c r="J4" s="51" t="s">
        <v>16</v>
      </c>
      <c r="K4" s="51" t="s">
        <v>3</v>
      </c>
      <c r="L4" s="51" t="s">
        <v>4</v>
      </c>
      <c r="M4" s="51" t="s">
        <v>5</v>
      </c>
      <c r="N4" s="51" t="s">
        <v>8</v>
      </c>
      <c r="O4" s="194"/>
      <c r="P4" s="52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</row>
    <row r="5" spans="1:133" ht="15.75">
      <c r="A5" s="54" t="s">
        <v>18</v>
      </c>
      <c r="B5" s="55"/>
      <c r="C5" s="55"/>
      <c r="D5" s="56">
        <f t="shared" ref="D5:M5" si="0">SUM(D6:D13)</f>
        <v>1951131</v>
      </c>
      <c r="E5" s="56">
        <f t="shared" si="0"/>
        <v>175</v>
      </c>
      <c r="F5" s="56">
        <f t="shared" si="0"/>
        <v>884226</v>
      </c>
      <c r="G5" s="56">
        <f t="shared" si="0"/>
        <v>90228</v>
      </c>
      <c r="H5" s="56">
        <f t="shared" si="0"/>
        <v>0</v>
      </c>
      <c r="I5" s="56">
        <f t="shared" si="0"/>
        <v>0</v>
      </c>
      <c r="J5" s="56">
        <f t="shared" si="0"/>
        <v>688145</v>
      </c>
      <c r="K5" s="56">
        <f t="shared" si="0"/>
        <v>1801239</v>
      </c>
      <c r="L5" s="56">
        <f t="shared" si="0"/>
        <v>0</v>
      </c>
      <c r="M5" s="56">
        <f t="shared" si="0"/>
        <v>0</v>
      </c>
      <c r="N5" s="57">
        <f>SUM(D5:M5)</f>
        <v>5415144</v>
      </c>
      <c r="O5" s="58">
        <f t="shared" ref="O5:O29" si="1">(N5/O$31)</f>
        <v>502.28587329561265</v>
      </c>
      <c r="P5" s="59"/>
    </row>
    <row r="6" spans="1:133">
      <c r="A6" s="61"/>
      <c r="B6" s="62">
        <v>511</v>
      </c>
      <c r="C6" s="63" t="s">
        <v>19</v>
      </c>
      <c r="D6" s="64">
        <v>4991</v>
      </c>
      <c r="E6" s="64">
        <v>0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f>SUM(D6:M6)</f>
        <v>4991</v>
      </c>
      <c r="O6" s="65">
        <f t="shared" si="1"/>
        <v>0.46294406826824969</v>
      </c>
      <c r="P6" s="66"/>
    </row>
    <row r="7" spans="1:133">
      <c r="A7" s="61"/>
      <c r="B7" s="62">
        <v>512</v>
      </c>
      <c r="C7" s="63" t="s">
        <v>20</v>
      </c>
      <c r="D7" s="64">
        <v>355647</v>
      </c>
      <c r="E7" s="64">
        <v>0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f t="shared" ref="N7:N13" si="2">SUM(D7:M7)</f>
        <v>355647</v>
      </c>
      <c r="O7" s="65">
        <f t="shared" si="1"/>
        <v>32.988312772470088</v>
      </c>
      <c r="P7" s="66"/>
    </row>
    <row r="8" spans="1:133">
      <c r="A8" s="61"/>
      <c r="B8" s="62">
        <v>513</v>
      </c>
      <c r="C8" s="63" t="s">
        <v>21</v>
      </c>
      <c r="D8" s="64">
        <v>447535</v>
      </c>
      <c r="E8" s="64">
        <v>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f t="shared" si="2"/>
        <v>447535</v>
      </c>
      <c r="O8" s="65">
        <f t="shared" si="1"/>
        <v>41.511455338094798</v>
      </c>
      <c r="P8" s="66"/>
    </row>
    <row r="9" spans="1:133">
      <c r="A9" s="61"/>
      <c r="B9" s="62">
        <v>514</v>
      </c>
      <c r="C9" s="63" t="s">
        <v>22</v>
      </c>
      <c r="D9" s="64">
        <v>242995</v>
      </c>
      <c r="E9" s="64">
        <v>0</v>
      </c>
      <c r="F9" s="64">
        <v>0</v>
      </c>
      <c r="G9" s="64">
        <v>0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M9" s="64">
        <v>0</v>
      </c>
      <c r="N9" s="64">
        <f t="shared" si="2"/>
        <v>242995</v>
      </c>
      <c r="O9" s="65">
        <f t="shared" si="1"/>
        <v>22.539189314534831</v>
      </c>
      <c r="P9" s="66"/>
    </row>
    <row r="10" spans="1:133">
      <c r="A10" s="61"/>
      <c r="B10" s="62">
        <v>515</v>
      </c>
      <c r="C10" s="63" t="s">
        <v>23</v>
      </c>
      <c r="D10" s="64">
        <v>147593</v>
      </c>
      <c r="E10" s="64">
        <v>0</v>
      </c>
      <c r="F10" s="64">
        <v>0</v>
      </c>
      <c r="G10" s="64">
        <v>0</v>
      </c>
      <c r="H10" s="64">
        <v>0</v>
      </c>
      <c r="I10" s="64">
        <v>0</v>
      </c>
      <c r="J10" s="64">
        <v>0</v>
      </c>
      <c r="K10" s="64">
        <v>0</v>
      </c>
      <c r="L10" s="64">
        <v>0</v>
      </c>
      <c r="M10" s="64">
        <v>0</v>
      </c>
      <c r="N10" s="64">
        <f t="shared" si="2"/>
        <v>147593</v>
      </c>
      <c r="O10" s="65">
        <f t="shared" si="1"/>
        <v>13.690102958909192</v>
      </c>
      <c r="P10" s="66"/>
    </row>
    <row r="11" spans="1:133">
      <c r="A11" s="61"/>
      <c r="B11" s="62">
        <v>517</v>
      </c>
      <c r="C11" s="63" t="s">
        <v>24</v>
      </c>
      <c r="D11" s="64">
        <v>0</v>
      </c>
      <c r="E11" s="64">
        <v>0</v>
      </c>
      <c r="F11" s="64">
        <v>872876</v>
      </c>
      <c r="G11" s="64">
        <v>0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0</v>
      </c>
      <c r="N11" s="64">
        <f t="shared" si="2"/>
        <v>872876</v>
      </c>
      <c r="O11" s="65">
        <f t="shared" si="1"/>
        <v>80.964289026991935</v>
      </c>
      <c r="P11" s="66"/>
    </row>
    <row r="12" spans="1:133">
      <c r="A12" s="61"/>
      <c r="B12" s="62">
        <v>518</v>
      </c>
      <c r="C12" s="63" t="s">
        <v>25</v>
      </c>
      <c r="D12" s="64">
        <v>0</v>
      </c>
      <c r="E12" s="64">
        <v>0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K12" s="64">
        <v>1801239</v>
      </c>
      <c r="L12" s="64">
        <v>0</v>
      </c>
      <c r="M12" s="64">
        <v>0</v>
      </c>
      <c r="N12" s="64">
        <f t="shared" si="2"/>
        <v>1801239</v>
      </c>
      <c r="O12" s="65">
        <f t="shared" si="1"/>
        <v>167.0753176885261</v>
      </c>
      <c r="P12" s="66"/>
    </row>
    <row r="13" spans="1:133">
      <c r="A13" s="61"/>
      <c r="B13" s="62">
        <v>519</v>
      </c>
      <c r="C13" s="63" t="s">
        <v>58</v>
      </c>
      <c r="D13" s="64">
        <v>752370</v>
      </c>
      <c r="E13" s="64">
        <v>175</v>
      </c>
      <c r="F13" s="64">
        <v>11350</v>
      </c>
      <c r="G13" s="64">
        <v>90228</v>
      </c>
      <c r="H13" s="64">
        <v>0</v>
      </c>
      <c r="I13" s="64">
        <v>0</v>
      </c>
      <c r="J13" s="64">
        <v>688145</v>
      </c>
      <c r="K13" s="64">
        <v>0</v>
      </c>
      <c r="L13" s="64">
        <v>0</v>
      </c>
      <c r="M13" s="64">
        <v>0</v>
      </c>
      <c r="N13" s="64">
        <f t="shared" si="2"/>
        <v>1542268</v>
      </c>
      <c r="O13" s="65">
        <f t="shared" si="1"/>
        <v>143.05426212781745</v>
      </c>
      <c r="P13" s="66"/>
    </row>
    <row r="14" spans="1:133" ht="15.75">
      <c r="A14" s="67" t="s">
        <v>27</v>
      </c>
      <c r="B14" s="68"/>
      <c r="C14" s="69"/>
      <c r="D14" s="70">
        <f t="shared" ref="D14:M14" si="3">SUM(D15:D17)</f>
        <v>6874378</v>
      </c>
      <c r="E14" s="70">
        <f t="shared" si="3"/>
        <v>461066</v>
      </c>
      <c r="F14" s="70">
        <f t="shared" si="3"/>
        <v>0</v>
      </c>
      <c r="G14" s="70">
        <f t="shared" si="3"/>
        <v>97529</v>
      </c>
      <c r="H14" s="70">
        <f t="shared" si="3"/>
        <v>0</v>
      </c>
      <c r="I14" s="70">
        <f t="shared" si="3"/>
        <v>0</v>
      </c>
      <c r="J14" s="70">
        <f t="shared" si="3"/>
        <v>0</v>
      </c>
      <c r="K14" s="70">
        <f t="shared" si="3"/>
        <v>0</v>
      </c>
      <c r="L14" s="70">
        <f t="shared" si="3"/>
        <v>0</v>
      </c>
      <c r="M14" s="70">
        <f t="shared" si="3"/>
        <v>0</v>
      </c>
      <c r="N14" s="71">
        <f t="shared" ref="N14:N29" si="4">SUM(D14:M14)</f>
        <v>7432973</v>
      </c>
      <c r="O14" s="72">
        <f t="shared" si="1"/>
        <v>689.45116408496426</v>
      </c>
      <c r="P14" s="73"/>
    </row>
    <row r="15" spans="1:133">
      <c r="A15" s="61"/>
      <c r="B15" s="62">
        <v>521</v>
      </c>
      <c r="C15" s="63" t="s">
        <v>28</v>
      </c>
      <c r="D15" s="64">
        <v>6219932</v>
      </c>
      <c r="E15" s="64">
        <v>437407</v>
      </c>
      <c r="F15" s="64">
        <v>0</v>
      </c>
      <c r="G15" s="64">
        <v>97529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f t="shared" si="4"/>
        <v>6754868</v>
      </c>
      <c r="O15" s="65">
        <f t="shared" si="1"/>
        <v>626.55300992486787</v>
      </c>
      <c r="P15" s="66"/>
    </row>
    <row r="16" spans="1:133">
      <c r="A16" s="61"/>
      <c r="B16" s="62">
        <v>524</v>
      </c>
      <c r="C16" s="63" t="s">
        <v>29</v>
      </c>
      <c r="D16" s="64">
        <v>489075</v>
      </c>
      <c r="E16" s="64">
        <v>23659</v>
      </c>
      <c r="F16" s="64">
        <v>0</v>
      </c>
      <c r="G16" s="64">
        <v>0</v>
      </c>
      <c r="H16" s="64">
        <v>0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f t="shared" si="4"/>
        <v>512734</v>
      </c>
      <c r="O16" s="65">
        <f t="shared" si="1"/>
        <v>47.559039050180871</v>
      </c>
      <c r="P16" s="66"/>
    </row>
    <row r="17" spans="1:119">
      <c r="A17" s="61"/>
      <c r="B17" s="62">
        <v>529</v>
      </c>
      <c r="C17" s="63" t="s">
        <v>30</v>
      </c>
      <c r="D17" s="64">
        <v>165371</v>
      </c>
      <c r="E17" s="64">
        <v>0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f t="shared" si="4"/>
        <v>165371</v>
      </c>
      <c r="O17" s="65">
        <f t="shared" si="1"/>
        <v>15.339115109915593</v>
      </c>
      <c r="P17" s="66"/>
    </row>
    <row r="18" spans="1:119" ht="15.75">
      <c r="A18" s="67" t="s">
        <v>31</v>
      </c>
      <c r="B18" s="68"/>
      <c r="C18" s="69"/>
      <c r="D18" s="70">
        <f t="shared" ref="D18:M18" si="5">SUM(D19:D20)</f>
        <v>352409</v>
      </c>
      <c r="E18" s="70">
        <f t="shared" si="5"/>
        <v>0</v>
      </c>
      <c r="F18" s="70">
        <f t="shared" si="5"/>
        <v>0</v>
      </c>
      <c r="G18" s="70">
        <f t="shared" si="5"/>
        <v>0</v>
      </c>
      <c r="H18" s="70">
        <f t="shared" si="5"/>
        <v>0</v>
      </c>
      <c r="I18" s="70">
        <f t="shared" si="5"/>
        <v>2459936</v>
      </c>
      <c r="J18" s="70">
        <f t="shared" si="5"/>
        <v>0</v>
      </c>
      <c r="K18" s="70">
        <f t="shared" si="5"/>
        <v>0</v>
      </c>
      <c r="L18" s="70">
        <f t="shared" si="5"/>
        <v>0</v>
      </c>
      <c r="M18" s="70">
        <f t="shared" si="5"/>
        <v>0</v>
      </c>
      <c r="N18" s="71">
        <f t="shared" si="4"/>
        <v>2812345</v>
      </c>
      <c r="O18" s="72">
        <f t="shared" si="1"/>
        <v>260.8612373620258</v>
      </c>
      <c r="P18" s="73"/>
    </row>
    <row r="19" spans="1:119">
      <c r="A19" s="61"/>
      <c r="B19" s="62">
        <v>534</v>
      </c>
      <c r="C19" s="63" t="s">
        <v>59</v>
      </c>
      <c r="D19" s="64">
        <v>352409</v>
      </c>
      <c r="E19" s="64">
        <v>0</v>
      </c>
      <c r="F19" s="64">
        <v>0</v>
      </c>
      <c r="G19" s="64">
        <v>0</v>
      </c>
      <c r="H19" s="64">
        <v>0</v>
      </c>
      <c r="I19" s="64">
        <v>2294399</v>
      </c>
      <c r="J19" s="64">
        <v>0</v>
      </c>
      <c r="K19" s="64">
        <v>0</v>
      </c>
      <c r="L19" s="64">
        <v>0</v>
      </c>
      <c r="M19" s="64">
        <v>0</v>
      </c>
      <c r="N19" s="64">
        <f t="shared" si="4"/>
        <v>2646808</v>
      </c>
      <c r="O19" s="65">
        <f t="shared" si="1"/>
        <v>245.50672479361839</v>
      </c>
      <c r="P19" s="66"/>
    </row>
    <row r="20" spans="1:119">
      <c r="A20" s="61"/>
      <c r="B20" s="62">
        <v>535</v>
      </c>
      <c r="C20" s="63" t="s">
        <v>33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165537</v>
      </c>
      <c r="J20" s="64">
        <v>0</v>
      </c>
      <c r="K20" s="64">
        <v>0</v>
      </c>
      <c r="L20" s="64">
        <v>0</v>
      </c>
      <c r="M20" s="64">
        <v>0</v>
      </c>
      <c r="N20" s="64">
        <f t="shared" si="4"/>
        <v>165537</v>
      </c>
      <c r="O20" s="65">
        <f t="shared" si="1"/>
        <v>15.354512568407383</v>
      </c>
      <c r="P20" s="66"/>
    </row>
    <row r="21" spans="1:119" ht="15.75">
      <c r="A21" s="67" t="s">
        <v>35</v>
      </c>
      <c r="B21" s="68"/>
      <c r="C21" s="69"/>
      <c r="D21" s="70">
        <f t="shared" ref="D21:M21" si="6">SUM(D22:D22)</f>
        <v>607997</v>
      </c>
      <c r="E21" s="70">
        <f t="shared" si="6"/>
        <v>1101936</v>
      </c>
      <c r="F21" s="70">
        <f t="shared" si="6"/>
        <v>0</v>
      </c>
      <c r="G21" s="70">
        <f t="shared" si="6"/>
        <v>157631</v>
      </c>
      <c r="H21" s="70">
        <f t="shared" si="6"/>
        <v>0</v>
      </c>
      <c r="I21" s="70">
        <f t="shared" si="6"/>
        <v>0</v>
      </c>
      <c r="J21" s="70">
        <f t="shared" si="6"/>
        <v>1066732</v>
      </c>
      <c r="K21" s="70">
        <f t="shared" si="6"/>
        <v>0</v>
      </c>
      <c r="L21" s="70">
        <f t="shared" si="6"/>
        <v>0</v>
      </c>
      <c r="M21" s="70">
        <f t="shared" si="6"/>
        <v>0</v>
      </c>
      <c r="N21" s="70">
        <f t="shared" si="4"/>
        <v>2934296</v>
      </c>
      <c r="O21" s="72">
        <f t="shared" si="1"/>
        <v>272.17289676282348</v>
      </c>
      <c r="P21" s="73"/>
    </row>
    <row r="22" spans="1:119">
      <c r="A22" s="61"/>
      <c r="B22" s="62">
        <v>541</v>
      </c>
      <c r="C22" s="63" t="s">
        <v>60</v>
      </c>
      <c r="D22" s="64">
        <v>607997</v>
      </c>
      <c r="E22" s="64">
        <v>1101936</v>
      </c>
      <c r="F22" s="64">
        <v>0</v>
      </c>
      <c r="G22" s="64">
        <v>157631</v>
      </c>
      <c r="H22" s="64">
        <v>0</v>
      </c>
      <c r="I22" s="64">
        <v>0</v>
      </c>
      <c r="J22" s="64">
        <v>1066732</v>
      </c>
      <c r="K22" s="64">
        <v>0</v>
      </c>
      <c r="L22" s="64">
        <v>0</v>
      </c>
      <c r="M22" s="64">
        <v>0</v>
      </c>
      <c r="N22" s="64">
        <f t="shared" si="4"/>
        <v>2934296</v>
      </c>
      <c r="O22" s="65">
        <f t="shared" si="1"/>
        <v>272.17289676282348</v>
      </c>
      <c r="P22" s="66"/>
    </row>
    <row r="23" spans="1:119" ht="15.75">
      <c r="A23" s="67" t="s">
        <v>37</v>
      </c>
      <c r="B23" s="68"/>
      <c r="C23" s="69"/>
      <c r="D23" s="70">
        <f t="shared" ref="D23:M23" si="7">SUM(D24:D26)</f>
        <v>2963489</v>
      </c>
      <c r="E23" s="70">
        <f t="shared" si="7"/>
        <v>15650</v>
      </c>
      <c r="F23" s="70">
        <f t="shared" si="7"/>
        <v>0</v>
      </c>
      <c r="G23" s="70">
        <f t="shared" si="7"/>
        <v>149557</v>
      </c>
      <c r="H23" s="70">
        <f t="shared" si="7"/>
        <v>0</v>
      </c>
      <c r="I23" s="70">
        <f t="shared" si="7"/>
        <v>0</v>
      </c>
      <c r="J23" s="70">
        <f t="shared" si="7"/>
        <v>0</v>
      </c>
      <c r="K23" s="70">
        <f t="shared" si="7"/>
        <v>0</v>
      </c>
      <c r="L23" s="70">
        <f t="shared" si="7"/>
        <v>0</v>
      </c>
      <c r="M23" s="70">
        <f t="shared" si="7"/>
        <v>0</v>
      </c>
      <c r="N23" s="70">
        <f t="shared" si="4"/>
        <v>3128696</v>
      </c>
      <c r="O23" s="72">
        <f t="shared" si="1"/>
        <v>290.20461923754755</v>
      </c>
      <c r="P23" s="66"/>
    </row>
    <row r="24" spans="1:119">
      <c r="A24" s="61"/>
      <c r="B24" s="62">
        <v>571</v>
      </c>
      <c r="C24" s="63" t="s">
        <v>38</v>
      </c>
      <c r="D24" s="64">
        <v>389590</v>
      </c>
      <c r="E24" s="64">
        <v>1645</v>
      </c>
      <c r="F24" s="64">
        <v>0</v>
      </c>
      <c r="G24" s="64">
        <v>0</v>
      </c>
      <c r="H24" s="64">
        <v>0</v>
      </c>
      <c r="I24" s="64">
        <v>0</v>
      </c>
      <c r="J24" s="64">
        <v>0</v>
      </c>
      <c r="K24" s="64">
        <v>0</v>
      </c>
      <c r="L24" s="64">
        <v>0</v>
      </c>
      <c r="M24" s="64">
        <v>0</v>
      </c>
      <c r="N24" s="64">
        <f t="shared" si="4"/>
        <v>391235</v>
      </c>
      <c r="O24" s="65">
        <f t="shared" si="1"/>
        <v>36.289305259252387</v>
      </c>
      <c r="P24" s="66"/>
    </row>
    <row r="25" spans="1:119">
      <c r="A25" s="61"/>
      <c r="B25" s="62">
        <v>572</v>
      </c>
      <c r="C25" s="63" t="s">
        <v>61</v>
      </c>
      <c r="D25" s="64">
        <v>2573899</v>
      </c>
      <c r="E25" s="64">
        <v>14005</v>
      </c>
      <c r="F25" s="64">
        <v>0</v>
      </c>
      <c r="G25" s="64">
        <v>146573</v>
      </c>
      <c r="H25" s="64">
        <v>0</v>
      </c>
      <c r="I25" s="64">
        <v>0</v>
      </c>
      <c r="J25" s="64">
        <v>0</v>
      </c>
      <c r="K25" s="64">
        <v>0</v>
      </c>
      <c r="L25" s="64">
        <v>0</v>
      </c>
      <c r="M25" s="64">
        <v>0</v>
      </c>
      <c r="N25" s="64">
        <f t="shared" si="4"/>
        <v>2734477</v>
      </c>
      <c r="O25" s="65">
        <f t="shared" si="1"/>
        <v>253.6385307485391</v>
      </c>
      <c r="P25" s="66"/>
    </row>
    <row r="26" spans="1:119">
      <c r="A26" s="61"/>
      <c r="B26" s="62">
        <v>578</v>
      </c>
      <c r="C26" s="63" t="s">
        <v>40</v>
      </c>
      <c r="D26" s="64">
        <v>0</v>
      </c>
      <c r="E26" s="64">
        <v>0</v>
      </c>
      <c r="F26" s="64">
        <v>0</v>
      </c>
      <c r="G26" s="64">
        <v>2984</v>
      </c>
      <c r="H26" s="64">
        <v>0</v>
      </c>
      <c r="I26" s="64">
        <v>0</v>
      </c>
      <c r="J26" s="64">
        <v>0</v>
      </c>
      <c r="K26" s="64">
        <v>0</v>
      </c>
      <c r="L26" s="64">
        <v>0</v>
      </c>
      <c r="M26" s="64">
        <v>0</v>
      </c>
      <c r="N26" s="64">
        <f t="shared" si="4"/>
        <v>2984</v>
      </c>
      <c r="O26" s="65">
        <f t="shared" si="1"/>
        <v>0.2767832297560523</v>
      </c>
      <c r="P26" s="66"/>
    </row>
    <row r="27" spans="1:119" ht="15.75">
      <c r="A27" s="67" t="s">
        <v>62</v>
      </c>
      <c r="B27" s="68"/>
      <c r="C27" s="69"/>
      <c r="D27" s="70">
        <f t="shared" ref="D27:M27" si="8">SUM(D28:D28)</f>
        <v>571100</v>
      </c>
      <c r="E27" s="70">
        <f t="shared" si="8"/>
        <v>2261573</v>
      </c>
      <c r="F27" s="70">
        <f t="shared" si="8"/>
        <v>37000</v>
      </c>
      <c r="G27" s="70">
        <f t="shared" si="8"/>
        <v>0</v>
      </c>
      <c r="H27" s="70">
        <f t="shared" si="8"/>
        <v>0</v>
      </c>
      <c r="I27" s="70">
        <f t="shared" si="8"/>
        <v>395000</v>
      </c>
      <c r="J27" s="70">
        <f t="shared" si="8"/>
        <v>0</v>
      </c>
      <c r="K27" s="70">
        <f t="shared" si="8"/>
        <v>0</v>
      </c>
      <c r="L27" s="70">
        <f t="shared" si="8"/>
        <v>0</v>
      </c>
      <c r="M27" s="70">
        <f t="shared" si="8"/>
        <v>0</v>
      </c>
      <c r="N27" s="70">
        <f t="shared" si="4"/>
        <v>3264673</v>
      </c>
      <c r="O27" s="72">
        <f t="shared" si="1"/>
        <v>302.81727112512755</v>
      </c>
      <c r="P27" s="66"/>
    </row>
    <row r="28" spans="1:119" ht="15.75" thickBot="1">
      <c r="A28" s="61"/>
      <c r="B28" s="62">
        <v>581</v>
      </c>
      <c r="C28" s="63" t="s">
        <v>63</v>
      </c>
      <c r="D28" s="64">
        <v>571100</v>
      </c>
      <c r="E28" s="64">
        <v>2261573</v>
      </c>
      <c r="F28" s="64">
        <v>37000</v>
      </c>
      <c r="G28" s="64">
        <v>0</v>
      </c>
      <c r="H28" s="64">
        <v>0</v>
      </c>
      <c r="I28" s="64">
        <v>395000</v>
      </c>
      <c r="J28" s="64">
        <v>0</v>
      </c>
      <c r="K28" s="64">
        <v>0</v>
      </c>
      <c r="L28" s="64">
        <v>0</v>
      </c>
      <c r="M28" s="64">
        <v>0</v>
      </c>
      <c r="N28" s="64">
        <f t="shared" si="4"/>
        <v>3264673</v>
      </c>
      <c r="O28" s="65">
        <f t="shared" si="1"/>
        <v>302.81727112512755</v>
      </c>
      <c r="P28" s="66"/>
    </row>
    <row r="29" spans="1:119" ht="16.5" thickBot="1">
      <c r="A29" s="74" t="s">
        <v>10</v>
      </c>
      <c r="B29" s="75"/>
      <c r="C29" s="76"/>
      <c r="D29" s="77">
        <f>SUM(D5,D14,D18,D21,D23,D27)</f>
        <v>13320504</v>
      </c>
      <c r="E29" s="77">
        <f t="shared" ref="E29:M29" si="9">SUM(E5,E14,E18,E21,E23,E27)</f>
        <v>3840400</v>
      </c>
      <c r="F29" s="77">
        <f t="shared" si="9"/>
        <v>921226</v>
      </c>
      <c r="G29" s="77">
        <f t="shared" si="9"/>
        <v>494945</v>
      </c>
      <c r="H29" s="77">
        <f t="shared" si="9"/>
        <v>0</v>
      </c>
      <c r="I29" s="77">
        <f t="shared" si="9"/>
        <v>2854936</v>
      </c>
      <c r="J29" s="77">
        <f t="shared" si="9"/>
        <v>1754877</v>
      </c>
      <c r="K29" s="77">
        <f t="shared" si="9"/>
        <v>1801239</v>
      </c>
      <c r="L29" s="77">
        <f t="shared" si="9"/>
        <v>0</v>
      </c>
      <c r="M29" s="77">
        <f t="shared" si="9"/>
        <v>0</v>
      </c>
      <c r="N29" s="77">
        <f t="shared" si="4"/>
        <v>24988127</v>
      </c>
      <c r="O29" s="78">
        <f t="shared" si="1"/>
        <v>2317.7930618681012</v>
      </c>
      <c r="P29" s="59"/>
      <c r="Q29" s="79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80"/>
      <c r="AO29" s="80"/>
      <c r="AP29" s="80"/>
      <c r="AQ29" s="80"/>
      <c r="AR29" s="80"/>
      <c r="AS29" s="80"/>
      <c r="AT29" s="80"/>
      <c r="AU29" s="80"/>
      <c r="AV29" s="80"/>
      <c r="AW29" s="80"/>
      <c r="AX29" s="80"/>
      <c r="AY29" s="80"/>
      <c r="AZ29" s="80"/>
      <c r="BA29" s="80"/>
      <c r="BB29" s="80"/>
      <c r="BC29" s="80"/>
      <c r="BD29" s="80"/>
      <c r="BE29" s="80"/>
      <c r="BF29" s="80"/>
      <c r="BG29" s="80"/>
      <c r="BH29" s="80"/>
      <c r="BI29" s="80"/>
      <c r="BJ29" s="80"/>
      <c r="BK29" s="80"/>
      <c r="BL29" s="80"/>
      <c r="BM29" s="80"/>
      <c r="BN29" s="80"/>
      <c r="BO29" s="80"/>
      <c r="BP29" s="80"/>
      <c r="BQ29" s="80"/>
      <c r="BR29" s="80"/>
      <c r="BS29" s="80"/>
      <c r="BT29" s="80"/>
      <c r="BU29" s="80"/>
      <c r="BV29" s="80"/>
      <c r="BW29" s="80"/>
      <c r="BX29" s="80"/>
      <c r="BY29" s="80"/>
      <c r="BZ29" s="80"/>
      <c r="CA29" s="80"/>
      <c r="CB29" s="80"/>
      <c r="CC29" s="80"/>
      <c r="CD29" s="80"/>
      <c r="CE29" s="80"/>
      <c r="CF29" s="80"/>
      <c r="CG29" s="80"/>
      <c r="CH29" s="80"/>
      <c r="CI29" s="80"/>
      <c r="CJ29" s="80"/>
      <c r="CK29" s="80"/>
      <c r="CL29" s="80"/>
      <c r="CM29" s="80"/>
      <c r="CN29" s="80"/>
      <c r="CO29" s="80"/>
      <c r="CP29" s="80"/>
      <c r="CQ29" s="80"/>
      <c r="CR29" s="80"/>
      <c r="CS29" s="80"/>
      <c r="CT29" s="80"/>
      <c r="CU29" s="80"/>
      <c r="CV29" s="80"/>
      <c r="CW29" s="80"/>
      <c r="CX29" s="80"/>
      <c r="CY29" s="80"/>
      <c r="CZ29" s="80"/>
      <c r="DA29" s="80"/>
      <c r="DB29" s="80"/>
      <c r="DC29" s="80"/>
      <c r="DD29" s="80"/>
      <c r="DE29" s="80"/>
      <c r="DF29" s="80"/>
      <c r="DG29" s="80"/>
      <c r="DH29" s="80"/>
      <c r="DI29" s="80"/>
      <c r="DJ29" s="80"/>
      <c r="DK29" s="80"/>
      <c r="DL29" s="80"/>
      <c r="DM29" s="80"/>
      <c r="DN29" s="80"/>
      <c r="DO29" s="80"/>
    </row>
    <row r="30" spans="1:119">
      <c r="A30" s="81"/>
      <c r="B30" s="82"/>
      <c r="C30" s="82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84"/>
    </row>
    <row r="31" spans="1:119">
      <c r="A31" s="85"/>
      <c r="B31" s="86"/>
      <c r="C31" s="86"/>
      <c r="D31" s="87"/>
      <c r="E31" s="87"/>
      <c r="F31" s="87"/>
      <c r="G31" s="87"/>
      <c r="H31" s="87"/>
      <c r="I31" s="87"/>
      <c r="J31" s="87"/>
      <c r="K31" s="87"/>
      <c r="L31" s="171" t="s">
        <v>64</v>
      </c>
      <c r="M31" s="171"/>
      <c r="N31" s="171"/>
      <c r="O31" s="88">
        <v>10781</v>
      </c>
    </row>
    <row r="32" spans="1:119">
      <c r="A32" s="172"/>
      <c r="B32" s="173"/>
      <c r="C32" s="173"/>
      <c r="D32" s="173"/>
      <c r="E32" s="173"/>
      <c r="F32" s="173"/>
      <c r="G32" s="173"/>
      <c r="H32" s="173"/>
      <c r="I32" s="173"/>
      <c r="J32" s="173"/>
      <c r="K32" s="173"/>
      <c r="L32" s="173"/>
      <c r="M32" s="173"/>
      <c r="N32" s="173"/>
      <c r="O32" s="174"/>
    </row>
    <row r="33" spans="1:15" ht="15.75" customHeight="1" thickBot="1">
      <c r="A33" s="175" t="s">
        <v>47</v>
      </c>
      <c r="B33" s="176"/>
      <c r="C33" s="176"/>
      <c r="D33" s="176"/>
      <c r="E33" s="176"/>
      <c r="F33" s="176"/>
      <c r="G33" s="176"/>
      <c r="H33" s="176"/>
      <c r="I33" s="176"/>
      <c r="J33" s="176"/>
      <c r="K33" s="176"/>
      <c r="L33" s="176"/>
      <c r="M33" s="176"/>
      <c r="N33" s="176"/>
      <c r="O33" s="177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52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1761258</v>
      </c>
      <c r="E5" s="24">
        <f t="shared" si="0"/>
        <v>0</v>
      </c>
      <c r="F5" s="24">
        <f t="shared" si="0"/>
        <v>4865565</v>
      </c>
      <c r="G5" s="24">
        <f t="shared" si="0"/>
        <v>263166</v>
      </c>
      <c r="H5" s="24">
        <f t="shared" si="0"/>
        <v>0</v>
      </c>
      <c r="I5" s="24">
        <f t="shared" si="0"/>
        <v>0</v>
      </c>
      <c r="J5" s="24">
        <f t="shared" si="0"/>
        <v>1795994</v>
      </c>
      <c r="K5" s="24">
        <f t="shared" si="0"/>
        <v>1633994</v>
      </c>
      <c r="L5" s="24">
        <f t="shared" si="0"/>
        <v>0</v>
      </c>
      <c r="M5" s="24">
        <f t="shared" si="0"/>
        <v>0</v>
      </c>
      <c r="N5" s="25">
        <f>SUM(D5:M5)</f>
        <v>10319977</v>
      </c>
      <c r="O5" s="30">
        <f t="shared" ref="O5:O30" si="1">(N5/O$32)</f>
        <v>957.68160727542693</v>
      </c>
      <c r="P5" s="6"/>
    </row>
    <row r="6" spans="1:133">
      <c r="A6" s="12"/>
      <c r="B6" s="42">
        <v>511</v>
      </c>
      <c r="C6" s="19" t="s">
        <v>19</v>
      </c>
      <c r="D6" s="43">
        <v>6968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6968</v>
      </c>
      <c r="O6" s="44">
        <f t="shared" si="1"/>
        <v>0.64662212323682255</v>
      </c>
      <c r="P6" s="9"/>
    </row>
    <row r="7" spans="1:133">
      <c r="A7" s="12"/>
      <c r="B7" s="42">
        <v>512</v>
      </c>
      <c r="C7" s="19" t="s">
        <v>20</v>
      </c>
      <c r="D7" s="43">
        <v>374906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374906</v>
      </c>
      <c r="O7" s="44">
        <f t="shared" si="1"/>
        <v>34.790831477357088</v>
      </c>
      <c r="P7" s="9"/>
    </row>
    <row r="8" spans="1:133">
      <c r="A8" s="12"/>
      <c r="B8" s="42">
        <v>513</v>
      </c>
      <c r="C8" s="19" t="s">
        <v>21</v>
      </c>
      <c r="D8" s="43">
        <v>447314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447314</v>
      </c>
      <c r="O8" s="44">
        <f t="shared" si="1"/>
        <v>41.510207869339276</v>
      </c>
      <c r="P8" s="9"/>
    </row>
    <row r="9" spans="1:133">
      <c r="A9" s="12"/>
      <c r="B9" s="42">
        <v>514</v>
      </c>
      <c r="C9" s="19" t="s">
        <v>22</v>
      </c>
      <c r="D9" s="43">
        <v>146705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146705</v>
      </c>
      <c r="O9" s="44">
        <f t="shared" si="1"/>
        <v>13.614049740163326</v>
      </c>
      <c r="P9" s="9"/>
    </row>
    <row r="10" spans="1:133">
      <c r="A10" s="12"/>
      <c r="B10" s="42">
        <v>515</v>
      </c>
      <c r="C10" s="19" t="s">
        <v>23</v>
      </c>
      <c r="D10" s="43">
        <v>146215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146215</v>
      </c>
      <c r="O10" s="44">
        <f t="shared" si="1"/>
        <v>13.568578322197476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4795577</v>
      </c>
      <c r="G11" s="43">
        <v>0</v>
      </c>
      <c r="H11" s="43">
        <v>0</v>
      </c>
      <c r="I11" s="43">
        <v>0</v>
      </c>
      <c r="J11" s="43">
        <v>616</v>
      </c>
      <c r="K11" s="43">
        <v>0</v>
      </c>
      <c r="L11" s="43">
        <v>0</v>
      </c>
      <c r="M11" s="43">
        <v>0</v>
      </c>
      <c r="N11" s="43">
        <f t="shared" si="2"/>
        <v>4796193</v>
      </c>
      <c r="O11" s="44">
        <f t="shared" si="1"/>
        <v>445.08101336302894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1633994</v>
      </c>
      <c r="L12" s="43">
        <v>0</v>
      </c>
      <c r="M12" s="43">
        <v>0</v>
      </c>
      <c r="N12" s="43">
        <f t="shared" si="2"/>
        <v>1633994</v>
      </c>
      <c r="O12" s="44">
        <f t="shared" si="1"/>
        <v>151.63270230141055</v>
      </c>
      <c r="P12" s="9"/>
    </row>
    <row r="13" spans="1:133">
      <c r="A13" s="12"/>
      <c r="B13" s="42">
        <v>519</v>
      </c>
      <c r="C13" s="19" t="s">
        <v>26</v>
      </c>
      <c r="D13" s="43">
        <v>639150</v>
      </c>
      <c r="E13" s="43">
        <v>0</v>
      </c>
      <c r="F13" s="43">
        <v>69988</v>
      </c>
      <c r="G13" s="43">
        <v>263166</v>
      </c>
      <c r="H13" s="43">
        <v>0</v>
      </c>
      <c r="I13" s="43">
        <v>0</v>
      </c>
      <c r="J13" s="43">
        <v>1795378</v>
      </c>
      <c r="K13" s="43">
        <v>0</v>
      </c>
      <c r="L13" s="43">
        <v>0</v>
      </c>
      <c r="M13" s="43">
        <v>0</v>
      </c>
      <c r="N13" s="43">
        <f t="shared" si="2"/>
        <v>2767682</v>
      </c>
      <c r="O13" s="44">
        <f t="shared" si="1"/>
        <v>256.83760207869341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6595907</v>
      </c>
      <c r="E14" s="29">
        <f t="shared" si="3"/>
        <v>271746</v>
      </c>
      <c r="F14" s="29">
        <f t="shared" si="3"/>
        <v>0</v>
      </c>
      <c r="G14" s="29">
        <f t="shared" si="3"/>
        <v>260290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21685</v>
      </c>
      <c r="M14" s="29">
        <f t="shared" si="3"/>
        <v>0</v>
      </c>
      <c r="N14" s="40">
        <f t="shared" ref="N14:N30" si="4">SUM(D14:M14)</f>
        <v>7149628</v>
      </c>
      <c r="O14" s="41">
        <f t="shared" si="1"/>
        <v>663.47698589458059</v>
      </c>
      <c r="P14" s="10"/>
    </row>
    <row r="15" spans="1:133">
      <c r="A15" s="12"/>
      <c r="B15" s="42">
        <v>521</v>
      </c>
      <c r="C15" s="19" t="s">
        <v>28</v>
      </c>
      <c r="D15" s="43">
        <v>6027279</v>
      </c>
      <c r="E15" s="43">
        <v>271746</v>
      </c>
      <c r="F15" s="43">
        <v>0</v>
      </c>
      <c r="G15" s="43">
        <v>260290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6559315</v>
      </c>
      <c r="O15" s="44">
        <f t="shared" si="1"/>
        <v>608.69664068299926</v>
      </c>
      <c r="P15" s="9"/>
    </row>
    <row r="16" spans="1:133">
      <c r="A16" s="12"/>
      <c r="B16" s="42">
        <v>524</v>
      </c>
      <c r="C16" s="19" t="s">
        <v>29</v>
      </c>
      <c r="D16" s="43">
        <v>405637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21685</v>
      </c>
      <c r="M16" s="43">
        <v>0</v>
      </c>
      <c r="N16" s="43">
        <f t="shared" si="4"/>
        <v>427322</v>
      </c>
      <c r="O16" s="44">
        <f t="shared" si="1"/>
        <v>39.654974016332588</v>
      </c>
      <c r="P16" s="9"/>
    </row>
    <row r="17" spans="1:119">
      <c r="A17" s="12"/>
      <c r="B17" s="42">
        <v>529</v>
      </c>
      <c r="C17" s="19" t="s">
        <v>30</v>
      </c>
      <c r="D17" s="43">
        <v>162991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162991</v>
      </c>
      <c r="O17" s="44">
        <f t="shared" si="1"/>
        <v>15.1253711952487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SUM(D19:D20)</f>
        <v>347357</v>
      </c>
      <c r="E18" s="29">
        <f t="shared" si="5"/>
        <v>0</v>
      </c>
      <c r="F18" s="29">
        <f t="shared" si="5"/>
        <v>0</v>
      </c>
      <c r="G18" s="29">
        <f t="shared" si="5"/>
        <v>11552</v>
      </c>
      <c r="H18" s="29">
        <f t="shared" si="5"/>
        <v>0</v>
      </c>
      <c r="I18" s="29">
        <f t="shared" si="5"/>
        <v>2300425</v>
      </c>
      <c r="J18" s="29">
        <f t="shared" si="5"/>
        <v>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2659334</v>
      </c>
      <c r="O18" s="41">
        <f t="shared" si="1"/>
        <v>246.78303637713438</v>
      </c>
      <c r="P18" s="10"/>
    </row>
    <row r="19" spans="1:119">
      <c r="A19" s="12"/>
      <c r="B19" s="42">
        <v>534</v>
      </c>
      <c r="C19" s="19" t="s">
        <v>32</v>
      </c>
      <c r="D19" s="43">
        <v>347357</v>
      </c>
      <c r="E19" s="43">
        <v>0</v>
      </c>
      <c r="F19" s="43">
        <v>0</v>
      </c>
      <c r="G19" s="43">
        <v>11552</v>
      </c>
      <c r="H19" s="43">
        <v>0</v>
      </c>
      <c r="I19" s="43">
        <v>2119723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2478632</v>
      </c>
      <c r="O19" s="44">
        <f t="shared" si="1"/>
        <v>230.01410541945063</v>
      </c>
      <c r="P19" s="9"/>
    </row>
    <row r="20" spans="1:119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180702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180702</v>
      </c>
      <c r="O20" s="44">
        <f t="shared" si="1"/>
        <v>16.768930957683743</v>
      </c>
      <c r="P20" s="9"/>
    </row>
    <row r="21" spans="1:119" ht="15.75">
      <c r="A21" s="26" t="s">
        <v>35</v>
      </c>
      <c r="B21" s="27"/>
      <c r="C21" s="28"/>
      <c r="D21" s="29">
        <f t="shared" ref="D21:M21" si="6">SUM(D22:D23)</f>
        <v>1001561</v>
      </c>
      <c r="E21" s="29">
        <f t="shared" si="6"/>
        <v>684968</v>
      </c>
      <c r="F21" s="29">
        <f t="shared" si="6"/>
        <v>0</v>
      </c>
      <c r="G21" s="29">
        <f t="shared" si="6"/>
        <v>35657</v>
      </c>
      <c r="H21" s="29">
        <f t="shared" si="6"/>
        <v>0</v>
      </c>
      <c r="I21" s="29">
        <f t="shared" si="6"/>
        <v>0</v>
      </c>
      <c r="J21" s="29">
        <f t="shared" si="6"/>
        <v>0</v>
      </c>
      <c r="K21" s="29">
        <f t="shared" si="6"/>
        <v>0</v>
      </c>
      <c r="L21" s="29">
        <f t="shared" si="6"/>
        <v>0</v>
      </c>
      <c r="M21" s="29">
        <f t="shared" si="6"/>
        <v>0</v>
      </c>
      <c r="N21" s="29">
        <f t="shared" si="4"/>
        <v>1722186</v>
      </c>
      <c r="O21" s="41">
        <f t="shared" si="1"/>
        <v>159.81681514476614</v>
      </c>
      <c r="P21" s="10"/>
    </row>
    <row r="22" spans="1:119">
      <c r="A22" s="12"/>
      <c r="B22" s="42">
        <v>541</v>
      </c>
      <c r="C22" s="19" t="s">
        <v>36</v>
      </c>
      <c r="D22" s="43">
        <v>1001561</v>
      </c>
      <c r="E22" s="43">
        <v>572995</v>
      </c>
      <c r="F22" s="43">
        <v>0</v>
      </c>
      <c r="G22" s="43">
        <v>35657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1610213</v>
      </c>
      <c r="O22" s="44">
        <f t="shared" si="1"/>
        <v>149.42585374907202</v>
      </c>
      <c r="P22" s="9"/>
    </row>
    <row r="23" spans="1:119">
      <c r="A23" s="12"/>
      <c r="B23" s="42">
        <v>549</v>
      </c>
      <c r="C23" s="19" t="s">
        <v>53</v>
      </c>
      <c r="D23" s="43">
        <v>0</v>
      </c>
      <c r="E23" s="43">
        <v>111973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111973</v>
      </c>
      <c r="O23" s="44">
        <f t="shared" si="1"/>
        <v>10.390961395694134</v>
      </c>
      <c r="P23" s="9"/>
    </row>
    <row r="24" spans="1:119" ht="15.75">
      <c r="A24" s="26" t="s">
        <v>37</v>
      </c>
      <c r="B24" s="27"/>
      <c r="C24" s="28"/>
      <c r="D24" s="29">
        <f t="shared" ref="D24:M24" si="7">SUM(D25:D27)</f>
        <v>2412615</v>
      </c>
      <c r="E24" s="29">
        <f t="shared" si="7"/>
        <v>0</v>
      </c>
      <c r="F24" s="29">
        <f t="shared" si="7"/>
        <v>0</v>
      </c>
      <c r="G24" s="29">
        <f t="shared" si="7"/>
        <v>47769</v>
      </c>
      <c r="H24" s="29">
        <f t="shared" si="7"/>
        <v>0</v>
      </c>
      <c r="I24" s="29">
        <f t="shared" si="7"/>
        <v>0</v>
      </c>
      <c r="J24" s="29">
        <f t="shared" si="7"/>
        <v>0</v>
      </c>
      <c r="K24" s="29">
        <f t="shared" si="7"/>
        <v>0</v>
      </c>
      <c r="L24" s="29">
        <f t="shared" si="7"/>
        <v>83206</v>
      </c>
      <c r="M24" s="29">
        <f t="shared" si="7"/>
        <v>0</v>
      </c>
      <c r="N24" s="29">
        <f t="shared" si="4"/>
        <v>2543590</v>
      </c>
      <c r="O24" s="41">
        <f t="shared" si="1"/>
        <v>236.04213066072754</v>
      </c>
      <c r="P24" s="9"/>
    </row>
    <row r="25" spans="1:119">
      <c r="A25" s="12"/>
      <c r="B25" s="42">
        <v>571</v>
      </c>
      <c r="C25" s="19" t="s">
        <v>38</v>
      </c>
      <c r="D25" s="43">
        <v>372705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21929</v>
      </c>
      <c r="M25" s="43">
        <v>0</v>
      </c>
      <c r="N25" s="43">
        <f t="shared" si="4"/>
        <v>394634</v>
      </c>
      <c r="O25" s="44">
        <f t="shared" si="1"/>
        <v>36.621566443949519</v>
      </c>
      <c r="P25" s="9"/>
    </row>
    <row r="26" spans="1:119">
      <c r="A26" s="12"/>
      <c r="B26" s="42">
        <v>572</v>
      </c>
      <c r="C26" s="19" t="s">
        <v>39</v>
      </c>
      <c r="D26" s="43">
        <v>2039910</v>
      </c>
      <c r="E26" s="43">
        <v>0</v>
      </c>
      <c r="F26" s="43">
        <v>0</v>
      </c>
      <c r="G26" s="43">
        <v>40966</v>
      </c>
      <c r="H26" s="43">
        <v>0</v>
      </c>
      <c r="I26" s="43">
        <v>0</v>
      </c>
      <c r="J26" s="43">
        <v>0</v>
      </c>
      <c r="K26" s="43">
        <v>0</v>
      </c>
      <c r="L26" s="43">
        <v>11277</v>
      </c>
      <c r="M26" s="43">
        <v>0</v>
      </c>
      <c r="N26" s="43">
        <f t="shared" si="4"/>
        <v>2092153</v>
      </c>
      <c r="O26" s="44">
        <f t="shared" si="1"/>
        <v>194.1493132887899</v>
      </c>
      <c r="P26" s="9"/>
    </row>
    <row r="27" spans="1:119">
      <c r="A27" s="12"/>
      <c r="B27" s="42">
        <v>578</v>
      </c>
      <c r="C27" s="19" t="s">
        <v>40</v>
      </c>
      <c r="D27" s="43">
        <v>0</v>
      </c>
      <c r="E27" s="43">
        <v>0</v>
      </c>
      <c r="F27" s="43">
        <v>0</v>
      </c>
      <c r="G27" s="43">
        <v>6803</v>
      </c>
      <c r="H27" s="43">
        <v>0</v>
      </c>
      <c r="I27" s="43">
        <v>0</v>
      </c>
      <c r="J27" s="43">
        <v>0</v>
      </c>
      <c r="K27" s="43">
        <v>0</v>
      </c>
      <c r="L27" s="43">
        <v>50000</v>
      </c>
      <c r="M27" s="43">
        <v>0</v>
      </c>
      <c r="N27" s="43">
        <f t="shared" si="4"/>
        <v>56803</v>
      </c>
      <c r="O27" s="44">
        <f t="shared" si="1"/>
        <v>5.2712509279881221</v>
      </c>
      <c r="P27" s="9"/>
    </row>
    <row r="28" spans="1:119" ht="15.75">
      <c r="A28" s="26" t="s">
        <v>42</v>
      </c>
      <c r="B28" s="27"/>
      <c r="C28" s="28"/>
      <c r="D28" s="29">
        <f t="shared" ref="D28:M28" si="8">SUM(D29:D29)</f>
        <v>617398</v>
      </c>
      <c r="E28" s="29">
        <f t="shared" si="8"/>
        <v>1841013</v>
      </c>
      <c r="F28" s="29">
        <f t="shared" si="8"/>
        <v>144392</v>
      </c>
      <c r="G28" s="29">
        <f t="shared" si="8"/>
        <v>0</v>
      </c>
      <c r="H28" s="29">
        <f t="shared" si="8"/>
        <v>0</v>
      </c>
      <c r="I28" s="29">
        <f t="shared" si="8"/>
        <v>395000</v>
      </c>
      <c r="J28" s="29">
        <f t="shared" si="8"/>
        <v>0</v>
      </c>
      <c r="K28" s="29">
        <f t="shared" si="8"/>
        <v>0</v>
      </c>
      <c r="L28" s="29">
        <f t="shared" si="8"/>
        <v>85377</v>
      </c>
      <c r="M28" s="29">
        <f t="shared" si="8"/>
        <v>0</v>
      </c>
      <c r="N28" s="29">
        <f t="shared" si="4"/>
        <v>3083180</v>
      </c>
      <c r="O28" s="41">
        <f t="shared" si="1"/>
        <v>286.11544172234596</v>
      </c>
      <c r="P28" s="9"/>
    </row>
    <row r="29" spans="1:119" ht="15.75" thickBot="1">
      <c r="A29" s="12"/>
      <c r="B29" s="42">
        <v>581</v>
      </c>
      <c r="C29" s="19" t="s">
        <v>41</v>
      </c>
      <c r="D29" s="43">
        <v>617398</v>
      </c>
      <c r="E29" s="43">
        <v>1841013</v>
      </c>
      <c r="F29" s="43">
        <v>144392</v>
      </c>
      <c r="G29" s="43">
        <v>0</v>
      </c>
      <c r="H29" s="43">
        <v>0</v>
      </c>
      <c r="I29" s="43">
        <v>395000</v>
      </c>
      <c r="J29" s="43">
        <v>0</v>
      </c>
      <c r="K29" s="43">
        <v>0</v>
      </c>
      <c r="L29" s="43">
        <v>85377</v>
      </c>
      <c r="M29" s="43">
        <v>0</v>
      </c>
      <c r="N29" s="43">
        <f t="shared" si="4"/>
        <v>3083180</v>
      </c>
      <c r="O29" s="44">
        <f t="shared" si="1"/>
        <v>286.11544172234596</v>
      </c>
      <c r="P29" s="9"/>
    </row>
    <row r="30" spans="1:119" ht="16.5" thickBot="1">
      <c r="A30" s="13" t="s">
        <v>10</v>
      </c>
      <c r="B30" s="21"/>
      <c r="C30" s="20"/>
      <c r="D30" s="14">
        <f>SUM(D5,D14,D18,D21,D24,D28)</f>
        <v>12736096</v>
      </c>
      <c r="E30" s="14">
        <f t="shared" ref="E30:M30" si="9">SUM(E5,E14,E18,E21,E24,E28)</f>
        <v>2797727</v>
      </c>
      <c r="F30" s="14">
        <f t="shared" si="9"/>
        <v>5009957</v>
      </c>
      <c r="G30" s="14">
        <f t="shared" si="9"/>
        <v>618434</v>
      </c>
      <c r="H30" s="14">
        <f t="shared" si="9"/>
        <v>0</v>
      </c>
      <c r="I30" s="14">
        <f t="shared" si="9"/>
        <v>2695425</v>
      </c>
      <c r="J30" s="14">
        <f t="shared" si="9"/>
        <v>1795994</v>
      </c>
      <c r="K30" s="14">
        <f t="shared" si="9"/>
        <v>1633994</v>
      </c>
      <c r="L30" s="14">
        <f t="shared" si="9"/>
        <v>190268</v>
      </c>
      <c r="M30" s="14">
        <f t="shared" si="9"/>
        <v>0</v>
      </c>
      <c r="N30" s="14">
        <f t="shared" si="4"/>
        <v>27477895</v>
      </c>
      <c r="O30" s="35">
        <f t="shared" si="1"/>
        <v>2549.9160170749815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5"/>
      <c r="B31" s="17"/>
      <c r="C31" s="17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8"/>
    </row>
    <row r="32" spans="1:119">
      <c r="A32" s="36"/>
      <c r="B32" s="37"/>
      <c r="C32" s="37"/>
      <c r="D32" s="38"/>
      <c r="E32" s="38"/>
      <c r="F32" s="38"/>
      <c r="G32" s="38"/>
      <c r="H32" s="38"/>
      <c r="I32" s="38"/>
      <c r="J32" s="38"/>
      <c r="K32" s="38"/>
      <c r="L32" s="157" t="s">
        <v>54</v>
      </c>
      <c r="M32" s="157"/>
      <c r="N32" s="157"/>
      <c r="O32" s="39">
        <v>10776</v>
      </c>
    </row>
    <row r="33" spans="1:15">
      <c r="A33" s="158"/>
      <c r="B33" s="135"/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6"/>
    </row>
    <row r="34" spans="1:15" ht="15.75" customHeight="1" thickBot="1">
      <c r="A34" s="159" t="s">
        <v>47</v>
      </c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1589242</v>
      </c>
      <c r="E5" s="24">
        <f t="shared" si="0"/>
        <v>0</v>
      </c>
      <c r="F5" s="24">
        <f t="shared" si="0"/>
        <v>920266</v>
      </c>
      <c r="G5" s="24">
        <f t="shared" si="0"/>
        <v>77697</v>
      </c>
      <c r="H5" s="24">
        <f t="shared" si="0"/>
        <v>0</v>
      </c>
      <c r="I5" s="24">
        <f t="shared" si="0"/>
        <v>0</v>
      </c>
      <c r="J5" s="24">
        <f t="shared" si="0"/>
        <v>1852642</v>
      </c>
      <c r="K5" s="24">
        <f t="shared" si="0"/>
        <v>1534550</v>
      </c>
      <c r="L5" s="24">
        <f t="shared" si="0"/>
        <v>0</v>
      </c>
      <c r="M5" s="24">
        <f t="shared" si="0"/>
        <v>0</v>
      </c>
      <c r="N5" s="25">
        <f>SUM(D5:M5)</f>
        <v>5974397</v>
      </c>
      <c r="O5" s="30">
        <f t="shared" ref="O5:O29" si="1">(N5/O$31)</f>
        <v>560.50257997936012</v>
      </c>
      <c r="P5" s="6"/>
    </row>
    <row r="6" spans="1:133">
      <c r="A6" s="12"/>
      <c r="B6" s="42">
        <v>511</v>
      </c>
      <c r="C6" s="19" t="s">
        <v>19</v>
      </c>
      <c r="D6" s="43">
        <v>4662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4662</v>
      </c>
      <c r="O6" s="44">
        <f t="shared" si="1"/>
        <v>0.43737686462144665</v>
      </c>
      <c r="P6" s="9"/>
    </row>
    <row r="7" spans="1:133">
      <c r="A7" s="12"/>
      <c r="B7" s="42">
        <v>512</v>
      </c>
      <c r="C7" s="19" t="s">
        <v>20</v>
      </c>
      <c r="D7" s="43">
        <v>338596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338596</v>
      </c>
      <c r="O7" s="44">
        <f t="shared" si="1"/>
        <v>31.766206961253403</v>
      </c>
      <c r="P7" s="9"/>
    </row>
    <row r="8" spans="1:133">
      <c r="A8" s="12"/>
      <c r="B8" s="42">
        <v>513</v>
      </c>
      <c r="C8" s="19" t="s">
        <v>21</v>
      </c>
      <c r="D8" s="43">
        <v>438938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438938</v>
      </c>
      <c r="O8" s="44">
        <f t="shared" si="1"/>
        <v>41.180035650623886</v>
      </c>
      <c r="P8" s="9"/>
    </row>
    <row r="9" spans="1:133">
      <c r="A9" s="12"/>
      <c r="B9" s="42">
        <v>514</v>
      </c>
      <c r="C9" s="19" t="s">
        <v>22</v>
      </c>
      <c r="D9" s="43">
        <v>111216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111216</v>
      </c>
      <c r="O9" s="44">
        <f t="shared" si="1"/>
        <v>10.433999437095412</v>
      </c>
      <c r="P9" s="9"/>
    </row>
    <row r="10" spans="1:133">
      <c r="A10" s="12"/>
      <c r="B10" s="42">
        <v>515</v>
      </c>
      <c r="C10" s="19" t="s">
        <v>23</v>
      </c>
      <c r="D10" s="43">
        <v>138808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138808</v>
      </c>
      <c r="O10" s="44">
        <f t="shared" si="1"/>
        <v>13.022610000938174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909389</v>
      </c>
      <c r="G11" s="43">
        <v>0</v>
      </c>
      <c r="H11" s="43">
        <v>0</v>
      </c>
      <c r="I11" s="43">
        <v>0</v>
      </c>
      <c r="J11" s="43">
        <v>3656</v>
      </c>
      <c r="K11" s="43">
        <v>0</v>
      </c>
      <c r="L11" s="43">
        <v>0</v>
      </c>
      <c r="M11" s="43">
        <v>0</v>
      </c>
      <c r="N11" s="43">
        <f t="shared" si="2"/>
        <v>913045</v>
      </c>
      <c r="O11" s="44">
        <f t="shared" si="1"/>
        <v>85.65953654188948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1534550</v>
      </c>
      <c r="L12" s="43">
        <v>0</v>
      </c>
      <c r="M12" s="43">
        <v>0</v>
      </c>
      <c r="N12" s="43">
        <f t="shared" si="2"/>
        <v>1534550</v>
      </c>
      <c r="O12" s="44">
        <f t="shared" si="1"/>
        <v>143.96753916877756</v>
      </c>
      <c r="P12" s="9"/>
    </row>
    <row r="13" spans="1:133">
      <c r="A13" s="12"/>
      <c r="B13" s="42">
        <v>519</v>
      </c>
      <c r="C13" s="19" t="s">
        <v>26</v>
      </c>
      <c r="D13" s="43">
        <v>557022</v>
      </c>
      <c r="E13" s="43">
        <v>0</v>
      </c>
      <c r="F13" s="43">
        <v>10877</v>
      </c>
      <c r="G13" s="43">
        <v>77697</v>
      </c>
      <c r="H13" s="43">
        <v>0</v>
      </c>
      <c r="I13" s="43">
        <v>0</v>
      </c>
      <c r="J13" s="43">
        <v>1848986</v>
      </c>
      <c r="K13" s="43">
        <v>0</v>
      </c>
      <c r="L13" s="43">
        <v>0</v>
      </c>
      <c r="M13" s="43">
        <v>0</v>
      </c>
      <c r="N13" s="43">
        <f t="shared" si="2"/>
        <v>2494582</v>
      </c>
      <c r="O13" s="44">
        <f t="shared" si="1"/>
        <v>234.0352753541608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5977863</v>
      </c>
      <c r="E14" s="29">
        <f t="shared" si="3"/>
        <v>287266</v>
      </c>
      <c r="F14" s="29">
        <f t="shared" si="3"/>
        <v>0</v>
      </c>
      <c r="G14" s="29">
        <f t="shared" si="3"/>
        <v>7250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33274</v>
      </c>
      <c r="M14" s="29">
        <f t="shared" si="3"/>
        <v>0</v>
      </c>
      <c r="N14" s="40">
        <f t="shared" ref="N14:N29" si="4">SUM(D14:M14)</f>
        <v>6305653</v>
      </c>
      <c r="O14" s="41">
        <f t="shared" si="1"/>
        <v>591.58016699502764</v>
      </c>
      <c r="P14" s="10"/>
    </row>
    <row r="15" spans="1:133">
      <c r="A15" s="12"/>
      <c r="B15" s="42">
        <v>521</v>
      </c>
      <c r="C15" s="19" t="s">
        <v>28</v>
      </c>
      <c r="D15" s="43">
        <v>5469185</v>
      </c>
      <c r="E15" s="43">
        <v>287266</v>
      </c>
      <c r="F15" s="43">
        <v>0</v>
      </c>
      <c r="G15" s="43">
        <v>7250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5763701</v>
      </c>
      <c r="O15" s="44">
        <f t="shared" si="1"/>
        <v>540.73562247865652</v>
      </c>
      <c r="P15" s="9"/>
    </row>
    <row r="16" spans="1:133">
      <c r="A16" s="12"/>
      <c r="B16" s="42">
        <v>524</v>
      </c>
      <c r="C16" s="19" t="s">
        <v>29</v>
      </c>
      <c r="D16" s="43">
        <v>356626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33274</v>
      </c>
      <c r="M16" s="43">
        <v>0</v>
      </c>
      <c r="N16" s="43">
        <f t="shared" si="4"/>
        <v>389900</v>
      </c>
      <c r="O16" s="44">
        <f t="shared" si="1"/>
        <v>36.579416455577444</v>
      </c>
      <c r="P16" s="9"/>
    </row>
    <row r="17" spans="1:119">
      <c r="A17" s="12"/>
      <c r="B17" s="42">
        <v>529</v>
      </c>
      <c r="C17" s="19" t="s">
        <v>30</v>
      </c>
      <c r="D17" s="43">
        <v>152052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152052</v>
      </c>
      <c r="O17" s="44">
        <f t="shared" si="1"/>
        <v>14.265128060793696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SUM(D19:D20)</f>
        <v>345846</v>
      </c>
      <c r="E18" s="29">
        <f t="shared" si="5"/>
        <v>0</v>
      </c>
      <c r="F18" s="29">
        <f t="shared" si="5"/>
        <v>0</v>
      </c>
      <c r="G18" s="29">
        <f t="shared" si="5"/>
        <v>5815</v>
      </c>
      <c r="H18" s="29">
        <f t="shared" si="5"/>
        <v>0</v>
      </c>
      <c r="I18" s="29">
        <f t="shared" si="5"/>
        <v>2384346</v>
      </c>
      <c r="J18" s="29">
        <f t="shared" si="5"/>
        <v>0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2736007</v>
      </c>
      <c r="O18" s="41">
        <f t="shared" si="1"/>
        <v>256.68514870062859</v>
      </c>
      <c r="P18" s="10"/>
    </row>
    <row r="19" spans="1:119">
      <c r="A19" s="12"/>
      <c r="B19" s="42">
        <v>534</v>
      </c>
      <c r="C19" s="19" t="s">
        <v>32</v>
      </c>
      <c r="D19" s="43">
        <v>345846</v>
      </c>
      <c r="E19" s="43">
        <v>0</v>
      </c>
      <c r="F19" s="43">
        <v>0</v>
      </c>
      <c r="G19" s="43">
        <v>5815</v>
      </c>
      <c r="H19" s="43">
        <v>0</v>
      </c>
      <c r="I19" s="43">
        <v>2208585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2560246</v>
      </c>
      <c r="O19" s="44">
        <f t="shared" si="1"/>
        <v>240.19570316164743</v>
      </c>
      <c r="P19" s="9"/>
    </row>
    <row r="20" spans="1:119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175761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175761</v>
      </c>
      <c r="O20" s="44">
        <f t="shared" si="1"/>
        <v>16.489445538981144</v>
      </c>
      <c r="P20" s="9"/>
    </row>
    <row r="21" spans="1:119" ht="15.75">
      <c r="A21" s="26" t="s">
        <v>35</v>
      </c>
      <c r="B21" s="27"/>
      <c r="C21" s="28"/>
      <c r="D21" s="29">
        <f t="shared" ref="D21:M21" si="6">SUM(D22:D22)</f>
        <v>956976</v>
      </c>
      <c r="E21" s="29">
        <f t="shared" si="6"/>
        <v>583079</v>
      </c>
      <c r="F21" s="29">
        <f t="shared" si="6"/>
        <v>0</v>
      </c>
      <c r="G21" s="29">
        <f t="shared" si="6"/>
        <v>919311</v>
      </c>
      <c r="H21" s="29">
        <f t="shared" si="6"/>
        <v>0</v>
      </c>
      <c r="I21" s="29">
        <f t="shared" si="6"/>
        <v>0</v>
      </c>
      <c r="J21" s="29">
        <f t="shared" si="6"/>
        <v>0</v>
      </c>
      <c r="K21" s="29">
        <f t="shared" si="6"/>
        <v>0</v>
      </c>
      <c r="L21" s="29">
        <f t="shared" si="6"/>
        <v>0</v>
      </c>
      <c r="M21" s="29">
        <f t="shared" si="6"/>
        <v>0</v>
      </c>
      <c r="N21" s="29">
        <f t="shared" si="4"/>
        <v>2459366</v>
      </c>
      <c r="O21" s="41">
        <f t="shared" si="1"/>
        <v>230.731400694249</v>
      </c>
      <c r="P21" s="10"/>
    </row>
    <row r="22" spans="1:119">
      <c r="A22" s="12"/>
      <c r="B22" s="42">
        <v>541</v>
      </c>
      <c r="C22" s="19" t="s">
        <v>36</v>
      </c>
      <c r="D22" s="43">
        <v>956976</v>
      </c>
      <c r="E22" s="43">
        <v>583079</v>
      </c>
      <c r="F22" s="43">
        <v>0</v>
      </c>
      <c r="G22" s="43">
        <v>919311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2459366</v>
      </c>
      <c r="O22" s="44">
        <f t="shared" si="1"/>
        <v>230.731400694249</v>
      </c>
      <c r="P22" s="9"/>
    </row>
    <row r="23" spans="1:119" ht="15.75">
      <c r="A23" s="26" t="s">
        <v>37</v>
      </c>
      <c r="B23" s="27"/>
      <c r="C23" s="28"/>
      <c r="D23" s="29">
        <f t="shared" ref="D23:M23" si="7">SUM(D24:D26)</f>
        <v>2245423</v>
      </c>
      <c r="E23" s="29">
        <f t="shared" si="7"/>
        <v>0</v>
      </c>
      <c r="F23" s="29">
        <f t="shared" si="7"/>
        <v>0</v>
      </c>
      <c r="G23" s="29">
        <f t="shared" si="7"/>
        <v>109652</v>
      </c>
      <c r="H23" s="29">
        <f t="shared" si="7"/>
        <v>0</v>
      </c>
      <c r="I23" s="29">
        <f t="shared" si="7"/>
        <v>0</v>
      </c>
      <c r="J23" s="29">
        <f t="shared" si="7"/>
        <v>0</v>
      </c>
      <c r="K23" s="29">
        <f t="shared" si="7"/>
        <v>0</v>
      </c>
      <c r="L23" s="29">
        <f t="shared" si="7"/>
        <v>71747</v>
      </c>
      <c r="M23" s="29">
        <f t="shared" si="7"/>
        <v>0</v>
      </c>
      <c r="N23" s="29">
        <f t="shared" si="4"/>
        <v>2426822</v>
      </c>
      <c r="O23" s="41">
        <f t="shared" si="1"/>
        <v>227.67820621071394</v>
      </c>
      <c r="P23" s="9"/>
    </row>
    <row r="24" spans="1:119">
      <c r="A24" s="12"/>
      <c r="B24" s="42">
        <v>571</v>
      </c>
      <c r="C24" s="19" t="s">
        <v>38</v>
      </c>
      <c r="D24" s="43">
        <v>355070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9483</v>
      </c>
      <c r="M24" s="43">
        <v>0</v>
      </c>
      <c r="N24" s="43">
        <f t="shared" si="4"/>
        <v>364553</v>
      </c>
      <c r="O24" s="44">
        <f t="shared" si="1"/>
        <v>34.201426024955438</v>
      </c>
      <c r="P24" s="9"/>
    </row>
    <row r="25" spans="1:119">
      <c r="A25" s="12"/>
      <c r="B25" s="42">
        <v>572</v>
      </c>
      <c r="C25" s="19" t="s">
        <v>39</v>
      </c>
      <c r="D25" s="43">
        <v>1890353</v>
      </c>
      <c r="E25" s="43">
        <v>0</v>
      </c>
      <c r="F25" s="43">
        <v>0</v>
      </c>
      <c r="G25" s="43">
        <v>83040</v>
      </c>
      <c r="H25" s="43">
        <v>0</v>
      </c>
      <c r="I25" s="43">
        <v>0</v>
      </c>
      <c r="J25" s="43">
        <v>0</v>
      </c>
      <c r="K25" s="43">
        <v>0</v>
      </c>
      <c r="L25" s="43">
        <v>12264</v>
      </c>
      <c r="M25" s="43">
        <v>0</v>
      </c>
      <c r="N25" s="43">
        <f t="shared" si="4"/>
        <v>1985657</v>
      </c>
      <c r="O25" s="44">
        <f t="shared" si="1"/>
        <v>186.28923914063233</v>
      </c>
      <c r="P25" s="9"/>
    </row>
    <row r="26" spans="1:119">
      <c r="A26" s="12"/>
      <c r="B26" s="42">
        <v>578</v>
      </c>
      <c r="C26" s="19" t="s">
        <v>40</v>
      </c>
      <c r="D26" s="43">
        <v>0</v>
      </c>
      <c r="E26" s="43">
        <v>0</v>
      </c>
      <c r="F26" s="43">
        <v>0</v>
      </c>
      <c r="G26" s="43">
        <v>26612</v>
      </c>
      <c r="H26" s="43">
        <v>0</v>
      </c>
      <c r="I26" s="43">
        <v>0</v>
      </c>
      <c r="J26" s="43">
        <v>0</v>
      </c>
      <c r="K26" s="43">
        <v>0</v>
      </c>
      <c r="L26" s="43">
        <v>50000</v>
      </c>
      <c r="M26" s="43">
        <v>0</v>
      </c>
      <c r="N26" s="43">
        <f t="shared" si="4"/>
        <v>76612</v>
      </c>
      <c r="O26" s="44">
        <f t="shared" si="1"/>
        <v>7.1875410451261841</v>
      </c>
      <c r="P26" s="9"/>
    </row>
    <row r="27" spans="1:119" ht="15.75">
      <c r="A27" s="26" t="s">
        <v>42</v>
      </c>
      <c r="B27" s="27"/>
      <c r="C27" s="28"/>
      <c r="D27" s="29">
        <f t="shared" ref="D27:M27" si="8">SUM(D28:D28)</f>
        <v>666081</v>
      </c>
      <c r="E27" s="29">
        <f t="shared" si="8"/>
        <v>2091546</v>
      </c>
      <c r="F27" s="29">
        <f t="shared" si="8"/>
        <v>0</v>
      </c>
      <c r="G27" s="29">
        <f t="shared" si="8"/>
        <v>0</v>
      </c>
      <c r="H27" s="29">
        <f t="shared" si="8"/>
        <v>0</v>
      </c>
      <c r="I27" s="29">
        <f t="shared" si="8"/>
        <v>335000</v>
      </c>
      <c r="J27" s="29">
        <f t="shared" si="8"/>
        <v>0</v>
      </c>
      <c r="K27" s="29">
        <f t="shared" si="8"/>
        <v>0</v>
      </c>
      <c r="L27" s="29">
        <f t="shared" si="8"/>
        <v>0</v>
      </c>
      <c r="M27" s="29">
        <f t="shared" si="8"/>
        <v>0</v>
      </c>
      <c r="N27" s="29">
        <f t="shared" si="4"/>
        <v>3092627</v>
      </c>
      <c r="O27" s="41">
        <f t="shared" si="1"/>
        <v>290.14232104324981</v>
      </c>
      <c r="P27" s="9"/>
    </row>
    <row r="28" spans="1:119" ht="15.75" thickBot="1">
      <c r="A28" s="12"/>
      <c r="B28" s="42">
        <v>581</v>
      </c>
      <c r="C28" s="19" t="s">
        <v>41</v>
      </c>
      <c r="D28" s="43">
        <v>666081</v>
      </c>
      <c r="E28" s="43">
        <v>2091546</v>
      </c>
      <c r="F28" s="43">
        <v>0</v>
      </c>
      <c r="G28" s="43">
        <v>0</v>
      </c>
      <c r="H28" s="43">
        <v>0</v>
      </c>
      <c r="I28" s="43">
        <v>335000</v>
      </c>
      <c r="J28" s="43">
        <v>0</v>
      </c>
      <c r="K28" s="43">
        <v>0</v>
      </c>
      <c r="L28" s="43">
        <v>0</v>
      </c>
      <c r="M28" s="43">
        <v>0</v>
      </c>
      <c r="N28" s="43">
        <f t="shared" si="4"/>
        <v>3092627</v>
      </c>
      <c r="O28" s="44">
        <f t="shared" si="1"/>
        <v>290.14232104324981</v>
      </c>
      <c r="P28" s="9"/>
    </row>
    <row r="29" spans="1:119" ht="16.5" thickBot="1">
      <c r="A29" s="13" t="s">
        <v>10</v>
      </c>
      <c r="B29" s="21"/>
      <c r="C29" s="20"/>
      <c r="D29" s="14">
        <f>SUM(D5,D14,D18,D21,D23,D27)</f>
        <v>11781431</v>
      </c>
      <c r="E29" s="14">
        <f t="shared" ref="E29:M29" si="9">SUM(E5,E14,E18,E21,E23,E27)</f>
        <v>2961891</v>
      </c>
      <c r="F29" s="14">
        <f t="shared" si="9"/>
        <v>920266</v>
      </c>
      <c r="G29" s="14">
        <f t="shared" si="9"/>
        <v>1119725</v>
      </c>
      <c r="H29" s="14">
        <f t="shared" si="9"/>
        <v>0</v>
      </c>
      <c r="I29" s="14">
        <f t="shared" si="9"/>
        <v>2719346</v>
      </c>
      <c r="J29" s="14">
        <f t="shared" si="9"/>
        <v>1852642</v>
      </c>
      <c r="K29" s="14">
        <f t="shared" si="9"/>
        <v>1534550</v>
      </c>
      <c r="L29" s="14">
        <f t="shared" si="9"/>
        <v>105021</v>
      </c>
      <c r="M29" s="14">
        <f t="shared" si="9"/>
        <v>0</v>
      </c>
      <c r="N29" s="14">
        <f t="shared" si="4"/>
        <v>22994872</v>
      </c>
      <c r="O29" s="35">
        <f t="shared" si="1"/>
        <v>2157.3198236232292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5"/>
      <c r="B30" s="17"/>
      <c r="C30" s="17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8"/>
    </row>
    <row r="31" spans="1:119">
      <c r="A31" s="36"/>
      <c r="B31" s="37"/>
      <c r="C31" s="37"/>
      <c r="D31" s="38"/>
      <c r="E31" s="38"/>
      <c r="F31" s="38"/>
      <c r="G31" s="38"/>
      <c r="H31" s="38"/>
      <c r="I31" s="38"/>
      <c r="J31" s="38"/>
      <c r="K31" s="38"/>
      <c r="L31" s="157" t="s">
        <v>51</v>
      </c>
      <c r="M31" s="157"/>
      <c r="N31" s="157"/>
      <c r="O31" s="39">
        <v>10659</v>
      </c>
    </row>
    <row r="32" spans="1:119">
      <c r="A32" s="158"/>
      <c r="B32" s="135"/>
      <c r="C32" s="135"/>
      <c r="D32" s="135"/>
      <c r="E32" s="135"/>
      <c r="F32" s="135"/>
      <c r="G32" s="135"/>
      <c r="H32" s="135"/>
      <c r="I32" s="135"/>
      <c r="J32" s="135"/>
      <c r="K32" s="135"/>
      <c r="L32" s="135"/>
      <c r="M32" s="135"/>
      <c r="N32" s="135"/>
      <c r="O32" s="136"/>
    </row>
    <row r="33" spans="1:15" ht="15.75" customHeight="1" thickBot="1">
      <c r="A33" s="159" t="s">
        <v>47</v>
      </c>
      <c r="B33" s="138"/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9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1649947</v>
      </c>
      <c r="E5" s="24">
        <f t="shared" si="0"/>
        <v>0</v>
      </c>
      <c r="F5" s="24">
        <f t="shared" si="0"/>
        <v>921781</v>
      </c>
      <c r="G5" s="24">
        <f t="shared" si="0"/>
        <v>59488</v>
      </c>
      <c r="H5" s="24">
        <f t="shared" si="0"/>
        <v>0</v>
      </c>
      <c r="I5" s="24">
        <f t="shared" si="0"/>
        <v>0</v>
      </c>
      <c r="J5" s="24">
        <f t="shared" si="0"/>
        <v>1759455</v>
      </c>
      <c r="K5" s="24">
        <f t="shared" si="0"/>
        <v>1562287</v>
      </c>
      <c r="L5" s="24">
        <f t="shared" si="0"/>
        <v>0</v>
      </c>
      <c r="M5" s="24">
        <f t="shared" si="0"/>
        <v>0</v>
      </c>
      <c r="N5" s="25">
        <f>SUM(D5:M5)</f>
        <v>5952958</v>
      </c>
      <c r="O5" s="30">
        <f t="shared" ref="O5:O27" si="1">(N5/O$29)</f>
        <v>561.1762820512821</v>
      </c>
      <c r="P5" s="6"/>
    </row>
    <row r="6" spans="1:133">
      <c r="A6" s="12"/>
      <c r="B6" s="42">
        <v>511</v>
      </c>
      <c r="C6" s="19" t="s">
        <v>19</v>
      </c>
      <c r="D6" s="43">
        <v>8995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8995</v>
      </c>
      <c r="O6" s="44">
        <f t="shared" si="1"/>
        <v>0.84794494720965308</v>
      </c>
      <c r="P6" s="9"/>
    </row>
    <row r="7" spans="1:133">
      <c r="A7" s="12"/>
      <c r="B7" s="42">
        <v>512</v>
      </c>
      <c r="C7" s="19" t="s">
        <v>20</v>
      </c>
      <c r="D7" s="43">
        <v>368629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368629</v>
      </c>
      <c r="O7" s="44">
        <f t="shared" si="1"/>
        <v>34.750094268476623</v>
      </c>
      <c r="P7" s="9"/>
    </row>
    <row r="8" spans="1:133">
      <c r="A8" s="12"/>
      <c r="B8" s="42">
        <v>513</v>
      </c>
      <c r="C8" s="19" t="s">
        <v>21</v>
      </c>
      <c r="D8" s="43">
        <v>503037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503037</v>
      </c>
      <c r="O8" s="44">
        <f t="shared" si="1"/>
        <v>47.420531674208142</v>
      </c>
      <c r="P8" s="9"/>
    </row>
    <row r="9" spans="1:133">
      <c r="A9" s="12"/>
      <c r="B9" s="42">
        <v>514</v>
      </c>
      <c r="C9" s="19" t="s">
        <v>22</v>
      </c>
      <c r="D9" s="43">
        <v>131200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131200</v>
      </c>
      <c r="O9" s="44">
        <f t="shared" si="1"/>
        <v>12.368024132730016</v>
      </c>
      <c r="P9" s="9"/>
    </row>
    <row r="10" spans="1:133">
      <c r="A10" s="12"/>
      <c r="B10" s="42">
        <v>517</v>
      </c>
      <c r="C10" s="19" t="s">
        <v>24</v>
      </c>
      <c r="D10" s="43">
        <v>0</v>
      </c>
      <c r="E10" s="43">
        <v>0</v>
      </c>
      <c r="F10" s="43">
        <v>902087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902087</v>
      </c>
      <c r="O10" s="44">
        <f t="shared" si="1"/>
        <v>85.038367269984917</v>
      </c>
      <c r="P10" s="9"/>
    </row>
    <row r="11" spans="1:133">
      <c r="A11" s="12"/>
      <c r="B11" s="42">
        <v>518</v>
      </c>
      <c r="C11" s="19" t="s">
        <v>25</v>
      </c>
      <c r="D11" s="43">
        <v>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1562287</v>
      </c>
      <c r="L11" s="43">
        <v>0</v>
      </c>
      <c r="M11" s="43">
        <v>0</v>
      </c>
      <c r="N11" s="43">
        <f t="shared" si="2"/>
        <v>1562287</v>
      </c>
      <c r="O11" s="44">
        <f t="shared" si="1"/>
        <v>147.27441553544494</v>
      </c>
      <c r="P11" s="9"/>
    </row>
    <row r="12" spans="1:133">
      <c r="A12" s="12"/>
      <c r="B12" s="42">
        <v>519</v>
      </c>
      <c r="C12" s="19" t="s">
        <v>26</v>
      </c>
      <c r="D12" s="43">
        <v>638086</v>
      </c>
      <c r="E12" s="43">
        <v>0</v>
      </c>
      <c r="F12" s="43">
        <v>19694</v>
      </c>
      <c r="G12" s="43">
        <v>59488</v>
      </c>
      <c r="H12" s="43">
        <v>0</v>
      </c>
      <c r="I12" s="43">
        <v>0</v>
      </c>
      <c r="J12" s="43">
        <v>1759455</v>
      </c>
      <c r="K12" s="43">
        <v>0</v>
      </c>
      <c r="L12" s="43">
        <v>0</v>
      </c>
      <c r="M12" s="43">
        <v>0</v>
      </c>
      <c r="N12" s="43">
        <f t="shared" si="2"/>
        <v>2476723</v>
      </c>
      <c r="O12" s="44">
        <f t="shared" si="1"/>
        <v>233.47690422322776</v>
      </c>
      <c r="P12" s="9"/>
    </row>
    <row r="13" spans="1:133" ht="15.75">
      <c r="A13" s="26" t="s">
        <v>27</v>
      </c>
      <c r="B13" s="27"/>
      <c r="C13" s="28"/>
      <c r="D13" s="29">
        <f t="shared" ref="D13:M13" si="3">SUM(D14:D15)</f>
        <v>5789842</v>
      </c>
      <c r="E13" s="29">
        <f t="shared" si="3"/>
        <v>398976</v>
      </c>
      <c r="F13" s="29">
        <f t="shared" si="3"/>
        <v>0</v>
      </c>
      <c r="G13" s="29">
        <f t="shared" si="3"/>
        <v>129402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87994</v>
      </c>
      <c r="M13" s="29">
        <f t="shared" si="3"/>
        <v>0</v>
      </c>
      <c r="N13" s="40">
        <f t="shared" ref="N13:N27" si="4">SUM(D13:M13)</f>
        <v>6406214</v>
      </c>
      <c r="O13" s="41">
        <f t="shared" si="1"/>
        <v>603.90403469079945</v>
      </c>
      <c r="P13" s="10"/>
    </row>
    <row r="14" spans="1:133">
      <c r="A14" s="12"/>
      <c r="B14" s="42">
        <v>521</v>
      </c>
      <c r="C14" s="19" t="s">
        <v>28</v>
      </c>
      <c r="D14" s="43">
        <v>5300525</v>
      </c>
      <c r="E14" s="43">
        <v>398976</v>
      </c>
      <c r="F14" s="43">
        <v>0</v>
      </c>
      <c r="G14" s="43">
        <v>129402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5828903</v>
      </c>
      <c r="O14" s="44">
        <f t="shared" si="1"/>
        <v>549.48180618401204</v>
      </c>
      <c r="P14" s="9"/>
    </row>
    <row r="15" spans="1:133">
      <c r="A15" s="12"/>
      <c r="B15" s="42">
        <v>524</v>
      </c>
      <c r="C15" s="19" t="s">
        <v>29</v>
      </c>
      <c r="D15" s="43">
        <v>489317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87994</v>
      </c>
      <c r="M15" s="43">
        <v>0</v>
      </c>
      <c r="N15" s="43">
        <f t="shared" si="4"/>
        <v>577311</v>
      </c>
      <c r="O15" s="44">
        <f t="shared" si="1"/>
        <v>54.422228506787327</v>
      </c>
      <c r="P15" s="9"/>
    </row>
    <row r="16" spans="1:133" ht="15.75">
      <c r="A16" s="26" t="s">
        <v>31</v>
      </c>
      <c r="B16" s="27"/>
      <c r="C16" s="28"/>
      <c r="D16" s="29">
        <f t="shared" ref="D16:M16" si="5">SUM(D17:D18)</f>
        <v>357819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2448277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40">
        <f t="shared" si="4"/>
        <v>2806096</v>
      </c>
      <c r="O16" s="41">
        <f t="shared" si="1"/>
        <v>264.52639517345398</v>
      </c>
      <c r="P16" s="10"/>
    </row>
    <row r="17" spans="1:119">
      <c r="A17" s="12"/>
      <c r="B17" s="42">
        <v>534</v>
      </c>
      <c r="C17" s="19" t="s">
        <v>32</v>
      </c>
      <c r="D17" s="43">
        <v>357819</v>
      </c>
      <c r="E17" s="43">
        <v>0</v>
      </c>
      <c r="F17" s="43">
        <v>0</v>
      </c>
      <c r="G17" s="43">
        <v>0</v>
      </c>
      <c r="H17" s="43">
        <v>0</v>
      </c>
      <c r="I17" s="43">
        <v>2257285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2615104</v>
      </c>
      <c r="O17" s="44">
        <f t="shared" si="1"/>
        <v>246.52187028657616</v>
      </c>
      <c r="P17" s="9"/>
    </row>
    <row r="18" spans="1:119">
      <c r="A18" s="12"/>
      <c r="B18" s="42">
        <v>535</v>
      </c>
      <c r="C18" s="19" t="s">
        <v>33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190992</v>
      </c>
      <c r="J18" s="43">
        <v>0</v>
      </c>
      <c r="K18" s="43">
        <v>0</v>
      </c>
      <c r="L18" s="43">
        <v>0</v>
      </c>
      <c r="M18" s="43">
        <v>0</v>
      </c>
      <c r="N18" s="43">
        <f t="shared" si="4"/>
        <v>190992</v>
      </c>
      <c r="O18" s="44">
        <f t="shared" si="1"/>
        <v>18.004524886877828</v>
      </c>
      <c r="P18" s="9"/>
    </row>
    <row r="19" spans="1:119" ht="15.75">
      <c r="A19" s="26" t="s">
        <v>35</v>
      </c>
      <c r="B19" s="27"/>
      <c r="C19" s="28"/>
      <c r="D19" s="29">
        <f t="shared" ref="D19:M19" si="6">SUM(D20:D20)</f>
        <v>523025</v>
      </c>
      <c r="E19" s="29">
        <f t="shared" si="6"/>
        <v>393380</v>
      </c>
      <c r="F19" s="29">
        <f t="shared" si="6"/>
        <v>0</v>
      </c>
      <c r="G19" s="29">
        <f t="shared" si="6"/>
        <v>545645</v>
      </c>
      <c r="H19" s="29">
        <f t="shared" si="6"/>
        <v>0</v>
      </c>
      <c r="I19" s="29">
        <f t="shared" si="6"/>
        <v>0</v>
      </c>
      <c r="J19" s="29">
        <f t="shared" si="6"/>
        <v>6806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4"/>
        <v>1468856</v>
      </c>
      <c r="O19" s="41">
        <f t="shared" si="1"/>
        <v>138.46681749622925</v>
      </c>
      <c r="P19" s="10"/>
    </row>
    <row r="20" spans="1:119">
      <c r="A20" s="12"/>
      <c r="B20" s="42">
        <v>541</v>
      </c>
      <c r="C20" s="19" t="s">
        <v>36</v>
      </c>
      <c r="D20" s="43">
        <v>523025</v>
      </c>
      <c r="E20" s="43">
        <v>393380</v>
      </c>
      <c r="F20" s="43">
        <v>0</v>
      </c>
      <c r="G20" s="43">
        <v>545645</v>
      </c>
      <c r="H20" s="43">
        <v>0</v>
      </c>
      <c r="I20" s="43">
        <v>0</v>
      </c>
      <c r="J20" s="43">
        <v>6806</v>
      </c>
      <c r="K20" s="43">
        <v>0</v>
      </c>
      <c r="L20" s="43">
        <v>0</v>
      </c>
      <c r="M20" s="43">
        <v>0</v>
      </c>
      <c r="N20" s="43">
        <f t="shared" si="4"/>
        <v>1468856</v>
      </c>
      <c r="O20" s="44">
        <f t="shared" si="1"/>
        <v>138.46681749622925</v>
      </c>
      <c r="P20" s="9"/>
    </row>
    <row r="21" spans="1:119" ht="15.75">
      <c r="A21" s="26" t="s">
        <v>37</v>
      </c>
      <c r="B21" s="27"/>
      <c r="C21" s="28"/>
      <c r="D21" s="29">
        <f t="shared" ref="D21:M21" si="7">SUM(D22:D24)</f>
        <v>2539307</v>
      </c>
      <c r="E21" s="29">
        <f t="shared" si="7"/>
        <v>2841</v>
      </c>
      <c r="F21" s="29">
        <f t="shared" si="7"/>
        <v>0</v>
      </c>
      <c r="G21" s="29">
        <f t="shared" si="7"/>
        <v>169176</v>
      </c>
      <c r="H21" s="29">
        <f t="shared" si="7"/>
        <v>0</v>
      </c>
      <c r="I21" s="29">
        <f t="shared" si="7"/>
        <v>0</v>
      </c>
      <c r="J21" s="29">
        <f t="shared" si="7"/>
        <v>0</v>
      </c>
      <c r="K21" s="29">
        <f t="shared" si="7"/>
        <v>0</v>
      </c>
      <c r="L21" s="29">
        <f t="shared" si="7"/>
        <v>200000</v>
      </c>
      <c r="M21" s="29">
        <f t="shared" si="7"/>
        <v>0</v>
      </c>
      <c r="N21" s="29">
        <f t="shared" si="4"/>
        <v>2911324</v>
      </c>
      <c r="O21" s="41">
        <f t="shared" si="1"/>
        <v>274.44607843137254</v>
      </c>
      <c r="P21" s="9"/>
    </row>
    <row r="22" spans="1:119">
      <c r="A22" s="12"/>
      <c r="B22" s="42">
        <v>571</v>
      </c>
      <c r="C22" s="19" t="s">
        <v>38</v>
      </c>
      <c r="D22" s="43">
        <v>389360</v>
      </c>
      <c r="E22" s="43">
        <v>2841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4"/>
        <v>392201</v>
      </c>
      <c r="O22" s="44">
        <f t="shared" si="1"/>
        <v>36.972190799396685</v>
      </c>
      <c r="P22" s="9"/>
    </row>
    <row r="23" spans="1:119">
      <c r="A23" s="12"/>
      <c r="B23" s="42">
        <v>572</v>
      </c>
      <c r="C23" s="19" t="s">
        <v>39</v>
      </c>
      <c r="D23" s="43">
        <v>2149947</v>
      </c>
      <c r="E23" s="43">
        <v>0</v>
      </c>
      <c r="F23" s="43">
        <v>0</v>
      </c>
      <c r="G23" s="43">
        <v>112141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2262088</v>
      </c>
      <c r="O23" s="44">
        <f t="shared" si="1"/>
        <v>213.24358974358975</v>
      </c>
      <c r="P23" s="9"/>
    </row>
    <row r="24" spans="1:119">
      <c r="A24" s="12"/>
      <c r="B24" s="42">
        <v>578</v>
      </c>
      <c r="C24" s="19" t="s">
        <v>40</v>
      </c>
      <c r="D24" s="43">
        <v>0</v>
      </c>
      <c r="E24" s="43">
        <v>0</v>
      </c>
      <c r="F24" s="43">
        <v>0</v>
      </c>
      <c r="G24" s="43">
        <v>57035</v>
      </c>
      <c r="H24" s="43">
        <v>0</v>
      </c>
      <c r="I24" s="43">
        <v>0</v>
      </c>
      <c r="J24" s="43">
        <v>0</v>
      </c>
      <c r="K24" s="43">
        <v>0</v>
      </c>
      <c r="L24" s="43">
        <v>200000</v>
      </c>
      <c r="M24" s="43">
        <v>0</v>
      </c>
      <c r="N24" s="43">
        <f t="shared" si="4"/>
        <v>257035</v>
      </c>
      <c r="O24" s="44">
        <f t="shared" si="1"/>
        <v>24.230297888386122</v>
      </c>
      <c r="P24" s="9"/>
    </row>
    <row r="25" spans="1:119" ht="15.75">
      <c r="A25" s="26" t="s">
        <v>42</v>
      </c>
      <c r="B25" s="27"/>
      <c r="C25" s="28"/>
      <c r="D25" s="29">
        <f t="shared" ref="D25:M25" si="8">SUM(D26:D26)</f>
        <v>663678</v>
      </c>
      <c r="E25" s="29">
        <f t="shared" si="8"/>
        <v>2432502</v>
      </c>
      <c r="F25" s="29">
        <f t="shared" si="8"/>
        <v>0</v>
      </c>
      <c r="G25" s="29">
        <f t="shared" si="8"/>
        <v>0</v>
      </c>
      <c r="H25" s="29">
        <f t="shared" si="8"/>
        <v>0</v>
      </c>
      <c r="I25" s="29">
        <f t="shared" si="8"/>
        <v>235000</v>
      </c>
      <c r="J25" s="29">
        <f t="shared" si="8"/>
        <v>0</v>
      </c>
      <c r="K25" s="29">
        <f t="shared" si="8"/>
        <v>0</v>
      </c>
      <c r="L25" s="29">
        <f t="shared" si="8"/>
        <v>0</v>
      </c>
      <c r="M25" s="29">
        <f t="shared" si="8"/>
        <v>0</v>
      </c>
      <c r="N25" s="29">
        <f t="shared" si="4"/>
        <v>3331180</v>
      </c>
      <c r="O25" s="41">
        <f t="shared" si="1"/>
        <v>314.02526395173453</v>
      </c>
      <c r="P25" s="9"/>
    </row>
    <row r="26" spans="1:119" ht="15.75" thickBot="1">
      <c r="A26" s="12"/>
      <c r="B26" s="42">
        <v>581</v>
      </c>
      <c r="C26" s="19" t="s">
        <v>41</v>
      </c>
      <c r="D26" s="43">
        <v>663678</v>
      </c>
      <c r="E26" s="43">
        <v>2432502</v>
      </c>
      <c r="F26" s="43">
        <v>0</v>
      </c>
      <c r="G26" s="43">
        <v>0</v>
      </c>
      <c r="H26" s="43">
        <v>0</v>
      </c>
      <c r="I26" s="43">
        <v>235000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3331180</v>
      </c>
      <c r="O26" s="44">
        <f t="shared" si="1"/>
        <v>314.02526395173453</v>
      </c>
      <c r="P26" s="9"/>
    </row>
    <row r="27" spans="1:119" ht="16.5" thickBot="1">
      <c r="A27" s="13" t="s">
        <v>10</v>
      </c>
      <c r="B27" s="21"/>
      <c r="C27" s="20"/>
      <c r="D27" s="14">
        <f>SUM(D5,D13,D16,D19,D21,D25)</f>
        <v>11523618</v>
      </c>
      <c r="E27" s="14">
        <f t="shared" ref="E27:M27" si="9">SUM(E5,E13,E16,E19,E21,E25)</f>
        <v>3227699</v>
      </c>
      <c r="F27" s="14">
        <f t="shared" si="9"/>
        <v>921781</v>
      </c>
      <c r="G27" s="14">
        <f t="shared" si="9"/>
        <v>903711</v>
      </c>
      <c r="H27" s="14">
        <f t="shared" si="9"/>
        <v>0</v>
      </c>
      <c r="I27" s="14">
        <f t="shared" si="9"/>
        <v>2683277</v>
      </c>
      <c r="J27" s="14">
        <f t="shared" si="9"/>
        <v>1766261</v>
      </c>
      <c r="K27" s="14">
        <f t="shared" si="9"/>
        <v>1562287</v>
      </c>
      <c r="L27" s="14">
        <f t="shared" si="9"/>
        <v>287994</v>
      </c>
      <c r="M27" s="14">
        <f t="shared" si="9"/>
        <v>0</v>
      </c>
      <c r="N27" s="14">
        <f t="shared" si="4"/>
        <v>22876628</v>
      </c>
      <c r="O27" s="35">
        <f t="shared" si="1"/>
        <v>2156.5448717948716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5"/>
      <c r="B28" s="17"/>
      <c r="C28" s="17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8"/>
    </row>
    <row r="29" spans="1:119">
      <c r="A29" s="36"/>
      <c r="B29" s="37"/>
      <c r="C29" s="37"/>
      <c r="D29" s="38"/>
      <c r="E29" s="38"/>
      <c r="F29" s="38"/>
      <c r="G29" s="38"/>
      <c r="H29" s="38"/>
      <c r="I29" s="38"/>
      <c r="J29" s="38"/>
      <c r="K29" s="38"/>
      <c r="L29" s="157" t="s">
        <v>49</v>
      </c>
      <c r="M29" s="157"/>
      <c r="N29" s="157"/>
      <c r="O29" s="39">
        <v>10608</v>
      </c>
    </row>
    <row r="30" spans="1:119">
      <c r="A30" s="158"/>
      <c r="B30" s="135"/>
      <c r="C30" s="135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6"/>
    </row>
    <row r="31" spans="1:119" ht="15.75" customHeight="1" thickBot="1">
      <c r="A31" s="159" t="s">
        <v>47</v>
      </c>
      <c r="B31" s="138"/>
      <c r="C31" s="138"/>
      <c r="D31" s="138"/>
      <c r="E31" s="138"/>
      <c r="F31" s="138"/>
      <c r="G31" s="138"/>
      <c r="H31" s="138"/>
      <c r="I31" s="138"/>
      <c r="J31" s="138"/>
      <c r="K31" s="138"/>
      <c r="L31" s="138"/>
      <c r="M31" s="138"/>
      <c r="N31" s="138"/>
      <c r="O31" s="139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>SUM(D6:D12)</f>
        <v>1407993</v>
      </c>
      <c r="E5" s="24">
        <f t="shared" ref="E5:M5" si="0">SUM(E6:E12)</f>
        <v>31958</v>
      </c>
      <c r="F5" s="24">
        <f t="shared" si="0"/>
        <v>907348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1883304</v>
      </c>
      <c r="K5" s="24">
        <f t="shared" si="0"/>
        <v>1420997</v>
      </c>
      <c r="L5" s="24">
        <f t="shared" si="0"/>
        <v>0</v>
      </c>
      <c r="M5" s="24">
        <f t="shared" si="0"/>
        <v>0</v>
      </c>
      <c r="N5" s="25">
        <f>SUM(D5:M5)</f>
        <v>5651600</v>
      </c>
      <c r="O5" s="30">
        <f t="shared" ref="O5:O28" si="1">(N5/O$30)</f>
        <v>538.60669017440193</v>
      </c>
      <c r="P5" s="6"/>
    </row>
    <row r="6" spans="1:133">
      <c r="A6" s="12"/>
      <c r="B6" s="42">
        <v>511</v>
      </c>
      <c r="C6" s="19" t="s">
        <v>19</v>
      </c>
      <c r="D6" s="43">
        <v>4352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4352</v>
      </c>
      <c r="O6" s="44">
        <f t="shared" si="1"/>
        <v>0.41475269227103784</v>
      </c>
      <c r="P6" s="9"/>
    </row>
    <row r="7" spans="1:133">
      <c r="A7" s="12"/>
      <c r="B7" s="42">
        <v>512</v>
      </c>
      <c r="C7" s="19" t="s">
        <v>20</v>
      </c>
      <c r="D7" s="43">
        <v>352081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352081</v>
      </c>
      <c r="O7" s="44">
        <f t="shared" si="1"/>
        <v>33.553893071571522</v>
      </c>
      <c r="P7" s="9"/>
    </row>
    <row r="8" spans="1:133">
      <c r="A8" s="12"/>
      <c r="B8" s="42">
        <v>513</v>
      </c>
      <c r="C8" s="19" t="s">
        <v>21</v>
      </c>
      <c r="D8" s="43">
        <v>385500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385500</v>
      </c>
      <c r="O8" s="44">
        <f t="shared" si="1"/>
        <v>36.738778233107787</v>
      </c>
      <c r="P8" s="9"/>
    </row>
    <row r="9" spans="1:133">
      <c r="A9" s="12"/>
      <c r="B9" s="42">
        <v>514</v>
      </c>
      <c r="C9" s="19" t="s">
        <v>22</v>
      </c>
      <c r="D9" s="43">
        <v>125063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125063</v>
      </c>
      <c r="O9" s="44">
        <f t="shared" si="1"/>
        <v>11.91870770990184</v>
      </c>
      <c r="P9" s="9"/>
    </row>
    <row r="10" spans="1:133">
      <c r="A10" s="12"/>
      <c r="B10" s="42">
        <v>517</v>
      </c>
      <c r="C10" s="19" t="s">
        <v>24</v>
      </c>
      <c r="D10" s="43">
        <v>0</v>
      </c>
      <c r="E10" s="43">
        <v>0</v>
      </c>
      <c r="F10" s="43">
        <v>907348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907348</v>
      </c>
      <c r="O10" s="44">
        <f t="shared" si="1"/>
        <v>86.47174306680644</v>
      </c>
      <c r="P10" s="9"/>
    </row>
    <row r="11" spans="1:133">
      <c r="A11" s="12"/>
      <c r="B11" s="42">
        <v>518</v>
      </c>
      <c r="C11" s="19" t="s">
        <v>25</v>
      </c>
      <c r="D11" s="43">
        <v>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1420997</v>
      </c>
      <c r="L11" s="43">
        <v>0</v>
      </c>
      <c r="M11" s="43">
        <v>0</v>
      </c>
      <c r="N11" s="43">
        <f t="shared" si="2"/>
        <v>1420997</v>
      </c>
      <c r="O11" s="44">
        <f t="shared" si="1"/>
        <v>135.42332983894025</v>
      </c>
      <c r="P11" s="9"/>
    </row>
    <row r="12" spans="1:133">
      <c r="A12" s="12"/>
      <c r="B12" s="42">
        <v>519</v>
      </c>
      <c r="C12" s="19" t="s">
        <v>26</v>
      </c>
      <c r="D12" s="43">
        <v>540997</v>
      </c>
      <c r="E12" s="43">
        <v>31958</v>
      </c>
      <c r="F12" s="43">
        <v>0</v>
      </c>
      <c r="G12" s="43">
        <v>0</v>
      </c>
      <c r="H12" s="43">
        <v>0</v>
      </c>
      <c r="I12" s="43">
        <v>0</v>
      </c>
      <c r="J12" s="43">
        <v>1883304</v>
      </c>
      <c r="K12" s="43">
        <v>0</v>
      </c>
      <c r="L12" s="43">
        <v>0</v>
      </c>
      <c r="M12" s="43">
        <v>0</v>
      </c>
      <c r="N12" s="43">
        <f t="shared" si="2"/>
        <v>2456259</v>
      </c>
      <c r="O12" s="44">
        <f t="shared" si="1"/>
        <v>234.0854855618031</v>
      </c>
      <c r="P12" s="9"/>
    </row>
    <row r="13" spans="1:133" ht="15.75">
      <c r="A13" s="26" t="s">
        <v>27</v>
      </c>
      <c r="B13" s="27"/>
      <c r="C13" s="28"/>
      <c r="D13" s="29">
        <f t="shared" ref="D13:M13" si="3">SUM(D14:D16)</f>
        <v>5589089</v>
      </c>
      <c r="E13" s="29">
        <f t="shared" si="3"/>
        <v>385323</v>
      </c>
      <c r="F13" s="29">
        <f t="shared" si="3"/>
        <v>0</v>
      </c>
      <c r="G13" s="29">
        <f t="shared" si="3"/>
        <v>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48498</v>
      </c>
      <c r="M13" s="29">
        <f t="shared" si="3"/>
        <v>0</v>
      </c>
      <c r="N13" s="40">
        <f t="shared" ref="N13:N28" si="4">SUM(D13:M13)</f>
        <v>6022910</v>
      </c>
      <c r="O13" s="41">
        <f t="shared" si="1"/>
        <v>573.99313828266463</v>
      </c>
      <c r="P13" s="10"/>
    </row>
    <row r="14" spans="1:133">
      <c r="A14" s="12"/>
      <c r="B14" s="42">
        <v>521</v>
      </c>
      <c r="C14" s="19" t="s">
        <v>28</v>
      </c>
      <c r="D14" s="43">
        <v>4940567</v>
      </c>
      <c r="E14" s="43">
        <v>280380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5220947</v>
      </c>
      <c r="O14" s="44">
        <f t="shared" si="1"/>
        <v>497.56475745735253</v>
      </c>
      <c r="P14" s="9"/>
    </row>
    <row r="15" spans="1:133">
      <c r="A15" s="12"/>
      <c r="B15" s="42">
        <v>524</v>
      </c>
      <c r="C15" s="19" t="s">
        <v>29</v>
      </c>
      <c r="D15" s="43">
        <v>482117</v>
      </c>
      <c r="E15" s="43">
        <v>104943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48498</v>
      </c>
      <c r="M15" s="43">
        <v>0</v>
      </c>
      <c r="N15" s="43">
        <f t="shared" si="4"/>
        <v>635558</v>
      </c>
      <c r="O15" s="44">
        <f t="shared" si="1"/>
        <v>60.569713142094727</v>
      </c>
      <c r="P15" s="9"/>
    </row>
    <row r="16" spans="1:133">
      <c r="A16" s="12"/>
      <c r="B16" s="42">
        <v>529</v>
      </c>
      <c r="C16" s="19" t="s">
        <v>30</v>
      </c>
      <c r="D16" s="43">
        <v>166405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166405</v>
      </c>
      <c r="O16" s="44">
        <f t="shared" si="1"/>
        <v>15.858667683217384</v>
      </c>
      <c r="P16" s="9"/>
    </row>
    <row r="17" spans="1:119" ht="15.75">
      <c r="A17" s="26" t="s">
        <v>31</v>
      </c>
      <c r="B17" s="27"/>
      <c r="C17" s="28"/>
      <c r="D17" s="29">
        <f t="shared" ref="D17:M17" si="5">SUM(D18:D19)</f>
        <v>354899</v>
      </c>
      <c r="E17" s="29">
        <f t="shared" si="5"/>
        <v>0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2589193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40">
        <f t="shared" si="4"/>
        <v>2944092</v>
      </c>
      <c r="O17" s="41">
        <f t="shared" si="1"/>
        <v>280.57676546268942</v>
      </c>
      <c r="P17" s="10"/>
    </row>
    <row r="18" spans="1:119">
      <c r="A18" s="12"/>
      <c r="B18" s="42">
        <v>534</v>
      </c>
      <c r="C18" s="19" t="s">
        <v>32</v>
      </c>
      <c r="D18" s="43">
        <v>354899</v>
      </c>
      <c r="E18" s="43">
        <v>0</v>
      </c>
      <c r="F18" s="43">
        <v>0</v>
      </c>
      <c r="G18" s="43">
        <v>0</v>
      </c>
      <c r="H18" s="43">
        <v>0</v>
      </c>
      <c r="I18" s="43">
        <v>2382893</v>
      </c>
      <c r="J18" s="43">
        <v>0</v>
      </c>
      <c r="K18" s="43">
        <v>0</v>
      </c>
      <c r="L18" s="43">
        <v>0</v>
      </c>
      <c r="M18" s="43">
        <v>0</v>
      </c>
      <c r="N18" s="43">
        <f t="shared" si="4"/>
        <v>2737792</v>
      </c>
      <c r="O18" s="44">
        <f t="shared" si="1"/>
        <v>260.91603926427143</v>
      </c>
      <c r="P18" s="9"/>
    </row>
    <row r="19" spans="1:119">
      <c r="A19" s="12"/>
      <c r="B19" s="42">
        <v>535</v>
      </c>
      <c r="C19" s="19" t="s">
        <v>33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206300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206300</v>
      </c>
      <c r="O19" s="44">
        <f t="shared" si="1"/>
        <v>19.660726198417994</v>
      </c>
      <c r="P19" s="9"/>
    </row>
    <row r="20" spans="1:119" ht="15.75">
      <c r="A20" s="26" t="s">
        <v>35</v>
      </c>
      <c r="B20" s="27"/>
      <c r="C20" s="28"/>
      <c r="D20" s="29">
        <f t="shared" ref="D20:M20" si="6">SUM(D21:D21)</f>
        <v>584844</v>
      </c>
      <c r="E20" s="29">
        <f t="shared" si="6"/>
        <v>381842</v>
      </c>
      <c r="F20" s="29">
        <f t="shared" si="6"/>
        <v>0</v>
      </c>
      <c r="G20" s="29">
        <f t="shared" si="6"/>
        <v>1071038</v>
      </c>
      <c r="H20" s="29">
        <f t="shared" si="6"/>
        <v>0</v>
      </c>
      <c r="I20" s="29">
        <f t="shared" si="6"/>
        <v>0</v>
      </c>
      <c r="J20" s="29">
        <f t="shared" si="6"/>
        <v>0</v>
      </c>
      <c r="K20" s="29">
        <f t="shared" si="6"/>
        <v>0</v>
      </c>
      <c r="L20" s="29">
        <f t="shared" si="6"/>
        <v>0</v>
      </c>
      <c r="M20" s="29">
        <f t="shared" si="6"/>
        <v>0</v>
      </c>
      <c r="N20" s="29">
        <f t="shared" si="4"/>
        <v>2037724</v>
      </c>
      <c r="O20" s="41">
        <f t="shared" si="1"/>
        <v>194.19841799294767</v>
      </c>
      <c r="P20" s="10"/>
    </row>
    <row r="21" spans="1:119">
      <c r="A21" s="12"/>
      <c r="B21" s="42">
        <v>541</v>
      </c>
      <c r="C21" s="19" t="s">
        <v>36</v>
      </c>
      <c r="D21" s="43">
        <v>584844</v>
      </c>
      <c r="E21" s="43">
        <v>381842</v>
      </c>
      <c r="F21" s="43">
        <v>0</v>
      </c>
      <c r="G21" s="43">
        <v>1071038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2037724</v>
      </c>
      <c r="O21" s="44">
        <f t="shared" si="1"/>
        <v>194.19841799294767</v>
      </c>
      <c r="P21" s="9"/>
    </row>
    <row r="22" spans="1:119" ht="15.75">
      <c r="A22" s="26" t="s">
        <v>37</v>
      </c>
      <c r="B22" s="27"/>
      <c r="C22" s="28"/>
      <c r="D22" s="29">
        <f t="shared" ref="D22:M22" si="7">SUM(D23:D25)</f>
        <v>2435807</v>
      </c>
      <c r="E22" s="29">
        <f t="shared" si="7"/>
        <v>0</v>
      </c>
      <c r="F22" s="29">
        <f t="shared" si="7"/>
        <v>0</v>
      </c>
      <c r="G22" s="29">
        <f t="shared" si="7"/>
        <v>302</v>
      </c>
      <c r="H22" s="29">
        <f t="shared" si="7"/>
        <v>0</v>
      </c>
      <c r="I22" s="29">
        <f t="shared" si="7"/>
        <v>0</v>
      </c>
      <c r="J22" s="29">
        <f t="shared" si="7"/>
        <v>0</v>
      </c>
      <c r="K22" s="29">
        <f t="shared" si="7"/>
        <v>0</v>
      </c>
      <c r="L22" s="29">
        <f t="shared" si="7"/>
        <v>63229</v>
      </c>
      <c r="M22" s="29">
        <f t="shared" si="7"/>
        <v>0</v>
      </c>
      <c r="N22" s="29">
        <f t="shared" si="4"/>
        <v>2499338</v>
      </c>
      <c r="O22" s="41">
        <f t="shared" si="1"/>
        <v>238.19098446583436</v>
      </c>
      <c r="P22" s="9"/>
    </row>
    <row r="23" spans="1:119">
      <c r="A23" s="12"/>
      <c r="B23" s="42">
        <v>571</v>
      </c>
      <c r="C23" s="19" t="s">
        <v>38</v>
      </c>
      <c r="D23" s="43">
        <v>354555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3929</v>
      </c>
      <c r="M23" s="43">
        <v>0</v>
      </c>
      <c r="N23" s="43">
        <f t="shared" si="4"/>
        <v>358484</v>
      </c>
      <c r="O23" s="44">
        <f t="shared" si="1"/>
        <v>34.164109406270846</v>
      </c>
      <c r="P23" s="9"/>
    </row>
    <row r="24" spans="1:119">
      <c r="A24" s="12"/>
      <c r="B24" s="42">
        <v>572</v>
      </c>
      <c r="C24" s="19" t="s">
        <v>39</v>
      </c>
      <c r="D24" s="43">
        <v>2081252</v>
      </c>
      <c r="E24" s="43">
        <v>0</v>
      </c>
      <c r="F24" s="43">
        <v>0</v>
      </c>
      <c r="G24" s="43">
        <v>8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f t="shared" si="4"/>
        <v>2081260</v>
      </c>
      <c r="O24" s="44">
        <f t="shared" si="1"/>
        <v>198.3474697417326</v>
      </c>
      <c r="P24" s="9"/>
    </row>
    <row r="25" spans="1:119">
      <c r="A25" s="12"/>
      <c r="B25" s="42">
        <v>578</v>
      </c>
      <c r="C25" s="19" t="s">
        <v>40</v>
      </c>
      <c r="D25" s="43">
        <v>0</v>
      </c>
      <c r="E25" s="43">
        <v>0</v>
      </c>
      <c r="F25" s="43">
        <v>0</v>
      </c>
      <c r="G25" s="43">
        <v>294</v>
      </c>
      <c r="H25" s="43">
        <v>0</v>
      </c>
      <c r="I25" s="43">
        <v>0</v>
      </c>
      <c r="J25" s="43">
        <v>0</v>
      </c>
      <c r="K25" s="43">
        <v>0</v>
      </c>
      <c r="L25" s="43">
        <v>59300</v>
      </c>
      <c r="M25" s="43">
        <v>0</v>
      </c>
      <c r="N25" s="43">
        <f t="shared" si="4"/>
        <v>59594</v>
      </c>
      <c r="O25" s="44">
        <f t="shared" si="1"/>
        <v>5.6794053178309349</v>
      </c>
      <c r="P25" s="9"/>
    </row>
    <row r="26" spans="1:119" ht="15.75">
      <c r="A26" s="26" t="s">
        <v>42</v>
      </c>
      <c r="B26" s="27"/>
      <c r="C26" s="28"/>
      <c r="D26" s="29">
        <f t="shared" ref="D26:M26" si="8">SUM(D27:D27)</f>
        <v>679880</v>
      </c>
      <c r="E26" s="29">
        <f t="shared" si="8"/>
        <v>2304321</v>
      </c>
      <c r="F26" s="29">
        <f t="shared" si="8"/>
        <v>0</v>
      </c>
      <c r="G26" s="29">
        <f t="shared" si="8"/>
        <v>0</v>
      </c>
      <c r="H26" s="29">
        <f t="shared" si="8"/>
        <v>0</v>
      </c>
      <c r="I26" s="29">
        <f t="shared" si="8"/>
        <v>235000</v>
      </c>
      <c r="J26" s="29">
        <f t="shared" si="8"/>
        <v>0</v>
      </c>
      <c r="K26" s="29">
        <f t="shared" si="8"/>
        <v>0</v>
      </c>
      <c r="L26" s="29">
        <f t="shared" si="8"/>
        <v>64168</v>
      </c>
      <c r="M26" s="29">
        <f t="shared" si="8"/>
        <v>0</v>
      </c>
      <c r="N26" s="29">
        <f t="shared" si="4"/>
        <v>3283369</v>
      </c>
      <c r="O26" s="41">
        <f t="shared" si="1"/>
        <v>312.91041646812158</v>
      </c>
      <c r="P26" s="9"/>
    </row>
    <row r="27" spans="1:119" ht="15.75" thickBot="1">
      <c r="A27" s="12"/>
      <c r="B27" s="42">
        <v>581</v>
      </c>
      <c r="C27" s="19" t="s">
        <v>41</v>
      </c>
      <c r="D27" s="43">
        <v>679880</v>
      </c>
      <c r="E27" s="43">
        <v>2304321</v>
      </c>
      <c r="F27" s="43">
        <v>0</v>
      </c>
      <c r="G27" s="43">
        <v>0</v>
      </c>
      <c r="H27" s="43">
        <v>0</v>
      </c>
      <c r="I27" s="43">
        <v>235000</v>
      </c>
      <c r="J27" s="43">
        <v>0</v>
      </c>
      <c r="K27" s="43">
        <v>0</v>
      </c>
      <c r="L27" s="43">
        <v>64168</v>
      </c>
      <c r="M27" s="43">
        <v>0</v>
      </c>
      <c r="N27" s="43">
        <f t="shared" si="4"/>
        <v>3283369</v>
      </c>
      <c r="O27" s="44">
        <f t="shared" si="1"/>
        <v>312.91041646812158</v>
      </c>
      <c r="P27" s="9"/>
    </row>
    <row r="28" spans="1:119" ht="16.5" thickBot="1">
      <c r="A28" s="13" t="s">
        <v>10</v>
      </c>
      <c r="B28" s="21"/>
      <c r="C28" s="20"/>
      <c r="D28" s="14">
        <f>SUM(D5,D13,D17,D20,D22,D26)</f>
        <v>11052512</v>
      </c>
      <c r="E28" s="14">
        <f t="shared" ref="E28:M28" si="9">SUM(E5,E13,E17,E20,E22,E26)</f>
        <v>3103444</v>
      </c>
      <c r="F28" s="14">
        <f t="shared" si="9"/>
        <v>907348</v>
      </c>
      <c r="G28" s="14">
        <f t="shared" si="9"/>
        <v>1071340</v>
      </c>
      <c r="H28" s="14">
        <f t="shared" si="9"/>
        <v>0</v>
      </c>
      <c r="I28" s="14">
        <f t="shared" si="9"/>
        <v>2824193</v>
      </c>
      <c r="J28" s="14">
        <f t="shared" si="9"/>
        <v>1883304</v>
      </c>
      <c r="K28" s="14">
        <f t="shared" si="9"/>
        <v>1420997</v>
      </c>
      <c r="L28" s="14">
        <f t="shared" si="9"/>
        <v>175895</v>
      </c>
      <c r="M28" s="14">
        <f t="shared" si="9"/>
        <v>0</v>
      </c>
      <c r="N28" s="14">
        <f t="shared" si="4"/>
        <v>22439033</v>
      </c>
      <c r="O28" s="35">
        <f t="shared" si="1"/>
        <v>2138.4764128466595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5"/>
      <c r="B29" s="17"/>
      <c r="C29" s="17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8"/>
    </row>
    <row r="30" spans="1:119">
      <c r="A30" s="36"/>
      <c r="B30" s="37"/>
      <c r="C30" s="37"/>
      <c r="D30" s="38"/>
      <c r="E30" s="38"/>
      <c r="F30" s="38"/>
      <c r="G30" s="38"/>
      <c r="H30" s="38"/>
      <c r="I30" s="38"/>
      <c r="J30" s="38"/>
      <c r="K30" s="38"/>
      <c r="L30" s="157" t="s">
        <v>46</v>
      </c>
      <c r="M30" s="157"/>
      <c r="N30" s="157"/>
      <c r="O30" s="39">
        <v>10493</v>
      </c>
    </row>
    <row r="31" spans="1:119">
      <c r="A31" s="158"/>
      <c r="B31" s="135"/>
      <c r="C31" s="135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6"/>
    </row>
    <row r="32" spans="1:119" ht="15.75" customHeight="1" thickBot="1">
      <c r="A32" s="159" t="s">
        <v>47</v>
      </c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9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4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11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>SUM(D6:D13)</f>
        <v>1634846</v>
      </c>
      <c r="E5" s="24">
        <f t="shared" ref="E5:M5" si="0">SUM(E6:E13)</f>
        <v>83386</v>
      </c>
      <c r="F5" s="24">
        <f t="shared" si="0"/>
        <v>912089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1081259</v>
      </c>
      <c r="K5" s="24">
        <f t="shared" si="0"/>
        <v>1331430</v>
      </c>
      <c r="L5" s="24">
        <f t="shared" si="0"/>
        <v>0</v>
      </c>
      <c r="M5" s="24">
        <f t="shared" si="0"/>
        <v>0</v>
      </c>
      <c r="N5" s="25">
        <f>SUM(D5:M5)</f>
        <v>5043010</v>
      </c>
      <c r="O5" s="30">
        <f t="shared" ref="O5:O30" si="1">(N5/O$32)</f>
        <v>451.47806624888091</v>
      </c>
      <c r="P5" s="6"/>
    </row>
    <row r="6" spans="1:133">
      <c r="A6" s="12"/>
      <c r="B6" s="42">
        <v>511</v>
      </c>
      <c r="C6" s="19" t="s">
        <v>19</v>
      </c>
      <c r="D6" s="43">
        <v>5289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5289</v>
      </c>
      <c r="O6" s="44">
        <f t="shared" si="1"/>
        <v>0.47350044762757387</v>
      </c>
      <c r="P6" s="9"/>
    </row>
    <row r="7" spans="1:133">
      <c r="A7" s="12"/>
      <c r="B7" s="42">
        <v>512</v>
      </c>
      <c r="C7" s="19" t="s">
        <v>20</v>
      </c>
      <c r="D7" s="43">
        <v>367641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367641</v>
      </c>
      <c r="O7" s="44">
        <f t="shared" si="1"/>
        <v>32.913249776186213</v>
      </c>
      <c r="P7" s="9"/>
    </row>
    <row r="8" spans="1:133">
      <c r="A8" s="12"/>
      <c r="B8" s="42">
        <v>513</v>
      </c>
      <c r="C8" s="19" t="s">
        <v>21</v>
      </c>
      <c r="D8" s="43">
        <v>423056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423056</v>
      </c>
      <c r="O8" s="44">
        <f t="shared" si="1"/>
        <v>37.874306177260522</v>
      </c>
      <c r="P8" s="9"/>
    </row>
    <row r="9" spans="1:133">
      <c r="A9" s="12"/>
      <c r="B9" s="42">
        <v>514</v>
      </c>
      <c r="C9" s="19" t="s">
        <v>22</v>
      </c>
      <c r="D9" s="43">
        <v>174012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174012</v>
      </c>
      <c r="O9" s="44">
        <f t="shared" si="1"/>
        <v>15.578513876454789</v>
      </c>
      <c r="P9" s="9"/>
    </row>
    <row r="10" spans="1:133">
      <c r="A10" s="12"/>
      <c r="B10" s="42">
        <v>515</v>
      </c>
      <c r="C10" s="19" t="s">
        <v>23</v>
      </c>
      <c r="D10" s="43">
        <v>143670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143670</v>
      </c>
      <c r="O10" s="44">
        <f t="shared" si="1"/>
        <v>12.862130707251566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912089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912089</v>
      </c>
      <c r="O11" s="44">
        <f t="shared" si="1"/>
        <v>81.655237242614149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1331430</v>
      </c>
      <c r="L12" s="43">
        <v>0</v>
      </c>
      <c r="M12" s="43">
        <v>0</v>
      </c>
      <c r="N12" s="43">
        <f t="shared" si="2"/>
        <v>1331430</v>
      </c>
      <c r="O12" s="44">
        <f t="shared" si="1"/>
        <v>119.19695613249776</v>
      </c>
      <c r="P12" s="9"/>
    </row>
    <row r="13" spans="1:133">
      <c r="A13" s="12"/>
      <c r="B13" s="42">
        <v>519</v>
      </c>
      <c r="C13" s="19" t="s">
        <v>26</v>
      </c>
      <c r="D13" s="43">
        <v>521178</v>
      </c>
      <c r="E13" s="43">
        <v>83386</v>
      </c>
      <c r="F13" s="43">
        <v>0</v>
      </c>
      <c r="G13" s="43">
        <v>0</v>
      </c>
      <c r="H13" s="43">
        <v>0</v>
      </c>
      <c r="I13" s="43">
        <v>0</v>
      </c>
      <c r="J13" s="43">
        <v>1081259</v>
      </c>
      <c r="K13" s="43">
        <v>0</v>
      </c>
      <c r="L13" s="43">
        <v>0</v>
      </c>
      <c r="M13" s="43">
        <v>0</v>
      </c>
      <c r="N13" s="43">
        <f t="shared" si="2"/>
        <v>1685823</v>
      </c>
      <c r="O13" s="44">
        <f t="shared" si="1"/>
        <v>150.92417188898835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5519890</v>
      </c>
      <c r="E14" s="29">
        <f t="shared" si="3"/>
        <v>31801</v>
      </c>
      <c r="F14" s="29">
        <f t="shared" si="3"/>
        <v>0</v>
      </c>
      <c r="G14" s="29">
        <f t="shared" si="3"/>
        <v>0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10988</v>
      </c>
      <c r="M14" s="29">
        <f t="shared" si="3"/>
        <v>0</v>
      </c>
      <c r="N14" s="40">
        <f t="shared" ref="N14:N30" si="4">SUM(D14:M14)</f>
        <v>5562679</v>
      </c>
      <c r="O14" s="41">
        <f t="shared" si="1"/>
        <v>498.00170098478065</v>
      </c>
      <c r="P14" s="10"/>
    </row>
    <row r="15" spans="1:133">
      <c r="A15" s="12"/>
      <c r="B15" s="42">
        <v>521</v>
      </c>
      <c r="C15" s="19" t="s">
        <v>28</v>
      </c>
      <c r="D15" s="43">
        <v>5025311</v>
      </c>
      <c r="E15" s="43">
        <v>31801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5057112</v>
      </c>
      <c r="O15" s="44">
        <f t="shared" si="1"/>
        <v>452.7405550581916</v>
      </c>
      <c r="P15" s="9"/>
    </row>
    <row r="16" spans="1:133">
      <c r="A16" s="12"/>
      <c r="B16" s="42">
        <v>524</v>
      </c>
      <c r="C16" s="19" t="s">
        <v>29</v>
      </c>
      <c r="D16" s="43">
        <v>332214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10988</v>
      </c>
      <c r="M16" s="43">
        <v>0</v>
      </c>
      <c r="N16" s="43">
        <f t="shared" si="4"/>
        <v>343202</v>
      </c>
      <c r="O16" s="44">
        <f t="shared" si="1"/>
        <v>30.725335720680395</v>
      </c>
      <c r="P16" s="9"/>
    </row>
    <row r="17" spans="1:119">
      <c r="A17" s="12"/>
      <c r="B17" s="42">
        <v>529</v>
      </c>
      <c r="C17" s="19" t="s">
        <v>30</v>
      </c>
      <c r="D17" s="43">
        <v>162365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162365</v>
      </c>
      <c r="O17" s="44">
        <f t="shared" si="1"/>
        <v>14.535810205908684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SUM(D19:D21)</f>
        <v>987490</v>
      </c>
      <c r="E18" s="29">
        <f t="shared" si="5"/>
        <v>0</v>
      </c>
      <c r="F18" s="29">
        <f t="shared" si="5"/>
        <v>0</v>
      </c>
      <c r="G18" s="29">
        <f t="shared" si="5"/>
        <v>0</v>
      </c>
      <c r="H18" s="29">
        <f t="shared" si="5"/>
        <v>0</v>
      </c>
      <c r="I18" s="29">
        <f t="shared" si="5"/>
        <v>2423254</v>
      </c>
      <c r="J18" s="29">
        <f t="shared" si="5"/>
        <v>912717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4323461</v>
      </c>
      <c r="O18" s="41">
        <f t="shared" si="1"/>
        <v>387.0600716204118</v>
      </c>
      <c r="P18" s="10"/>
    </row>
    <row r="19" spans="1:119">
      <c r="A19" s="12"/>
      <c r="B19" s="42">
        <v>534</v>
      </c>
      <c r="C19" s="19" t="s">
        <v>32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2262446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2262446</v>
      </c>
      <c r="O19" s="44">
        <f t="shared" si="1"/>
        <v>202.54664279319607</v>
      </c>
      <c r="P19" s="9"/>
    </row>
    <row r="20" spans="1:119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160808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160808</v>
      </c>
      <c r="O20" s="44">
        <f t="shared" si="1"/>
        <v>14.396418979409132</v>
      </c>
      <c r="P20" s="9"/>
    </row>
    <row r="21" spans="1:119">
      <c r="A21" s="12"/>
      <c r="B21" s="42">
        <v>539</v>
      </c>
      <c r="C21" s="19" t="s">
        <v>34</v>
      </c>
      <c r="D21" s="43">
        <v>987490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912717</v>
      </c>
      <c r="K21" s="43">
        <v>0</v>
      </c>
      <c r="L21" s="43">
        <v>0</v>
      </c>
      <c r="M21" s="43">
        <v>0</v>
      </c>
      <c r="N21" s="43">
        <f t="shared" si="4"/>
        <v>1900207</v>
      </c>
      <c r="O21" s="44">
        <f t="shared" si="1"/>
        <v>170.11700984780663</v>
      </c>
      <c r="P21" s="9"/>
    </row>
    <row r="22" spans="1:119" ht="15.75">
      <c r="A22" s="26" t="s">
        <v>35</v>
      </c>
      <c r="B22" s="27"/>
      <c r="C22" s="28"/>
      <c r="D22" s="29">
        <f t="shared" ref="D22:M22" si="6">SUM(D23:D23)</f>
        <v>472942</v>
      </c>
      <c r="E22" s="29">
        <f t="shared" si="6"/>
        <v>1031737</v>
      </c>
      <c r="F22" s="29">
        <f t="shared" si="6"/>
        <v>0</v>
      </c>
      <c r="G22" s="29">
        <f t="shared" si="6"/>
        <v>820276</v>
      </c>
      <c r="H22" s="29">
        <f t="shared" si="6"/>
        <v>0</v>
      </c>
      <c r="I22" s="29">
        <f t="shared" si="6"/>
        <v>0</v>
      </c>
      <c r="J22" s="29">
        <f t="shared" si="6"/>
        <v>0</v>
      </c>
      <c r="K22" s="29">
        <f t="shared" si="6"/>
        <v>0</v>
      </c>
      <c r="L22" s="29">
        <f t="shared" si="6"/>
        <v>0</v>
      </c>
      <c r="M22" s="29">
        <f t="shared" si="6"/>
        <v>0</v>
      </c>
      <c r="N22" s="29">
        <f t="shared" si="4"/>
        <v>2324955</v>
      </c>
      <c r="O22" s="41">
        <f t="shared" si="1"/>
        <v>208.14279319606086</v>
      </c>
      <c r="P22" s="10"/>
    </row>
    <row r="23" spans="1:119">
      <c r="A23" s="12"/>
      <c r="B23" s="42">
        <v>541</v>
      </c>
      <c r="C23" s="19" t="s">
        <v>36</v>
      </c>
      <c r="D23" s="43">
        <v>472942</v>
      </c>
      <c r="E23" s="43">
        <v>1031737</v>
      </c>
      <c r="F23" s="43">
        <v>0</v>
      </c>
      <c r="G23" s="43">
        <v>820276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2324955</v>
      </c>
      <c r="O23" s="44">
        <f t="shared" si="1"/>
        <v>208.14279319606086</v>
      </c>
      <c r="P23" s="9"/>
    </row>
    <row r="24" spans="1:119" ht="15.75">
      <c r="A24" s="26" t="s">
        <v>37</v>
      </c>
      <c r="B24" s="27"/>
      <c r="C24" s="28"/>
      <c r="D24" s="29">
        <f t="shared" ref="D24:M24" si="7">SUM(D25:D27)</f>
        <v>2243675</v>
      </c>
      <c r="E24" s="29">
        <f t="shared" si="7"/>
        <v>0</v>
      </c>
      <c r="F24" s="29">
        <f t="shared" si="7"/>
        <v>0</v>
      </c>
      <c r="G24" s="29">
        <f t="shared" si="7"/>
        <v>150</v>
      </c>
      <c r="H24" s="29">
        <f t="shared" si="7"/>
        <v>0</v>
      </c>
      <c r="I24" s="29">
        <f t="shared" si="7"/>
        <v>0</v>
      </c>
      <c r="J24" s="29">
        <f t="shared" si="7"/>
        <v>0</v>
      </c>
      <c r="K24" s="29">
        <f t="shared" si="7"/>
        <v>0</v>
      </c>
      <c r="L24" s="29">
        <f t="shared" si="7"/>
        <v>315396</v>
      </c>
      <c r="M24" s="29">
        <f t="shared" si="7"/>
        <v>0</v>
      </c>
      <c r="N24" s="29">
        <f t="shared" si="4"/>
        <v>2559221</v>
      </c>
      <c r="O24" s="41">
        <f t="shared" si="1"/>
        <v>229.11557743957027</v>
      </c>
      <c r="P24" s="9"/>
    </row>
    <row r="25" spans="1:119">
      <c r="A25" s="12"/>
      <c r="B25" s="42">
        <v>571</v>
      </c>
      <c r="C25" s="19" t="s">
        <v>38</v>
      </c>
      <c r="D25" s="43">
        <v>381692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381692</v>
      </c>
      <c r="O25" s="44">
        <f t="shared" si="1"/>
        <v>34.17117278424351</v>
      </c>
      <c r="P25" s="9"/>
    </row>
    <row r="26" spans="1:119">
      <c r="A26" s="12"/>
      <c r="B26" s="42">
        <v>572</v>
      </c>
      <c r="C26" s="19" t="s">
        <v>39</v>
      </c>
      <c r="D26" s="43">
        <v>1861983</v>
      </c>
      <c r="E26" s="43">
        <v>0</v>
      </c>
      <c r="F26" s="43">
        <v>0</v>
      </c>
      <c r="G26" s="43">
        <v>0</v>
      </c>
      <c r="H26" s="43">
        <v>0</v>
      </c>
      <c r="I26" s="43">
        <v>0</v>
      </c>
      <c r="J26" s="43">
        <v>0</v>
      </c>
      <c r="K26" s="43">
        <v>0</v>
      </c>
      <c r="L26" s="43">
        <v>6271</v>
      </c>
      <c r="M26" s="43">
        <v>0</v>
      </c>
      <c r="N26" s="43">
        <f t="shared" si="4"/>
        <v>1868254</v>
      </c>
      <c r="O26" s="44">
        <f t="shared" si="1"/>
        <v>167.25640107430618</v>
      </c>
      <c r="P26" s="9"/>
    </row>
    <row r="27" spans="1:119">
      <c r="A27" s="12"/>
      <c r="B27" s="42">
        <v>578</v>
      </c>
      <c r="C27" s="19" t="s">
        <v>40</v>
      </c>
      <c r="D27" s="43">
        <v>0</v>
      </c>
      <c r="E27" s="43">
        <v>0</v>
      </c>
      <c r="F27" s="43">
        <v>0</v>
      </c>
      <c r="G27" s="43">
        <v>150</v>
      </c>
      <c r="H27" s="43">
        <v>0</v>
      </c>
      <c r="I27" s="43">
        <v>0</v>
      </c>
      <c r="J27" s="43">
        <v>0</v>
      </c>
      <c r="K27" s="43">
        <v>0</v>
      </c>
      <c r="L27" s="43">
        <v>309125</v>
      </c>
      <c r="M27" s="43">
        <v>0</v>
      </c>
      <c r="N27" s="43">
        <f t="shared" si="4"/>
        <v>309275</v>
      </c>
      <c r="O27" s="44">
        <f t="shared" si="1"/>
        <v>27.688003581020592</v>
      </c>
      <c r="P27" s="9"/>
    </row>
    <row r="28" spans="1:119" ht="15.75">
      <c r="A28" s="26" t="s">
        <v>42</v>
      </c>
      <c r="B28" s="27"/>
      <c r="C28" s="28"/>
      <c r="D28" s="29">
        <f t="shared" ref="D28:M28" si="8">SUM(D29:D29)</f>
        <v>2089138</v>
      </c>
      <c r="E28" s="29">
        <f t="shared" si="8"/>
        <v>3762704</v>
      </c>
      <c r="F28" s="29">
        <f t="shared" si="8"/>
        <v>0</v>
      </c>
      <c r="G28" s="29">
        <f t="shared" si="8"/>
        <v>0</v>
      </c>
      <c r="H28" s="29">
        <f t="shared" si="8"/>
        <v>0</v>
      </c>
      <c r="I28" s="29">
        <f t="shared" si="8"/>
        <v>215000</v>
      </c>
      <c r="J28" s="29">
        <f t="shared" si="8"/>
        <v>0</v>
      </c>
      <c r="K28" s="29">
        <f t="shared" si="8"/>
        <v>0</v>
      </c>
      <c r="L28" s="29">
        <f t="shared" si="8"/>
        <v>0</v>
      </c>
      <c r="M28" s="29">
        <f t="shared" si="8"/>
        <v>0</v>
      </c>
      <c r="N28" s="29">
        <f t="shared" si="4"/>
        <v>6066842</v>
      </c>
      <c r="O28" s="41">
        <f t="shared" si="1"/>
        <v>543.13715308863027</v>
      </c>
      <c r="P28" s="9"/>
    </row>
    <row r="29" spans="1:119" ht="15.75" thickBot="1">
      <c r="A29" s="12"/>
      <c r="B29" s="42">
        <v>581</v>
      </c>
      <c r="C29" s="19" t="s">
        <v>41</v>
      </c>
      <c r="D29" s="43">
        <v>2089138</v>
      </c>
      <c r="E29" s="43">
        <v>3762704</v>
      </c>
      <c r="F29" s="43">
        <v>0</v>
      </c>
      <c r="G29" s="43">
        <v>0</v>
      </c>
      <c r="H29" s="43">
        <v>0</v>
      </c>
      <c r="I29" s="43">
        <v>215000</v>
      </c>
      <c r="J29" s="43">
        <v>0</v>
      </c>
      <c r="K29" s="43">
        <v>0</v>
      </c>
      <c r="L29" s="43">
        <v>0</v>
      </c>
      <c r="M29" s="43">
        <v>0</v>
      </c>
      <c r="N29" s="43">
        <f t="shared" si="4"/>
        <v>6066842</v>
      </c>
      <c r="O29" s="44">
        <f t="shared" si="1"/>
        <v>543.13715308863027</v>
      </c>
      <c r="P29" s="9"/>
    </row>
    <row r="30" spans="1:119" ht="16.5" thickBot="1">
      <c r="A30" s="13" t="s">
        <v>10</v>
      </c>
      <c r="B30" s="21"/>
      <c r="C30" s="20"/>
      <c r="D30" s="14">
        <f>SUM(D5,D14,D18,D22,D24,D28)</f>
        <v>12947981</v>
      </c>
      <c r="E30" s="14">
        <f t="shared" ref="E30:M30" si="9">SUM(E5,E14,E18,E22,E24,E28)</f>
        <v>4909628</v>
      </c>
      <c r="F30" s="14">
        <f t="shared" si="9"/>
        <v>912089</v>
      </c>
      <c r="G30" s="14">
        <f t="shared" si="9"/>
        <v>820426</v>
      </c>
      <c r="H30" s="14">
        <f t="shared" si="9"/>
        <v>0</v>
      </c>
      <c r="I30" s="14">
        <f t="shared" si="9"/>
        <v>2638254</v>
      </c>
      <c r="J30" s="14">
        <f t="shared" si="9"/>
        <v>1993976</v>
      </c>
      <c r="K30" s="14">
        <f t="shared" si="9"/>
        <v>1331430</v>
      </c>
      <c r="L30" s="14">
        <f t="shared" si="9"/>
        <v>326384</v>
      </c>
      <c r="M30" s="14">
        <f t="shared" si="9"/>
        <v>0</v>
      </c>
      <c r="N30" s="14">
        <f t="shared" si="4"/>
        <v>25880168</v>
      </c>
      <c r="O30" s="35">
        <f t="shared" si="1"/>
        <v>2316.9353625783347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5"/>
      <c r="B31" s="17"/>
      <c r="C31" s="17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8"/>
    </row>
    <row r="32" spans="1:119">
      <c r="A32" s="36"/>
      <c r="B32" s="37"/>
      <c r="C32" s="37"/>
      <c r="D32" s="38"/>
      <c r="E32" s="38"/>
      <c r="F32" s="38"/>
      <c r="G32" s="38"/>
      <c r="H32" s="38"/>
      <c r="I32" s="38"/>
      <c r="J32" s="38"/>
      <c r="K32" s="38"/>
      <c r="L32" s="157" t="s">
        <v>43</v>
      </c>
      <c r="M32" s="157"/>
      <c r="N32" s="157"/>
      <c r="O32" s="39">
        <v>11170</v>
      </c>
    </row>
    <row r="33" spans="1:15">
      <c r="A33" s="158"/>
      <c r="B33" s="135"/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6"/>
    </row>
    <row r="34" spans="1:15" ht="15.75" thickBot="1">
      <c r="A34" s="159" t="s">
        <v>47</v>
      </c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</sheetData>
  <mergeCells count="10">
    <mergeCell ref="A34:O34"/>
    <mergeCell ref="A33:O33"/>
    <mergeCell ref="L32:N32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SUM(D6:D13)</f>
        <v>1592353</v>
      </c>
      <c r="E5" s="24">
        <f t="shared" si="0"/>
        <v>18425</v>
      </c>
      <c r="F5" s="24">
        <f t="shared" si="0"/>
        <v>923747</v>
      </c>
      <c r="G5" s="24">
        <f t="shared" si="0"/>
        <v>59</v>
      </c>
      <c r="H5" s="24">
        <f t="shared" si="0"/>
        <v>0</v>
      </c>
      <c r="I5" s="24">
        <f t="shared" si="0"/>
        <v>0</v>
      </c>
      <c r="J5" s="24">
        <f t="shared" si="0"/>
        <v>1062280</v>
      </c>
      <c r="K5" s="24">
        <f t="shared" si="0"/>
        <v>1316431</v>
      </c>
      <c r="L5" s="24">
        <f t="shared" si="0"/>
        <v>0</v>
      </c>
      <c r="M5" s="24">
        <f t="shared" si="0"/>
        <v>0</v>
      </c>
      <c r="N5" s="25">
        <f>SUM(D5:M5)</f>
        <v>4913295</v>
      </c>
      <c r="O5" s="30">
        <f t="shared" ref="O5:O30" si="1">(N5/O$32)</f>
        <v>461.16904449033228</v>
      </c>
      <c r="P5" s="6"/>
    </row>
    <row r="6" spans="1:133">
      <c r="A6" s="12"/>
      <c r="B6" s="42">
        <v>511</v>
      </c>
      <c r="C6" s="19" t="s">
        <v>19</v>
      </c>
      <c r="D6" s="43">
        <v>5755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5755</v>
      </c>
      <c r="O6" s="44">
        <f t="shared" si="1"/>
        <v>0.54017270508729121</v>
      </c>
      <c r="P6" s="9"/>
    </row>
    <row r="7" spans="1:133">
      <c r="A7" s="12"/>
      <c r="B7" s="42">
        <v>512</v>
      </c>
      <c r="C7" s="19" t="s">
        <v>20</v>
      </c>
      <c r="D7" s="43">
        <v>371132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3" si="2">SUM(D7:M7)</f>
        <v>371132</v>
      </c>
      <c r="O7" s="44">
        <f t="shared" si="1"/>
        <v>34.834991552468558</v>
      </c>
      <c r="P7" s="9"/>
    </row>
    <row r="8" spans="1:133">
      <c r="A8" s="12"/>
      <c r="B8" s="42">
        <v>513</v>
      </c>
      <c r="C8" s="19" t="s">
        <v>21</v>
      </c>
      <c r="D8" s="43">
        <v>389185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389185</v>
      </c>
      <c r="O8" s="44">
        <f t="shared" si="1"/>
        <v>36.529472498592078</v>
      </c>
      <c r="P8" s="9"/>
    </row>
    <row r="9" spans="1:133">
      <c r="A9" s="12"/>
      <c r="B9" s="42">
        <v>514</v>
      </c>
      <c r="C9" s="19" t="s">
        <v>22</v>
      </c>
      <c r="D9" s="43">
        <v>119971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119971</v>
      </c>
      <c r="O9" s="44">
        <f t="shared" si="1"/>
        <v>11.260653275764971</v>
      </c>
      <c r="P9" s="9"/>
    </row>
    <row r="10" spans="1:133">
      <c r="A10" s="12"/>
      <c r="B10" s="42">
        <v>515</v>
      </c>
      <c r="C10" s="19" t="s">
        <v>23</v>
      </c>
      <c r="D10" s="43">
        <v>147425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147425</v>
      </c>
      <c r="O10" s="44">
        <f t="shared" si="1"/>
        <v>13.837525811901633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923747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923747</v>
      </c>
      <c r="O11" s="44">
        <f t="shared" si="1"/>
        <v>86.704242538013887</v>
      </c>
      <c r="P11" s="9"/>
    </row>
    <row r="12" spans="1:133">
      <c r="A12" s="12"/>
      <c r="B12" s="42">
        <v>518</v>
      </c>
      <c r="C12" s="19" t="s">
        <v>25</v>
      </c>
      <c r="D12" s="43">
        <v>0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1316431</v>
      </c>
      <c r="L12" s="43">
        <v>0</v>
      </c>
      <c r="M12" s="43">
        <v>0</v>
      </c>
      <c r="N12" s="43">
        <f t="shared" si="2"/>
        <v>1316431</v>
      </c>
      <c r="O12" s="44">
        <f t="shared" si="1"/>
        <v>123.56213628684063</v>
      </c>
      <c r="P12" s="9"/>
    </row>
    <row r="13" spans="1:133">
      <c r="A13" s="12"/>
      <c r="B13" s="42">
        <v>519</v>
      </c>
      <c r="C13" s="19" t="s">
        <v>26</v>
      </c>
      <c r="D13" s="43">
        <v>558885</v>
      </c>
      <c r="E13" s="43">
        <v>18425</v>
      </c>
      <c r="F13" s="43">
        <v>0</v>
      </c>
      <c r="G13" s="43">
        <v>59</v>
      </c>
      <c r="H13" s="43">
        <v>0</v>
      </c>
      <c r="I13" s="43">
        <v>0</v>
      </c>
      <c r="J13" s="43">
        <v>1062280</v>
      </c>
      <c r="K13" s="43">
        <v>0</v>
      </c>
      <c r="L13" s="43">
        <v>0</v>
      </c>
      <c r="M13" s="43">
        <v>0</v>
      </c>
      <c r="N13" s="43">
        <f t="shared" si="2"/>
        <v>1639649</v>
      </c>
      <c r="O13" s="44">
        <f t="shared" si="1"/>
        <v>153.89984982166322</v>
      </c>
      <c r="P13" s="9"/>
    </row>
    <row r="14" spans="1:133" ht="15.75">
      <c r="A14" s="26" t="s">
        <v>27</v>
      </c>
      <c r="B14" s="27"/>
      <c r="C14" s="28"/>
      <c r="D14" s="29">
        <f t="shared" ref="D14:M14" si="3">SUM(D15:D17)</f>
        <v>5148603</v>
      </c>
      <c r="E14" s="29">
        <f t="shared" si="3"/>
        <v>73616</v>
      </c>
      <c r="F14" s="29">
        <f t="shared" si="3"/>
        <v>0</v>
      </c>
      <c r="G14" s="29">
        <f t="shared" si="3"/>
        <v>0</v>
      </c>
      <c r="H14" s="29">
        <f t="shared" si="3"/>
        <v>0</v>
      </c>
      <c r="I14" s="29">
        <f t="shared" si="3"/>
        <v>0</v>
      </c>
      <c r="J14" s="29">
        <f t="shared" si="3"/>
        <v>0</v>
      </c>
      <c r="K14" s="29">
        <f t="shared" si="3"/>
        <v>0</v>
      </c>
      <c r="L14" s="29">
        <f t="shared" si="3"/>
        <v>0</v>
      </c>
      <c r="M14" s="29">
        <f t="shared" si="3"/>
        <v>0</v>
      </c>
      <c r="N14" s="40">
        <f t="shared" ref="N14:N30" si="4">SUM(D14:M14)</f>
        <v>5222219</v>
      </c>
      <c r="O14" s="41">
        <f t="shared" si="1"/>
        <v>490.16510230899195</v>
      </c>
      <c r="P14" s="10"/>
    </row>
    <row r="15" spans="1:133">
      <c r="A15" s="12"/>
      <c r="B15" s="42">
        <v>521</v>
      </c>
      <c r="C15" s="19" t="s">
        <v>28</v>
      </c>
      <c r="D15" s="43">
        <v>4662071</v>
      </c>
      <c r="E15" s="43">
        <v>71464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4733535</v>
      </c>
      <c r="O15" s="44">
        <f t="shared" si="1"/>
        <v>444.29650835366999</v>
      </c>
      <c r="P15" s="9"/>
    </row>
    <row r="16" spans="1:133">
      <c r="A16" s="12"/>
      <c r="B16" s="42">
        <v>524</v>
      </c>
      <c r="C16" s="19" t="s">
        <v>29</v>
      </c>
      <c r="D16" s="43">
        <v>324452</v>
      </c>
      <c r="E16" s="43">
        <v>2152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326604</v>
      </c>
      <c r="O16" s="44">
        <f t="shared" si="1"/>
        <v>30.655528440022525</v>
      </c>
      <c r="P16" s="9"/>
    </row>
    <row r="17" spans="1:119">
      <c r="A17" s="12"/>
      <c r="B17" s="42">
        <v>529</v>
      </c>
      <c r="C17" s="19" t="s">
        <v>30</v>
      </c>
      <c r="D17" s="43">
        <v>162080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162080</v>
      </c>
      <c r="O17" s="44">
        <f t="shared" si="1"/>
        <v>15.213065515299418</v>
      </c>
      <c r="P17" s="9"/>
    </row>
    <row r="18" spans="1:119" ht="15.75">
      <c r="A18" s="26" t="s">
        <v>31</v>
      </c>
      <c r="B18" s="27"/>
      <c r="C18" s="28"/>
      <c r="D18" s="29">
        <f t="shared" ref="D18:M18" si="5">SUM(D19:D21)</f>
        <v>1159893</v>
      </c>
      <c r="E18" s="29">
        <f t="shared" si="5"/>
        <v>0</v>
      </c>
      <c r="F18" s="29">
        <f t="shared" si="5"/>
        <v>0</v>
      </c>
      <c r="G18" s="29">
        <f t="shared" si="5"/>
        <v>7595</v>
      </c>
      <c r="H18" s="29">
        <f t="shared" si="5"/>
        <v>0</v>
      </c>
      <c r="I18" s="29">
        <f t="shared" si="5"/>
        <v>2394287</v>
      </c>
      <c r="J18" s="29">
        <f t="shared" si="5"/>
        <v>959316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40">
        <f t="shared" si="4"/>
        <v>4521091</v>
      </c>
      <c r="O18" s="41">
        <f t="shared" si="1"/>
        <v>424.35620424253801</v>
      </c>
      <c r="P18" s="10"/>
    </row>
    <row r="19" spans="1:119">
      <c r="A19" s="12"/>
      <c r="B19" s="42">
        <v>534</v>
      </c>
      <c r="C19" s="19" t="s">
        <v>32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2260374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2260374</v>
      </c>
      <c r="O19" s="44">
        <f t="shared" si="1"/>
        <v>212.16200488079593</v>
      </c>
      <c r="P19" s="9"/>
    </row>
    <row r="20" spans="1:119">
      <c r="A20" s="12"/>
      <c r="B20" s="42">
        <v>535</v>
      </c>
      <c r="C20" s="19" t="s">
        <v>33</v>
      </c>
      <c r="D20" s="43">
        <v>0</v>
      </c>
      <c r="E20" s="43">
        <v>0</v>
      </c>
      <c r="F20" s="43">
        <v>0</v>
      </c>
      <c r="G20" s="43">
        <v>0</v>
      </c>
      <c r="H20" s="43">
        <v>0</v>
      </c>
      <c r="I20" s="43">
        <v>133913</v>
      </c>
      <c r="J20" s="43">
        <v>0</v>
      </c>
      <c r="K20" s="43">
        <v>0</v>
      </c>
      <c r="L20" s="43">
        <v>0</v>
      </c>
      <c r="M20" s="43">
        <v>0</v>
      </c>
      <c r="N20" s="43">
        <f t="shared" si="4"/>
        <v>133913</v>
      </c>
      <c r="O20" s="44">
        <f t="shared" si="1"/>
        <v>12.569269757837432</v>
      </c>
      <c r="P20" s="9"/>
    </row>
    <row r="21" spans="1:119">
      <c r="A21" s="12"/>
      <c r="B21" s="42">
        <v>539</v>
      </c>
      <c r="C21" s="19" t="s">
        <v>34</v>
      </c>
      <c r="D21" s="43">
        <v>1159893</v>
      </c>
      <c r="E21" s="43">
        <v>0</v>
      </c>
      <c r="F21" s="43">
        <v>0</v>
      </c>
      <c r="G21" s="43">
        <v>7595</v>
      </c>
      <c r="H21" s="43">
        <v>0</v>
      </c>
      <c r="I21" s="43">
        <v>0</v>
      </c>
      <c r="J21" s="43">
        <v>959316</v>
      </c>
      <c r="K21" s="43">
        <v>0</v>
      </c>
      <c r="L21" s="43">
        <v>0</v>
      </c>
      <c r="M21" s="43">
        <v>0</v>
      </c>
      <c r="N21" s="43">
        <f t="shared" si="4"/>
        <v>2126804</v>
      </c>
      <c r="O21" s="44">
        <f t="shared" si="1"/>
        <v>199.62492960390463</v>
      </c>
      <c r="P21" s="9"/>
    </row>
    <row r="22" spans="1:119" ht="15.75">
      <c r="A22" s="26" t="s">
        <v>35</v>
      </c>
      <c r="B22" s="27"/>
      <c r="C22" s="28"/>
      <c r="D22" s="29">
        <f t="shared" ref="D22:M22" si="6">SUM(D23:D23)</f>
        <v>536097</v>
      </c>
      <c r="E22" s="29">
        <f t="shared" si="6"/>
        <v>277456</v>
      </c>
      <c r="F22" s="29">
        <f t="shared" si="6"/>
        <v>0</v>
      </c>
      <c r="G22" s="29">
        <f t="shared" si="6"/>
        <v>872041</v>
      </c>
      <c r="H22" s="29">
        <f t="shared" si="6"/>
        <v>0</v>
      </c>
      <c r="I22" s="29">
        <f t="shared" si="6"/>
        <v>0</v>
      </c>
      <c r="J22" s="29">
        <f t="shared" si="6"/>
        <v>0</v>
      </c>
      <c r="K22" s="29">
        <f t="shared" si="6"/>
        <v>0</v>
      </c>
      <c r="L22" s="29">
        <f t="shared" si="6"/>
        <v>0</v>
      </c>
      <c r="M22" s="29">
        <f t="shared" si="6"/>
        <v>0</v>
      </c>
      <c r="N22" s="29">
        <f t="shared" si="4"/>
        <v>1685594</v>
      </c>
      <c r="O22" s="41">
        <f t="shared" si="1"/>
        <v>158.21231462361555</v>
      </c>
      <c r="P22" s="10"/>
    </row>
    <row r="23" spans="1:119">
      <c r="A23" s="12"/>
      <c r="B23" s="42">
        <v>541</v>
      </c>
      <c r="C23" s="19" t="s">
        <v>36</v>
      </c>
      <c r="D23" s="43">
        <v>536097</v>
      </c>
      <c r="E23" s="43">
        <v>277456</v>
      </c>
      <c r="F23" s="43">
        <v>0</v>
      </c>
      <c r="G23" s="43">
        <v>872041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1685594</v>
      </c>
      <c r="O23" s="44">
        <f t="shared" si="1"/>
        <v>158.21231462361555</v>
      </c>
      <c r="P23" s="9"/>
    </row>
    <row r="24" spans="1:119" ht="15.75">
      <c r="A24" s="26" t="s">
        <v>37</v>
      </c>
      <c r="B24" s="27"/>
      <c r="C24" s="28"/>
      <c r="D24" s="29">
        <f t="shared" ref="D24:M24" si="7">SUM(D25:D27)</f>
        <v>2199165</v>
      </c>
      <c r="E24" s="29">
        <f t="shared" si="7"/>
        <v>8142</v>
      </c>
      <c r="F24" s="29">
        <f t="shared" si="7"/>
        <v>0</v>
      </c>
      <c r="G24" s="29">
        <f t="shared" si="7"/>
        <v>13026</v>
      </c>
      <c r="H24" s="29">
        <f t="shared" si="7"/>
        <v>0</v>
      </c>
      <c r="I24" s="29">
        <f t="shared" si="7"/>
        <v>0</v>
      </c>
      <c r="J24" s="29">
        <f t="shared" si="7"/>
        <v>0</v>
      </c>
      <c r="K24" s="29">
        <f t="shared" si="7"/>
        <v>0</v>
      </c>
      <c r="L24" s="29">
        <f t="shared" si="7"/>
        <v>180000</v>
      </c>
      <c r="M24" s="29">
        <f t="shared" si="7"/>
        <v>0</v>
      </c>
      <c r="N24" s="29">
        <f t="shared" si="4"/>
        <v>2400333</v>
      </c>
      <c r="O24" s="41">
        <f t="shared" si="1"/>
        <v>225.2987610287216</v>
      </c>
      <c r="P24" s="9"/>
    </row>
    <row r="25" spans="1:119">
      <c r="A25" s="12"/>
      <c r="B25" s="42">
        <v>571</v>
      </c>
      <c r="C25" s="19" t="s">
        <v>38</v>
      </c>
      <c r="D25" s="43">
        <v>401299</v>
      </c>
      <c r="E25" s="43">
        <v>8012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4"/>
        <v>409311</v>
      </c>
      <c r="O25" s="44">
        <f t="shared" si="1"/>
        <v>38.418528252299609</v>
      </c>
      <c r="P25" s="9"/>
    </row>
    <row r="26" spans="1:119">
      <c r="A26" s="12"/>
      <c r="B26" s="42">
        <v>572</v>
      </c>
      <c r="C26" s="19" t="s">
        <v>39</v>
      </c>
      <c r="D26" s="43">
        <v>1797866</v>
      </c>
      <c r="E26" s="43">
        <v>0</v>
      </c>
      <c r="F26" s="43">
        <v>0</v>
      </c>
      <c r="G26" s="43">
        <v>13026</v>
      </c>
      <c r="H26" s="43">
        <v>0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f t="shared" si="4"/>
        <v>1810892</v>
      </c>
      <c r="O26" s="44">
        <f t="shared" si="1"/>
        <v>169.97296789938051</v>
      </c>
      <c r="P26" s="9"/>
    </row>
    <row r="27" spans="1:119">
      <c r="A27" s="12"/>
      <c r="B27" s="42">
        <v>578</v>
      </c>
      <c r="C27" s="19" t="s">
        <v>40</v>
      </c>
      <c r="D27" s="43">
        <v>0</v>
      </c>
      <c r="E27" s="43">
        <v>130</v>
      </c>
      <c r="F27" s="43">
        <v>0</v>
      </c>
      <c r="G27" s="43">
        <v>0</v>
      </c>
      <c r="H27" s="43">
        <v>0</v>
      </c>
      <c r="I27" s="43">
        <v>0</v>
      </c>
      <c r="J27" s="43">
        <v>0</v>
      </c>
      <c r="K27" s="43">
        <v>0</v>
      </c>
      <c r="L27" s="43">
        <v>180000</v>
      </c>
      <c r="M27" s="43">
        <v>0</v>
      </c>
      <c r="N27" s="43">
        <f t="shared" si="4"/>
        <v>180130</v>
      </c>
      <c r="O27" s="44">
        <f t="shared" si="1"/>
        <v>16.907264877041488</v>
      </c>
      <c r="P27" s="9"/>
    </row>
    <row r="28" spans="1:119" ht="15.75">
      <c r="A28" s="26" t="s">
        <v>42</v>
      </c>
      <c r="B28" s="27"/>
      <c r="C28" s="28"/>
      <c r="D28" s="29">
        <f t="shared" ref="D28:M28" si="8">SUM(D29:D29)</f>
        <v>422956</v>
      </c>
      <c r="E28" s="29">
        <f t="shared" si="8"/>
        <v>2750963</v>
      </c>
      <c r="F28" s="29">
        <f t="shared" si="8"/>
        <v>0</v>
      </c>
      <c r="G28" s="29">
        <f t="shared" si="8"/>
        <v>0</v>
      </c>
      <c r="H28" s="29">
        <f t="shared" si="8"/>
        <v>0</v>
      </c>
      <c r="I28" s="29">
        <f t="shared" si="8"/>
        <v>215000</v>
      </c>
      <c r="J28" s="29">
        <f t="shared" si="8"/>
        <v>20554</v>
      </c>
      <c r="K28" s="29">
        <f t="shared" si="8"/>
        <v>0</v>
      </c>
      <c r="L28" s="29">
        <f t="shared" si="8"/>
        <v>0</v>
      </c>
      <c r="M28" s="29">
        <f t="shared" si="8"/>
        <v>0</v>
      </c>
      <c r="N28" s="29">
        <f t="shared" si="4"/>
        <v>3409473</v>
      </c>
      <c r="O28" s="41">
        <f t="shared" si="1"/>
        <v>320.01811526187345</v>
      </c>
      <c r="P28" s="9"/>
    </row>
    <row r="29" spans="1:119" ht="15.75" thickBot="1">
      <c r="A29" s="12"/>
      <c r="B29" s="42">
        <v>581</v>
      </c>
      <c r="C29" s="19" t="s">
        <v>41</v>
      </c>
      <c r="D29" s="43">
        <v>422956</v>
      </c>
      <c r="E29" s="43">
        <v>2750963</v>
      </c>
      <c r="F29" s="43">
        <v>0</v>
      </c>
      <c r="G29" s="43">
        <v>0</v>
      </c>
      <c r="H29" s="43">
        <v>0</v>
      </c>
      <c r="I29" s="43">
        <v>215000</v>
      </c>
      <c r="J29" s="43">
        <v>20554</v>
      </c>
      <c r="K29" s="43">
        <v>0</v>
      </c>
      <c r="L29" s="43">
        <v>0</v>
      </c>
      <c r="M29" s="43">
        <v>0</v>
      </c>
      <c r="N29" s="43">
        <f t="shared" si="4"/>
        <v>3409473</v>
      </c>
      <c r="O29" s="44">
        <f t="shared" si="1"/>
        <v>320.01811526187345</v>
      </c>
      <c r="P29" s="9"/>
    </row>
    <row r="30" spans="1:119" ht="16.5" thickBot="1">
      <c r="A30" s="13" t="s">
        <v>10</v>
      </c>
      <c r="B30" s="21"/>
      <c r="C30" s="20"/>
      <c r="D30" s="14">
        <f>SUM(D5,D14,D18,D22,D24,D28)</f>
        <v>11059067</v>
      </c>
      <c r="E30" s="14">
        <f t="shared" ref="E30:M30" si="9">SUM(E5,E14,E18,E22,E24,E28)</f>
        <v>3128602</v>
      </c>
      <c r="F30" s="14">
        <f t="shared" si="9"/>
        <v>923747</v>
      </c>
      <c r="G30" s="14">
        <f t="shared" si="9"/>
        <v>892721</v>
      </c>
      <c r="H30" s="14">
        <f t="shared" si="9"/>
        <v>0</v>
      </c>
      <c r="I30" s="14">
        <f t="shared" si="9"/>
        <v>2609287</v>
      </c>
      <c r="J30" s="14">
        <f t="shared" si="9"/>
        <v>2042150</v>
      </c>
      <c r="K30" s="14">
        <f t="shared" si="9"/>
        <v>1316431</v>
      </c>
      <c r="L30" s="14">
        <f t="shared" si="9"/>
        <v>180000</v>
      </c>
      <c r="M30" s="14">
        <f t="shared" si="9"/>
        <v>0</v>
      </c>
      <c r="N30" s="14">
        <f t="shared" si="4"/>
        <v>22152005</v>
      </c>
      <c r="O30" s="35">
        <f t="shared" si="1"/>
        <v>2079.219541956073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5"/>
      <c r="B31" s="17"/>
      <c r="C31" s="17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8"/>
    </row>
    <row r="32" spans="1:119">
      <c r="A32" s="36"/>
      <c r="B32" s="37"/>
      <c r="C32" s="37"/>
      <c r="D32" s="38"/>
      <c r="E32" s="38"/>
      <c r="F32" s="38"/>
      <c r="G32" s="38"/>
      <c r="H32" s="38"/>
      <c r="I32" s="38"/>
      <c r="J32" s="38"/>
      <c r="K32" s="38"/>
      <c r="L32" s="157" t="s">
        <v>56</v>
      </c>
      <c r="M32" s="157"/>
      <c r="N32" s="157"/>
      <c r="O32" s="39">
        <v>10654</v>
      </c>
    </row>
    <row r="33" spans="1:15">
      <c r="A33" s="158"/>
      <c r="B33" s="135"/>
      <c r="C33" s="135"/>
      <c r="D33" s="135"/>
      <c r="E33" s="135"/>
      <c r="F33" s="135"/>
      <c r="G33" s="135"/>
      <c r="H33" s="135"/>
      <c r="I33" s="135"/>
      <c r="J33" s="135"/>
      <c r="K33" s="135"/>
      <c r="L33" s="135"/>
      <c r="M33" s="135"/>
      <c r="N33" s="135"/>
      <c r="O33" s="136"/>
    </row>
    <row r="34" spans="1:15" ht="15.75" customHeight="1" thickBot="1">
      <c r="A34" s="159" t="s">
        <v>47</v>
      </c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9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3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44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69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SUM(D6:D10)</f>
        <v>1875379</v>
      </c>
      <c r="E5" s="24">
        <f t="shared" si="0"/>
        <v>35397</v>
      </c>
      <c r="F5" s="24">
        <f t="shared" si="0"/>
        <v>910442</v>
      </c>
      <c r="G5" s="24">
        <f t="shared" si="0"/>
        <v>670432</v>
      </c>
      <c r="H5" s="24">
        <f t="shared" si="0"/>
        <v>0</v>
      </c>
      <c r="I5" s="24">
        <f t="shared" si="0"/>
        <v>0</v>
      </c>
      <c r="J5" s="24">
        <f t="shared" si="0"/>
        <v>1086383</v>
      </c>
      <c r="K5" s="24">
        <f t="shared" si="0"/>
        <v>389433</v>
      </c>
      <c r="L5" s="24">
        <f t="shared" si="0"/>
        <v>0</v>
      </c>
      <c r="M5" s="24">
        <f t="shared" si="0"/>
        <v>0</v>
      </c>
      <c r="N5" s="25">
        <f t="shared" ref="N5:N26" si="1">SUM(D5:M5)</f>
        <v>4967466</v>
      </c>
      <c r="O5" s="30">
        <f t="shared" ref="O5:O26" si="2">(N5/O$28)</f>
        <v>481.20371984888112</v>
      </c>
      <c r="P5" s="6"/>
    </row>
    <row r="6" spans="1:133">
      <c r="A6" s="12"/>
      <c r="B6" s="42">
        <v>511</v>
      </c>
      <c r="C6" s="19" t="s">
        <v>19</v>
      </c>
      <c r="D6" s="43">
        <v>5433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5433</v>
      </c>
      <c r="O6" s="44">
        <f t="shared" si="2"/>
        <v>0.52630049404242951</v>
      </c>
      <c r="P6" s="9"/>
    </row>
    <row r="7" spans="1:133">
      <c r="A7" s="12"/>
      <c r="B7" s="42">
        <v>512</v>
      </c>
      <c r="C7" s="19" t="s">
        <v>20</v>
      </c>
      <c r="D7" s="43">
        <v>395521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395521</v>
      </c>
      <c r="O7" s="44">
        <f t="shared" si="2"/>
        <v>38.31454034679841</v>
      </c>
      <c r="P7" s="9"/>
    </row>
    <row r="8" spans="1:133">
      <c r="A8" s="12"/>
      <c r="B8" s="42">
        <v>513</v>
      </c>
      <c r="C8" s="19" t="s">
        <v>21</v>
      </c>
      <c r="D8" s="43">
        <v>468947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468947</v>
      </c>
      <c r="O8" s="44">
        <f t="shared" si="2"/>
        <v>45.427395137072558</v>
      </c>
      <c r="P8" s="9"/>
    </row>
    <row r="9" spans="1:133">
      <c r="A9" s="12"/>
      <c r="B9" s="42">
        <v>514</v>
      </c>
      <c r="C9" s="19" t="s">
        <v>22</v>
      </c>
      <c r="D9" s="43">
        <v>137767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137767</v>
      </c>
      <c r="O9" s="44">
        <f t="shared" si="2"/>
        <v>13.345635958539184</v>
      </c>
      <c r="P9" s="9"/>
    </row>
    <row r="10" spans="1:133">
      <c r="A10" s="12"/>
      <c r="B10" s="42">
        <v>519</v>
      </c>
      <c r="C10" s="19" t="s">
        <v>26</v>
      </c>
      <c r="D10" s="43">
        <v>867711</v>
      </c>
      <c r="E10" s="43">
        <v>35397</v>
      </c>
      <c r="F10" s="43">
        <v>910442</v>
      </c>
      <c r="G10" s="43">
        <v>670432</v>
      </c>
      <c r="H10" s="43">
        <v>0</v>
      </c>
      <c r="I10" s="43">
        <v>0</v>
      </c>
      <c r="J10" s="43">
        <v>1086383</v>
      </c>
      <c r="K10" s="43">
        <v>389433</v>
      </c>
      <c r="L10" s="43">
        <v>0</v>
      </c>
      <c r="M10" s="43">
        <v>0</v>
      </c>
      <c r="N10" s="43">
        <f t="shared" si="1"/>
        <v>3959798</v>
      </c>
      <c r="O10" s="44">
        <f t="shared" si="2"/>
        <v>383.58984791242858</v>
      </c>
      <c r="P10" s="9"/>
    </row>
    <row r="11" spans="1:133" ht="15.75">
      <c r="A11" s="26" t="s">
        <v>27</v>
      </c>
      <c r="B11" s="27"/>
      <c r="C11" s="28"/>
      <c r="D11" s="29">
        <f t="shared" ref="D11:M11" si="3">SUM(D12:D14)</f>
        <v>4892419</v>
      </c>
      <c r="E11" s="29">
        <f t="shared" si="3"/>
        <v>105957</v>
      </c>
      <c r="F11" s="29">
        <f t="shared" si="3"/>
        <v>0</v>
      </c>
      <c r="G11" s="29">
        <f t="shared" si="3"/>
        <v>0</v>
      </c>
      <c r="H11" s="29">
        <f t="shared" si="3"/>
        <v>0</v>
      </c>
      <c r="I11" s="29">
        <f t="shared" si="3"/>
        <v>0</v>
      </c>
      <c r="J11" s="29">
        <f t="shared" si="3"/>
        <v>0</v>
      </c>
      <c r="K11" s="29">
        <f t="shared" si="3"/>
        <v>838087</v>
      </c>
      <c r="L11" s="29">
        <f t="shared" si="3"/>
        <v>0</v>
      </c>
      <c r="M11" s="29">
        <f t="shared" si="3"/>
        <v>0</v>
      </c>
      <c r="N11" s="40">
        <f t="shared" si="1"/>
        <v>5836463</v>
      </c>
      <c r="O11" s="41">
        <f t="shared" si="2"/>
        <v>565.38438438438436</v>
      </c>
      <c r="P11" s="10"/>
    </row>
    <row r="12" spans="1:133">
      <c r="A12" s="12"/>
      <c r="B12" s="42">
        <v>521</v>
      </c>
      <c r="C12" s="19" t="s">
        <v>28</v>
      </c>
      <c r="D12" s="43">
        <v>4218448</v>
      </c>
      <c r="E12" s="43">
        <v>60949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838087</v>
      </c>
      <c r="L12" s="43">
        <v>0</v>
      </c>
      <c r="M12" s="43">
        <v>0</v>
      </c>
      <c r="N12" s="43">
        <f t="shared" si="1"/>
        <v>5117484</v>
      </c>
      <c r="O12" s="44">
        <f t="shared" si="2"/>
        <v>495.73612321999417</v>
      </c>
      <c r="P12" s="9"/>
    </row>
    <row r="13" spans="1:133">
      <c r="A13" s="12"/>
      <c r="B13" s="42">
        <v>524</v>
      </c>
      <c r="C13" s="19" t="s">
        <v>29</v>
      </c>
      <c r="D13" s="43">
        <v>530034</v>
      </c>
      <c r="E13" s="43">
        <v>45008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575042</v>
      </c>
      <c r="O13" s="44">
        <f t="shared" si="2"/>
        <v>55.704930737188803</v>
      </c>
      <c r="P13" s="9"/>
    </row>
    <row r="14" spans="1:133">
      <c r="A14" s="12"/>
      <c r="B14" s="42">
        <v>529</v>
      </c>
      <c r="C14" s="19" t="s">
        <v>30</v>
      </c>
      <c r="D14" s="43">
        <v>143937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143937</v>
      </c>
      <c r="O14" s="44">
        <f t="shared" si="2"/>
        <v>13.943330427201396</v>
      </c>
      <c r="P14" s="9"/>
    </row>
    <row r="15" spans="1:133" ht="15.75">
      <c r="A15" s="26" t="s">
        <v>31</v>
      </c>
      <c r="B15" s="27"/>
      <c r="C15" s="28"/>
      <c r="D15" s="29">
        <f t="shared" ref="D15:M15" si="4">SUM(D16:D17)</f>
        <v>434973</v>
      </c>
      <c r="E15" s="29">
        <f t="shared" si="4"/>
        <v>0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2328930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40">
        <f t="shared" si="1"/>
        <v>2763903</v>
      </c>
      <c r="O15" s="41">
        <f t="shared" si="2"/>
        <v>267.74222609706482</v>
      </c>
      <c r="P15" s="10"/>
    </row>
    <row r="16" spans="1:133">
      <c r="A16" s="12"/>
      <c r="B16" s="42">
        <v>534</v>
      </c>
      <c r="C16" s="19" t="s">
        <v>32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2328930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2328930</v>
      </c>
      <c r="O16" s="44">
        <f t="shared" si="2"/>
        <v>225.60592850915432</v>
      </c>
      <c r="P16" s="9"/>
    </row>
    <row r="17" spans="1:119">
      <c r="A17" s="12"/>
      <c r="B17" s="42">
        <v>539</v>
      </c>
      <c r="C17" s="19" t="s">
        <v>34</v>
      </c>
      <c r="D17" s="43">
        <v>434973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1"/>
        <v>434973</v>
      </c>
      <c r="O17" s="44">
        <f t="shared" si="2"/>
        <v>42.136297587910491</v>
      </c>
      <c r="P17" s="9"/>
    </row>
    <row r="18" spans="1:119" ht="15.75">
      <c r="A18" s="26" t="s">
        <v>35</v>
      </c>
      <c r="B18" s="27"/>
      <c r="C18" s="28"/>
      <c r="D18" s="29">
        <f t="shared" ref="D18:M18" si="5">SUM(D19:D19)</f>
        <v>733254</v>
      </c>
      <c r="E18" s="29">
        <f t="shared" si="5"/>
        <v>420903</v>
      </c>
      <c r="F18" s="29">
        <f t="shared" si="5"/>
        <v>0</v>
      </c>
      <c r="G18" s="29">
        <f t="shared" si="5"/>
        <v>324987</v>
      </c>
      <c r="H18" s="29">
        <f t="shared" si="5"/>
        <v>0</v>
      </c>
      <c r="I18" s="29">
        <f t="shared" si="5"/>
        <v>150783</v>
      </c>
      <c r="J18" s="29">
        <f t="shared" si="5"/>
        <v>973271</v>
      </c>
      <c r="K18" s="29">
        <f t="shared" si="5"/>
        <v>0</v>
      </c>
      <c r="L18" s="29">
        <f t="shared" si="5"/>
        <v>0</v>
      </c>
      <c r="M18" s="29">
        <f t="shared" si="5"/>
        <v>0</v>
      </c>
      <c r="N18" s="29">
        <f t="shared" si="1"/>
        <v>2603198</v>
      </c>
      <c r="O18" s="41">
        <f t="shared" si="2"/>
        <v>252.17456165843262</v>
      </c>
      <c r="P18" s="10"/>
    </row>
    <row r="19" spans="1:119">
      <c r="A19" s="12"/>
      <c r="B19" s="42">
        <v>541</v>
      </c>
      <c r="C19" s="19" t="s">
        <v>36</v>
      </c>
      <c r="D19" s="43">
        <v>733254</v>
      </c>
      <c r="E19" s="43">
        <v>420903</v>
      </c>
      <c r="F19" s="43">
        <v>0</v>
      </c>
      <c r="G19" s="43">
        <v>324987</v>
      </c>
      <c r="H19" s="43">
        <v>0</v>
      </c>
      <c r="I19" s="43">
        <v>150783</v>
      </c>
      <c r="J19" s="43">
        <v>973271</v>
      </c>
      <c r="K19" s="43">
        <v>0</v>
      </c>
      <c r="L19" s="43">
        <v>0</v>
      </c>
      <c r="M19" s="43">
        <v>0</v>
      </c>
      <c r="N19" s="43">
        <f t="shared" si="1"/>
        <v>2603198</v>
      </c>
      <c r="O19" s="44">
        <f t="shared" si="2"/>
        <v>252.17456165843262</v>
      </c>
      <c r="P19" s="9"/>
    </row>
    <row r="20" spans="1:119" ht="15.75">
      <c r="A20" s="26" t="s">
        <v>37</v>
      </c>
      <c r="B20" s="27"/>
      <c r="C20" s="28"/>
      <c r="D20" s="29">
        <f t="shared" ref="D20:M20" si="6">SUM(D21:D23)</f>
        <v>2614813</v>
      </c>
      <c r="E20" s="29">
        <f t="shared" si="6"/>
        <v>3284</v>
      </c>
      <c r="F20" s="29">
        <f t="shared" si="6"/>
        <v>0</v>
      </c>
      <c r="G20" s="29">
        <f t="shared" si="6"/>
        <v>147533</v>
      </c>
      <c r="H20" s="29">
        <f t="shared" si="6"/>
        <v>0</v>
      </c>
      <c r="I20" s="29">
        <f t="shared" si="6"/>
        <v>0</v>
      </c>
      <c r="J20" s="29">
        <f t="shared" si="6"/>
        <v>0</v>
      </c>
      <c r="K20" s="29">
        <f t="shared" si="6"/>
        <v>0</v>
      </c>
      <c r="L20" s="29">
        <f t="shared" si="6"/>
        <v>180000</v>
      </c>
      <c r="M20" s="29">
        <f t="shared" si="6"/>
        <v>0</v>
      </c>
      <c r="N20" s="29">
        <f t="shared" si="1"/>
        <v>2945630</v>
      </c>
      <c r="O20" s="41">
        <f t="shared" si="2"/>
        <v>285.34631405599146</v>
      </c>
      <c r="P20" s="9"/>
    </row>
    <row r="21" spans="1:119">
      <c r="A21" s="12"/>
      <c r="B21" s="42">
        <v>571</v>
      </c>
      <c r="C21" s="19" t="s">
        <v>38</v>
      </c>
      <c r="D21" s="43">
        <v>391202</v>
      </c>
      <c r="E21" s="43">
        <v>0</v>
      </c>
      <c r="F21" s="43">
        <v>0</v>
      </c>
      <c r="G21" s="43">
        <v>30561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1"/>
        <v>421763</v>
      </c>
      <c r="O21" s="44">
        <f t="shared" si="2"/>
        <v>40.856630824372758</v>
      </c>
      <c r="P21" s="9"/>
    </row>
    <row r="22" spans="1:119">
      <c r="A22" s="12"/>
      <c r="B22" s="42">
        <v>572</v>
      </c>
      <c r="C22" s="19" t="s">
        <v>39</v>
      </c>
      <c r="D22" s="43">
        <v>2223611</v>
      </c>
      <c r="E22" s="43">
        <v>3284</v>
      </c>
      <c r="F22" s="43">
        <v>0</v>
      </c>
      <c r="G22" s="43">
        <v>109172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2336067</v>
      </c>
      <c r="O22" s="44">
        <f t="shared" si="2"/>
        <v>226.29729729729729</v>
      </c>
      <c r="P22" s="9"/>
    </row>
    <row r="23" spans="1:119">
      <c r="A23" s="12"/>
      <c r="B23" s="42">
        <v>578</v>
      </c>
      <c r="C23" s="19" t="s">
        <v>40</v>
      </c>
      <c r="D23" s="43">
        <v>0</v>
      </c>
      <c r="E23" s="43">
        <v>0</v>
      </c>
      <c r="F23" s="43">
        <v>0</v>
      </c>
      <c r="G23" s="43">
        <v>7800</v>
      </c>
      <c r="H23" s="43">
        <v>0</v>
      </c>
      <c r="I23" s="43">
        <v>0</v>
      </c>
      <c r="J23" s="43">
        <v>0</v>
      </c>
      <c r="K23" s="43">
        <v>0</v>
      </c>
      <c r="L23" s="43">
        <v>180000</v>
      </c>
      <c r="M23" s="43">
        <v>0</v>
      </c>
      <c r="N23" s="43">
        <f t="shared" si="1"/>
        <v>187800</v>
      </c>
      <c r="O23" s="44">
        <f t="shared" si="2"/>
        <v>18.192385934321418</v>
      </c>
      <c r="P23" s="9"/>
    </row>
    <row r="24" spans="1:119" ht="15.75">
      <c r="A24" s="26" t="s">
        <v>42</v>
      </c>
      <c r="B24" s="27"/>
      <c r="C24" s="28"/>
      <c r="D24" s="29">
        <f t="shared" ref="D24:M24" si="7">SUM(D25:D25)</f>
        <v>1191542</v>
      </c>
      <c r="E24" s="29">
        <f t="shared" si="7"/>
        <v>2755004</v>
      </c>
      <c r="F24" s="29">
        <f t="shared" si="7"/>
        <v>0</v>
      </c>
      <c r="G24" s="29">
        <f t="shared" si="7"/>
        <v>0</v>
      </c>
      <c r="H24" s="29">
        <f t="shared" si="7"/>
        <v>0</v>
      </c>
      <c r="I24" s="29">
        <f t="shared" si="7"/>
        <v>210000</v>
      </c>
      <c r="J24" s="29">
        <f t="shared" si="7"/>
        <v>0</v>
      </c>
      <c r="K24" s="29">
        <f t="shared" si="7"/>
        <v>0</v>
      </c>
      <c r="L24" s="29">
        <f t="shared" si="7"/>
        <v>0</v>
      </c>
      <c r="M24" s="29">
        <f t="shared" si="7"/>
        <v>0</v>
      </c>
      <c r="N24" s="29">
        <f t="shared" si="1"/>
        <v>4156546</v>
      </c>
      <c r="O24" s="41">
        <f t="shared" si="2"/>
        <v>402.6490361329071</v>
      </c>
      <c r="P24" s="9"/>
    </row>
    <row r="25" spans="1:119" ht="15.75" thickBot="1">
      <c r="A25" s="12"/>
      <c r="B25" s="42">
        <v>581</v>
      </c>
      <c r="C25" s="19" t="s">
        <v>41</v>
      </c>
      <c r="D25" s="43">
        <v>1191542</v>
      </c>
      <c r="E25" s="43">
        <v>2755004</v>
      </c>
      <c r="F25" s="43">
        <v>0</v>
      </c>
      <c r="G25" s="43">
        <v>0</v>
      </c>
      <c r="H25" s="43">
        <v>0</v>
      </c>
      <c r="I25" s="43">
        <v>210000</v>
      </c>
      <c r="J25" s="43">
        <v>0</v>
      </c>
      <c r="K25" s="43">
        <v>0</v>
      </c>
      <c r="L25" s="43">
        <v>0</v>
      </c>
      <c r="M25" s="43">
        <v>0</v>
      </c>
      <c r="N25" s="43">
        <f t="shared" si="1"/>
        <v>4156546</v>
      </c>
      <c r="O25" s="44">
        <f t="shared" si="2"/>
        <v>402.6490361329071</v>
      </c>
      <c r="P25" s="9"/>
    </row>
    <row r="26" spans="1:119" ht="16.5" thickBot="1">
      <c r="A26" s="13" t="s">
        <v>10</v>
      </c>
      <c r="B26" s="21"/>
      <c r="C26" s="20"/>
      <c r="D26" s="14">
        <f>SUM(D5,D11,D15,D18,D20,D24)</f>
        <v>11742380</v>
      </c>
      <c r="E26" s="14">
        <f t="shared" ref="E26:M26" si="8">SUM(E5,E11,E15,E18,E20,E24)</f>
        <v>3320545</v>
      </c>
      <c r="F26" s="14">
        <f t="shared" si="8"/>
        <v>910442</v>
      </c>
      <c r="G26" s="14">
        <f t="shared" si="8"/>
        <v>1142952</v>
      </c>
      <c r="H26" s="14">
        <f t="shared" si="8"/>
        <v>0</v>
      </c>
      <c r="I26" s="14">
        <f t="shared" si="8"/>
        <v>2689713</v>
      </c>
      <c r="J26" s="14">
        <f t="shared" si="8"/>
        <v>2059654</v>
      </c>
      <c r="K26" s="14">
        <f t="shared" si="8"/>
        <v>1227520</v>
      </c>
      <c r="L26" s="14">
        <f t="shared" si="8"/>
        <v>180000</v>
      </c>
      <c r="M26" s="14">
        <f t="shared" si="8"/>
        <v>0</v>
      </c>
      <c r="N26" s="14">
        <f t="shared" si="1"/>
        <v>23273206</v>
      </c>
      <c r="O26" s="35">
        <f t="shared" si="2"/>
        <v>2254.5002421776617</v>
      </c>
      <c r="P26" s="6"/>
      <c r="Q26" s="2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</row>
    <row r="27" spans="1:119">
      <c r="A27" s="15"/>
      <c r="B27" s="17"/>
      <c r="C27" s="17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8"/>
    </row>
    <row r="28" spans="1:119">
      <c r="A28" s="36"/>
      <c r="B28" s="37"/>
      <c r="C28" s="37"/>
      <c r="D28" s="38"/>
      <c r="E28" s="38"/>
      <c r="F28" s="38"/>
      <c r="G28" s="38"/>
      <c r="H28" s="38"/>
      <c r="I28" s="38"/>
      <c r="J28" s="38"/>
      <c r="K28" s="38"/>
      <c r="L28" s="157" t="s">
        <v>70</v>
      </c>
      <c r="M28" s="157"/>
      <c r="N28" s="157"/>
      <c r="O28" s="39">
        <v>10323</v>
      </c>
    </row>
    <row r="29" spans="1:119">
      <c r="A29" s="158"/>
      <c r="B29" s="135"/>
      <c r="C29" s="135"/>
      <c r="D29" s="135"/>
      <c r="E29" s="135"/>
      <c r="F29" s="135"/>
      <c r="G29" s="135"/>
      <c r="H29" s="135"/>
      <c r="I29" s="135"/>
      <c r="J29" s="135"/>
      <c r="K29" s="135"/>
      <c r="L29" s="135"/>
      <c r="M29" s="135"/>
      <c r="N29" s="135"/>
      <c r="O29" s="136"/>
    </row>
    <row r="30" spans="1:119" ht="15.75" customHeight="1" thickBot="1">
      <c r="A30" s="159" t="s">
        <v>47</v>
      </c>
      <c r="B30" s="138"/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9"/>
    </row>
  </sheetData>
  <mergeCells count="10">
    <mergeCell ref="L28:N28"/>
    <mergeCell ref="A29:O29"/>
    <mergeCell ref="A30:O3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2025-05-14T22:41:45Z</cp:lastPrinted>
  <dcterms:created xsi:type="dcterms:W3CDTF">2000-08-31T21:26:31Z</dcterms:created>
  <dcterms:modified xsi:type="dcterms:W3CDTF">2025-05-14T23:40:50Z</dcterms:modified>
</cp:coreProperties>
</file>