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235" documentId="11_C9FCE3447C6CA2D11A95AF6A692555F3D5AE57CC" xr6:coauthVersionLast="47" xr6:coauthVersionMax="47" xr10:uidLastSave="{32B399D8-A3B6-4554-A72F-B82D265908DD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</sheets>
  <definedNames>
    <definedName name="_xlnm.Print_Area" localSheetId="15">'2008'!$A$1:$O$90</definedName>
    <definedName name="_xlnm.Print_Area" localSheetId="14">'2009'!$A$1:$O$87</definedName>
    <definedName name="_xlnm.Print_Area" localSheetId="13">'2010'!$A$1:$O$91</definedName>
    <definedName name="_xlnm.Print_Area" localSheetId="12">'2011'!$A$1:$O$91</definedName>
    <definedName name="_xlnm.Print_Area" localSheetId="11">'2012'!$A$1:$O$91</definedName>
    <definedName name="_xlnm.Print_Area" localSheetId="10">'2013'!$A$1:$O$87</definedName>
    <definedName name="_xlnm.Print_Area" localSheetId="9">'2014'!$A$1:$O$90</definedName>
    <definedName name="_xlnm.Print_Area" localSheetId="8">'2015'!$A$1:$O$92</definedName>
    <definedName name="_xlnm.Print_Area" localSheetId="7">'2016'!$A$1:$O$91</definedName>
    <definedName name="_xlnm.Print_Area" localSheetId="6">'2017'!$A$1:$O$92</definedName>
    <definedName name="_xlnm.Print_Area" localSheetId="5">'2018'!$A$1:$O$94</definedName>
    <definedName name="_xlnm.Print_Area" localSheetId="4">'2019'!$A$1:$O$95</definedName>
    <definedName name="_xlnm.Print_Area" localSheetId="3">'2020'!$A$1:$O$94</definedName>
    <definedName name="_xlnm.Print_Area" localSheetId="2">'2021'!$A$1:$P$89</definedName>
    <definedName name="_xlnm.Print_Area" localSheetId="1">'2022'!$A$1:$P$100</definedName>
    <definedName name="_xlnm.Print_Area" localSheetId="0">'2023'!$A$1:$P$102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97" i="48" l="1"/>
  <c r="P97" i="48" s="1"/>
  <c r="O96" i="48"/>
  <c r="P96" i="48" s="1"/>
  <c r="O95" i="48"/>
  <c r="P95" i="48" s="1"/>
  <c r="O94" i="48"/>
  <c r="P94" i="48" s="1"/>
  <c r="O93" i="48"/>
  <c r="P93" i="48" s="1"/>
  <c r="O92" i="48"/>
  <c r="P92" i="48" s="1"/>
  <c r="O91" i="48"/>
  <c r="P91" i="48" s="1"/>
  <c r="O90" i="48"/>
  <c r="P90" i="48" s="1"/>
  <c r="O89" i="48"/>
  <c r="P89" i="48" s="1"/>
  <c r="N88" i="48"/>
  <c r="M88" i="48"/>
  <c r="L88" i="48"/>
  <c r="K88" i="48"/>
  <c r="J88" i="48"/>
  <c r="I88" i="48"/>
  <c r="H88" i="48"/>
  <c r="G88" i="48"/>
  <c r="F88" i="48"/>
  <c r="E88" i="48"/>
  <c r="D88" i="48"/>
  <c r="O87" i="48"/>
  <c r="P87" i="48" s="1"/>
  <c r="O86" i="48"/>
  <c r="P86" i="48" s="1"/>
  <c r="O85" i="48"/>
  <c r="P85" i="48" s="1"/>
  <c r="O84" i="48"/>
  <c r="P84" i="48" s="1"/>
  <c r="O83" i="48"/>
  <c r="P83" i="48" s="1"/>
  <c r="O82" i="48"/>
  <c r="P82" i="48" s="1"/>
  <c r="O81" i="48"/>
  <c r="P81" i="48" s="1"/>
  <c r="O80" i="48"/>
  <c r="P80" i="48" s="1"/>
  <c r="O79" i="48"/>
  <c r="P79" i="48" s="1"/>
  <c r="N78" i="48"/>
  <c r="M78" i="48"/>
  <c r="L78" i="48"/>
  <c r="K78" i="48"/>
  <c r="J78" i="48"/>
  <c r="I78" i="48"/>
  <c r="H78" i="48"/>
  <c r="G78" i="48"/>
  <c r="F78" i="48"/>
  <c r="E78" i="48"/>
  <c r="D78" i="48"/>
  <c r="O77" i="48"/>
  <c r="P77" i="48" s="1"/>
  <c r="O76" i="48"/>
  <c r="P76" i="48" s="1"/>
  <c r="O75" i="48"/>
  <c r="P75" i="48" s="1"/>
  <c r="O74" i="48"/>
  <c r="P74" i="48" s="1"/>
  <c r="N73" i="48"/>
  <c r="M73" i="48"/>
  <c r="L73" i="48"/>
  <c r="K73" i="48"/>
  <c r="J73" i="48"/>
  <c r="I73" i="48"/>
  <c r="H73" i="48"/>
  <c r="G73" i="48"/>
  <c r="F73" i="48"/>
  <c r="E73" i="48"/>
  <c r="D73" i="48"/>
  <c r="O72" i="48"/>
  <c r="P72" i="48" s="1"/>
  <c r="O71" i="48"/>
  <c r="P71" i="48" s="1"/>
  <c r="O70" i="48"/>
  <c r="P70" i="48" s="1"/>
  <c r="O69" i="48"/>
  <c r="P69" i="48" s="1"/>
  <c r="O68" i="48"/>
  <c r="P68" i="48" s="1"/>
  <c r="O67" i="48"/>
  <c r="P67" i="48" s="1"/>
  <c r="O66" i="48"/>
  <c r="P66" i="48" s="1"/>
  <c r="O65" i="48"/>
  <c r="P65" i="48" s="1"/>
  <c r="O64" i="48"/>
  <c r="P64" i="48" s="1"/>
  <c r="O63" i="48"/>
  <c r="P63" i="48" s="1"/>
  <c r="O62" i="48"/>
  <c r="P62" i="48" s="1"/>
  <c r="O61" i="48"/>
  <c r="P61" i="48" s="1"/>
  <c r="O60" i="48"/>
  <c r="P60" i="48" s="1"/>
  <c r="O59" i="48"/>
  <c r="P59" i="48" s="1"/>
  <c r="O58" i="48"/>
  <c r="P58" i="48" s="1"/>
  <c r="O57" i="48"/>
  <c r="P57" i="48" s="1"/>
  <c r="O56" i="48"/>
  <c r="P56" i="48" s="1"/>
  <c r="O55" i="48"/>
  <c r="P55" i="48" s="1"/>
  <c r="O54" i="48"/>
  <c r="P54" i="48" s="1"/>
  <c r="N53" i="48"/>
  <c r="M53" i="48"/>
  <c r="L53" i="48"/>
  <c r="K53" i="48"/>
  <c r="J53" i="48"/>
  <c r="I53" i="48"/>
  <c r="H53" i="48"/>
  <c r="G53" i="48"/>
  <c r="F53" i="48"/>
  <c r="E53" i="48"/>
  <c r="D53" i="48"/>
  <c r="O52" i="48"/>
  <c r="P52" i="48" s="1"/>
  <c r="O51" i="48"/>
  <c r="P51" i="48" s="1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O43" i="48"/>
  <c r="P43" i="48" s="1"/>
  <c r="O42" i="48"/>
  <c r="P42" i="48" s="1"/>
  <c r="O41" i="48"/>
  <c r="P41" i="48" s="1"/>
  <c r="O40" i="48"/>
  <c r="P40" i="48" s="1"/>
  <c r="O39" i="48"/>
  <c r="P39" i="48" s="1"/>
  <c r="O38" i="48"/>
  <c r="P38" i="48" s="1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N30" i="48"/>
  <c r="M30" i="48"/>
  <c r="L30" i="48"/>
  <c r="K30" i="48"/>
  <c r="J30" i="48"/>
  <c r="I30" i="48"/>
  <c r="H30" i="48"/>
  <c r="G30" i="48"/>
  <c r="F30" i="48"/>
  <c r="E30" i="48"/>
  <c r="D30" i="48"/>
  <c r="O29" i="48"/>
  <c r="P29" i="48" s="1"/>
  <c r="O28" i="48"/>
  <c r="P28" i="48" s="1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 s="1"/>
  <c r="O17" i="48"/>
  <c r="P17" i="48" s="1"/>
  <c r="O16" i="48"/>
  <c r="P16" i="48" s="1"/>
  <c r="O15" i="48"/>
  <c r="P15" i="48" s="1"/>
  <c r="O14" i="48"/>
  <c r="P14" i="48" s="1"/>
  <c r="O13" i="48"/>
  <c r="P13" i="48" s="1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95" i="47"/>
  <c r="P95" i="47" s="1"/>
  <c r="O94" i="47"/>
  <c r="P94" i="47" s="1"/>
  <c r="O93" i="47"/>
  <c r="P93" i="47" s="1"/>
  <c r="O92" i="47"/>
  <c r="P92" i="47" s="1"/>
  <c r="O91" i="47"/>
  <c r="P91" i="47" s="1"/>
  <c r="O90" i="47"/>
  <c r="P90" i="47" s="1"/>
  <c r="O89" i="47"/>
  <c r="P89" i="47" s="1"/>
  <c r="N88" i="47"/>
  <c r="M88" i="47"/>
  <c r="L88" i="47"/>
  <c r="K88" i="47"/>
  <c r="J88" i="47"/>
  <c r="I88" i="47"/>
  <c r="H88" i="47"/>
  <c r="G88" i="47"/>
  <c r="F88" i="47"/>
  <c r="E88" i="47"/>
  <c r="D88" i="47"/>
  <c r="O87" i="47"/>
  <c r="P87" i="47" s="1"/>
  <c r="O86" i="47"/>
  <c r="P86" i="47" s="1"/>
  <c r="O85" i="47"/>
  <c r="P85" i="47" s="1"/>
  <c r="O84" i="47"/>
  <c r="P84" i="47" s="1"/>
  <c r="O83" i="47"/>
  <c r="P83" i="47" s="1"/>
  <c r="O82" i="47"/>
  <c r="P82" i="47" s="1"/>
  <c r="O81" i="47"/>
  <c r="P81" i="47" s="1"/>
  <c r="O80" i="47"/>
  <c r="P80" i="47" s="1"/>
  <c r="O79" i="47"/>
  <c r="P79" i="47" s="1"/>
  <c r="N78" i="47"/>
  <c r="M78" i="47"/>
  <c r="L78" i="47"/>
  <c r="K78" i="47"/>
  <c r="J78" i="47"/>
  <c r="I78" i="47"/>
  <c r="H78" i="47"/>
  <c r="G78" i="47"/>
  <c r="F78" i="47"/>
  <c r="E78" i="47"/>
  <c r="D78" i="47"/>
  <c r="O77" i="47"/>
  <c r="P77" i="47" s="1"/>
  <c r="O76" i="47"/>
  <c r="P76" i="47" s="1"/>
  <c r="O75" i="47"/>
  <c r="P75" i="47" s="1"/>
  <c r="O74" i="47"/>
  <c r="P74" i="47" s="1"/>
  <c r="N73" i="47"/>
  <c r="M73" i="47"/>
  <c r="L73" i="47"/>
  <c r="K73" i="47"/>
  <c r="J73" i="47"/>
  <c r="I73" i="47"/>
  <c r="H73" i="47"/>
  <c r="G73" i="47"/>
  <c r="F73" i="47"/>
  <c r="E73" i="47"/>
  <c r="D73" i="47"/>
  <c r="O72" i="47"/>
  <c r="P72" i="47" s="1"/>
  <c r="O71" i="47"/>
  <c r="P71" i="47" s="1"/>
  <c r="O70" i="47"/>
  <c r="P70" i="47" s="1"/>
  <c r="O69" i="47"/>
  <c r="P69" i="47" s="1"/>
  <c r="O68" i="47"/>
  <c r="P68" i="47" s="1"/>
  <c r="O67" i="47"/>
  <c r="P67" i="47" s="1"/>
  <c r="O66" i="47"/>
  <c r="P66" i="47" s="1"/>
  <c r="O65" i="47"/>
  <c r="P65" i="47" s="1"/>
  <c r="O64" i="47"/>
  <c r="P64" i="47" s="1"/>
  <c r="O63" i="47"/>
  <c r="P63" i="47" s="1"/>
  <c r="O62" i="47"/>
  <c r="P62" i="47" s="1"/>
  <c r="O61" i="47"/>
  <c r="P61" i="47" s="1"/>
  <c r="O60" i="47"/>
  <c r="P60" i="47" s="1"/>
  <c r="O59" i="47"/>
  <c r="P59" i="47" s="1"/>
  <c r="O58" i="47"/>
  <c r="P58" i="47" s="1"/>
  <c r="O57" i="47"/>
  <c r="P57" i="47" s="1"/>
  <c r="O56" i="47"/>
  <c r="P56" i="47" s="1"/>
  <c r="N55" i="47"/>
  <c r="M55" i="47"/>
  <c r="L55" i="47"/>
  <c r="K55" i="47"/>
  <c r="J55" i="47"/>
  <c r="I55" i="47"/>
  <c r="H55" i="47"/>
  <c r="G55" i="47"/>
  <c r="F55" i="47"/>
  <c r="E55" i="47"/>
  <c r="D55" i="47"/>
  <c r="O54" i="47"/>
  <c r="P54" i="47" s="1"/>
  <c r="O53" i="47"/>
  <c r="P53" i="47" s="1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O44" i="47"/>
  <c r="P44" i="47" s="1"/>
  <c r="O43" i="47"/>
  <c r="P43" i="47" s="1"/>
  <c r="O42" i="47"/>
  <c r="P42" i="47" s="1"/>
  <c r="O41" i="47"/>
  <c r="P41" i="47" s="1"/>
  <c r="O40" i="47"/>
  <c r="P40" i="47" s="1"/>
  <c r="O39" i="47"/>
  <c r="P39" i="47" s="1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N32" i="47"/>
  <c r="M32" i="47"/>
  <c r="L32" i="47"/>
  <c r="K32" i="47"/>
  <c r="J32" i="47"/>
  <c r="I32" i="47"/>
  <c r="H32" i="47"/>
  <c r="G32" i="47"/>
  <c r="F32" i="47"/>
  <c r="E32" i="47"/>
  <c r="D32" i="47"/>
  <c r="O31" i="47"/>
  <c r="P31" i="47" s="1"/>
  <c r="O30" i="47"/>
  <c r="P30" i="47" s="1"/>
  <c r="O29" i="47"/>
  <c r="P29" i="47" s="1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N21" i="47"/>
  <c r="M21" i="47"/>
  <c r="L21" i="47"/>
  <c r="K21" i="47"/>
  <c r="J21" i="47"/>
  <c r="I21" i="47"/>
  <c r="H21" i="47"/>
  <c r="G21" i="47"/>
  <c r="F21" i="47"/>
  <c r="E21" i="47"/>
  <c r="D21" i="47"/>
  <c r="O20" i="47"/>
  <c r="P20" i="47" s="1"/>
  <c r="O19" i="47"/>
  <c r="P19" i="47" s="1"/>
  <c r="O18" i="47"/>
  <c r="P18" i="47" s="1"/>
  <c r="O17" i="47"/>
  <c r="P17" i="47" s="1"/>
  <c r="O16" i="47"/>
  <c r="P16" i="47" s="1"/>
  <c r="O15" i="47"/>
  <c r="P15" i="47" s="1"/>
  <c r="O14" i="47"/>
  <c r="P14" i="47" s="1"/>
  <c r="O13" i="47"/>
  <c r="P13" i="47" s="1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88" i="48" l="1"/>
  <c r="P88" i="48" s="1"/>
  <c r="O78" i="48"/>
  <c r="P78" i="48" s="1"/>
  <c r="O73" i="48"/>
  <c r="P73" i="48" s="1"/>
  <c r="O53" i="48"/>
  <c r="P53" i="48" s="1"/>
  <c r="J98" i="48"/>
  <c r="O30" i="48"/>
  <c r="P30" i="48" s="1"/>
  <c r="O19" i="48"/>
  <c r="P19" i="48" s="1"/>
  <c r="F98" i="48"/>
  <c r="H98" i="48"/>
  <c r="E98" i="48"/>
  <c r="G98" i="48"/>
  <c r="I98" i="48"/>
  <c r="D98" i="48"/>
  <c r="O5" i="48"/>
  <c r="P5" i="48" s="1"/>
  <c r="K98" i="48"/>
  <c r="L98" i="48"/>
  <c r="M98" i="48"/>
  <c r="N98" i="48"/>
  <c r="O88" i="47"/>
  <c r="P88" i="47" s="1"/>
  <c r="O78" i="47"/>
  <c r="P78" i="47" s="1"/>
  <c r="O73" i="47"/>
  <c r="P73" i="47" s="1"/>
  <c r="O55" i="47"/>
  <c r="P55" i="47" s="1"/>
  <c r="O32" i="47"/>
  <c r="P32" i="47" s="1"/>
  <c r="N96" i="47"/>
  <c r="G96" i="47"/>
  <c r="J96" i="47"/>
  <c r="M96" i="47"/>
  <c r="L96" i="47"/>
  <c r="O21" i="47"/>
  <c r="P21" i="47" s="1"/>
  <c r="D96" i="47"/>
  <c r="O5" i="47"/>
  <c r="P5" i="47" s="1"/>
  <c r="H96" i="47"/>
  <c r="I96" i="47"/>
  <c r="K96" i="47"/>
  <c r="E96" i="47"/>
  <c r="F96" i="47"/>
  <c r="O84" i="46"/>
  <c r="P84" i="46" s="1"/>
  <c r="O83" i="46"/>
  <c r="P83" i="46"/>
  <c r="O82" i="46"/>
  <c r="P82" i="46" s="1"/>
  <c r="O81" i="46"/>
  <c r="P81" i="46"/>
  <c r="O80" i="46"/>
  <c r="P80" i="46" s="1"/>
  <c r="O79" i="46"/>
  <c r="P79" i="46" s="1"/>
  <c r="N78" i="46"/>
  <c r="M78" i="46"/>
  <c r="L78" i="46"/>
  <c r="K78" i="46"/>
  <c r="J78" i="46"/>
  <c r="I78" i="46"/>
  <c r="H78" i="46"/>
  <c r="G78" i="46"/>
  <c r="F78" i="46"/>
  <c r="E78" i="46"/>
  <c r="O78" i="46" s="1"/>
  <c r="P78" i="46" s="1"/>
  <c r="D78" i="46"/>
  <c r="O77" i="46"/>
  <c r="P77" i="46" s="1"/>
  <c r="O76" i="46"/>
  <c r="P76" i="46" s="1"/>
  <c r="O75" i="46"/>
  <c r="P75" i="46"/>
  <c r="O74" i="46"/>
  <c r="P74" i="46"/>
  <c r="O73" i="46"/>
  <c r="P73" i="46" s="1"/>
  <c r="O72" i="46"/>
  <c r="P72" i="46"/>
  <c r="O71" i="46"/>
  <c r="P71" i="46" s="1"/>
  <c r="O70" i="46"/>
  <c r="P70" i="46" s="1"/>
  <c r="N69" i="46"/>
  <c r="M69" i="46"/>
  <c r="L69" i="46"/>
  <c r="K69" i="46"/>
  <c r="J69" i="46"/>
  <c r="I69" i="46"/>
  <c r="H69" i="46"/>
  <c r="G69" i="46"/>
  <c r="O69" i="46" s="1"/>
  <c r="P69" i="46" s="1"/>
  <c r="F69" i="46"/>
  <c r="E69" i="46"/>
  <c r="D69" i="46"/>
  <c r="O68" i="46"/>
  <c r="P68" i="46" s="1"/>
  <c r="O67" i="46"/>
  <c r="P67" i="46" s="1"/>
  <c r="O66" i="46"/>
  <c r="P66" i="46"/>
  <c r="N65" i="46"/>
  <c r="M65" i="46"/>
  <c r="L65" i="46"/>
  <c r="K65" i="46"/>
  <c r="J65" i="46"/>
  <c r="I65" i="46"/>
  <c r="H65" i="46"/>
  <c r="G65" i="46"/>
  <c r="F65" i="46"/>
  <c r="E65" i="46"/>
  <c r="D65" i="46"/>
  <c r="D85" i="46" s="1"/>
  <c r="O64" i="46"/>
  <c r="P64" i="46" s="1"/>
  <c r="O63" i="46"/>
  <c r="P63" i="46" s="1"/>
  <c r="O62" i="46"/>
  <c r="P62" i="46" s="1"/>
  <c r="O61" i="46"/>
  <c r="P61" i="46" s="1"/>
  <c r="O60" i="46"/>
  <c r="P60" i="46"/>
  <c r="O59" i="46"/>
  <c r="P59" i="46" s="1"/>
  <c r="O58" i="46"/>
  <c r="P58" i="46" s="1"/>
  <c r="O57" i="46"/>
  <c r="P57" i="46" s="1"/>
  <c r="O56" i="46"/>
  <c r="P56" i="46" s="1"/>
  <c r="O55" i="46"/>
  <c r="P55" i="46" s="1"/>
  <c r="O54" i="46"/>
  <c r="P54" i="46"/>
  <c r="O53" i="46"/>
  <c r="P53" i="46" s="1"/>
  <c r="O52" i="46"/>
  <c r="P52" i="46" s="1"/>
  <c r="O51" i="46"/>
  <c r="P51" i="46"/>
  <c r="O50" i="46"/>
  <c r="P50" i="46" s="1"/>
  <c r="N49" i="46"/>
  <c r="M49" i="46"/>
  <c r="L49" i="46"/>
  <c r="K49" i="46"/>
  <c r="J49" i="46"/>
  <c r="I49" i="46"/>
  <c r="H49" i="46"/>
  <c r="G49" i="46"/>
  <c r="F49" i="46"/>
  <c r="E49" i="46"/>
  <c r="O49" i="46" s="1"/>
  <c r="P49" i="46" s="1"/>
  <c r="D49" i="46"/>
  <c r="O48" i="46"/>
  <c r="P48" i="46" s="1"/>
  <c r="O47" i="46"/>
  <c r="P47" i="46" s="1"/>
  <c r="O46" i="46"/>
  <c r="P46" i="46" s="1"/>
  <c r="O45" i="46"/>
  <c r="P45" i="46"/>
  <c r="O44" i="46"/>
  <c r="P44" i="46"/>
  <c r="O43" i="46"/>
  <c r="P43" i="46" s="1"/>
  <c r="O42" i="46"/>
  <c r="P42" i="46"/>
  <c r="O41" i="46"/>
  <c r="P41" i="46" s="1"/>
  <c r="O40" i="46"/>
  <c r="P40" i="46" s="1"/>
  <c r="O39" i="46"/>
  <c r="P39" i="46" s="1"/>
  <c r="O38" i="46"/>
  <c r="P38" i="46" s="1"/>
  <c r="O37" i="46"/>
  <c r="P37" i="46" s="1"/>
  <c r="O36" i="46"/>
  <c r="P36" i="46" s="1"/>
  <c r="O35" i="46"/>
  <c r="P35" i="46" s="1"/>
  <c r="O34" i="46"/>
  <c r="P34" i="46" s="1"/>
  <c r="O33" i="46"/>
  <c r="P33" i="46"/>
  <c r="O32" i="46"/>
  <c r="P32" i="46"/>
  <c r="O31" i="46"/>
  <c r="P31" i="46" s="1"/>
  <c r="O30" i="46"/>
  <c r="P30" i="46"/>
  <c r="N29" i="46"/>
  <c r="M29" i="46"/>
  <c r="L29" i="46"/>
  <c r="K29" i="46"/>
  <c r="J29" i="46"/>
  <c r="I29" i="46"/>
  <c r="H29" i="46"/>
  <c r="G29" i="46"/>
  <c r="F29" i="46"/>
  <c r="E29" i="46"/>
  <c r="O29" i="46" s="1"/>
  <c r="P29" i="46" s="1"/>
  <c r="D29" i="46"/>
  <c r="O28" i="46"/>
  <c r="P28" i="46" s="1"/>
  <c r="O27" i="46"/>
  <c r="P27" i="46" s="1"/>
  <c r="O26" i="46"/>
  <c r="P26" i="46" s="1"/>
  <c r="O25" i="46"/>
  <c r="P25" i="46" s="1"/>
  <c r="O24" i="46"/>
  <c r="P24" i="46"/>
  <c r="O23" i="46"/>
  <c r="P23" i="46" s="1"/>
  <c r="O22" i="46"/>
  <c r="P22" i="46" s="1"/>
  <c r="O21" i="46"/>
  <c r="P21" i="46" s="1"/>
  <c r="N20" i="46"/>
  <c r="N85" i="46" s="1"/>
  <c r="M20" i="46"/>
  <c r="M85" i="46" s="1"/>
  <c r="L20" i="46"/>
  <c r="L85" i="46" s="1"/>
  <c r="K20" i="46"/>
  <c r="K85" i="46" s="1"/>
  <c r="J20" i="46"/>
  <c r="I20" i="46"/>
  <c r="H20" i="46"/>
  <c r="G20" i="46"/>
  <c r="F20" i="46"/>
  <c r="E20" i="46"/>
  <c r="O20" i="46" s="1"/>
  <c r="P20" i="46" s="1"/>
  <c r="D20" i="46"/>
  <c r="O19" i="46"/>
  <c r="P19" i="46" s="1"/>
  <c r="O18" i="46"/>
  <c r="P18" i="46"/>
  <c r="O17" i="46"/>
  <c r="P17" i="46" s="1"/>
  <c r="O16" i="46"/>
  <c r="P16" i="46" s="1"/>
  <c r="O15" i="46"/>
  <c r="P15" i="46"/>
  <c r="O14" i="46"/>
  <c r="P14" i="46" s="1"/>
  <c r="O13" i="46"/>
  <c r="P13" i="46" s="1"/>
  <c r="O12" i="46"/>
  <c r="P12" i="46" s="1"/>
  <c r="O11" i="46"/>
  <c r="P11" i="46"/>
  <c r="O10" i="46"/>
  <c r="P10" i="46" s="1"/>
  <c r="O9" i="46"/>
  <c r="P9" i="46"/>
  <c r="O8" i="46"/>
  <c r="P8" i="46" s="1"/>
  <c r="O7" i="46"/>
  <c r="P7" i="46" s="1"/>
  <c r="O6" i="46"/>
  <c r="P6" i="46"/>
  <c r="N5" i="46"/>
  <c r="M5" i="46"/>
  <c r="L5" i="46"/>
  <c r="K5" i="46"/>
  <c r="J5" i="46"/>
  <c r="J85" i="46" s="1"/>
  <c r="I5" i="46"/>
  <c r="I85" i="46" s="1"/>
  <c r="H5" i="46"/>
  <c r="H85" i="46" s="1"/>
  <c r="G5" i="46"/>
  <c r="G85" i="46" s="1"/>
  <c r="F5" i="46"/>
  <c r="F85" i="46" s="1"/>
  <c r="E5" i="46"/>
  <c r="O5" i="46" s="1"/>
  <c r="P5" i="46" s="1"/>
  <c r="D5" i="46"/>
  <c r="N89" i="45"/>
  <c r="O89" i="45" s="1"/>
  <c r="N88" i="45"/>
  <c r="O88" i="45" s="1"/>
  <c r="N87" i="45"/>
  <c r="O87" i="45" s="1"/>
  <c r="N86" i="45"/>
  <c r="O86" i="45" s="1"/>
  <c r="N85" i="45"/>
  <c r="O85" i="45" s="1"/>
  <c r="N84" i="45"/>
  <c r="O84" i="45" s="1"/>
  <c r="N83" i="45"/>
  <c r="O83" i="45" s="1"/>
  <c r="M82" i="45"/>
  <c r="L82" i="45"/>
  <c r="K82" i="45"/>
  <c r="J82" i="45"/>
  <c r="I82" i="45"/>
  <c r="H82" i="45"/>
  <c r="G82" i="45"/>
  <c r="F82" i="45"/>
  <c r="E82" i="45"/>
  <c r="D82" i="45"/>
  <c r="N81" i="45"/>
  <c r="O81" i="45" s="1"/>
  <c r="N80" i="45"/>
  <c r="O80" i="45"/>
  <c r="N79" i="45"/>
  <c r="O79" i="45" s="1"/>
  <c r="N78" i="45"/>
  <c r="O78" i="45" s="1"/>
  <c r="N77" i="45"/>
  <c r="O77" i="45" s="1"/>
  <c r="N76" i="45"/>
  <c r="O76" i="45" s="1"/>
  <c r="N75" i="45"/>
  <c r="O75" i="45" s="1"/>
  <c r="N74" i="45"/>
  <c r="O74" i="45" s="1"/>
  <c r="N73" i="45"/>
  <c r="O73" i="45" s="1"/>
  <c r="M72" i="45"/>
  <c r="L72" i="45"/>
  <c r="K72" i="45"/>
  <c r="J72" i="45"/>
  <c r="I72" i="45"/>
  <c r="H72" i="45"/>
  <c r="G72" i="45"/>
  <c r="F72" i="45"/>
  <c r="N72" i="45" s="1"/>
  <c r="O72" i="45" s="1"/>
  <c r="E72" i="45"/>
  <c r="D72" i="45"/>
  <c r="N71" i="45"/>
  <c r="O71" i="45" s="1"/>
  <c r="N70" i="45"/>
  <c r="O70" i="45" s="1"/>
  <c r="N69" i="45"/>
  <c r="O69" i="45" s="1"/>
  <c r="M68" i="45"/>
  <c r="L68" i="45"/>
  <c r="K68" i="45"/>
  <c r="J68" i="45"/>
  <c r="I68" i="45"/>
  <c r="H68" i="45"/>
  <c r="G68" i="45"/>
  <c r="F68" i="45"/>
  <c r="N68" i="45" s="1"/>
  <c r="O68" i="45" s="1"/>
  <c r="E68" i="45"/>
  <c r="D68" i="45"/>
  <c r="N67" i="45"/>
  <c r="O67" i="45" s="1"/>
  <c r="N66" i="45"/>
  <c r="O66" i="45" s="1"/>
  <c r="N65" i="45"/>
  <c r="O65" i="45" s="1"/>
  <c r="N64" i="45"/>
  <c r="O64" i="45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/>
  <c r="N57" i="45"/>
  <c r="O57" i="45" s="1"/>
  <c r="N56" i="45"/>
  <c r="O56" i="45" s="1"/>
  <c r="N55" i="45"/>
  <c r="O55" i="45" s="1"/>
  <c r="N54" i="45"/>
  <c r="O54" i="45" s="1"/>
  <c r="M53" i="45"/>
  <c r="L53" i="45"/>
  <c r="K53" i="45"/>
  <c r="J53" i="45"/>
  <c r="I53" i="45"/>
  <c r="H53" i="45"/>
  <c r="G53" i="45"/>
  <c r="F53" i="45"/>
  <c r="E53" i="45"/>
  <c r="D53" i="45"/>
  <c r="N53" i="45" s="1"/>
  <c r="O53" i="45" s="1"/>
  <c r="N52" i="45"/>
  <c r="O52" i="45" s="1"/>
  <c r="N51" i="45"/>
  <c r="O51" i="45" s="1"/>
  <c r="N50" i="45"/>
  <c r="O50" i="45"/>
  <c r="N49" i="45"/>
  <c r="O49" i="45" s="1"/>
  <c r="N48" i="45"/>
  <c r="O48" i="45" s="1"/>
  <c r="N47" i="45"/>
  <c r="O47" i="45" s="1"/>
  <c r="N46" i="45"/>
  <c r="O46" i="45" s="1"/>
  <c r="N45" i="45"/>
  <c r="O45" i="45" s="1"/>
  <c r="N44" i="45"/>
  <c r="O44" i="45"/>
  <c r="N43" i="45"/>
  <c r="O43" i="45" s="1"/>
  <c r="N42" i="45"/>
  <c r="O42" i="45" s="1"/>
  <c r="N41" i="45"/>
  <c r="O41" i="45" s="1"/>
  <c r="N40" i="45"/>
  <c r="O40" i="45" s="1"/>
  <c r="N39" i="45"/>
  <c r="O39" i="45" s="1"/>
  <c r="N38" i="45"/>
  <c r="O38" i="45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 s="1"/>
  <c r="N30" i="45"/>
  <c r="O30" i="45" s="1"/>
  <c r="N29" i="45"/>
  <c r="O29" i="45" s="1"/>
  <c r="N28" i="45"/>
  <c r="O28" i="45" s="1"/>
  <c r="N27" i="45"/>
  <c r="O27" i="45" s="1"/>
  <c r="M26" i="45"/>
  <c r="L26" i="45"/>
  <c r="K26" i="45"/>
  <c r="J26" i="45"/>
  <c r="I26" i="45"/>
  <c r="H26" i="45"/>
  <c r="G26" i="45"/>
  <c r="F26" i="45"/>
  <c r="E26" i="45"/>
  <c r="D26" i="45"/>
  <c r="N26" i="45" s="1"/>
  <c r="O26" i="45" s="1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E90" i="45" s="1"/>
  <c r="D17" i="45"/>
  <c r="D90" i="45" s="1"/>
  <c r="N16" i="45"/>
  <c r="O16" i="45" s="1"/>
  <c r="N15" i="45"/>
  <c r="O15" i="45" s="1"/>
  <c r="N14" i="45"/>
  <c r="O14" i="45" s="1"/>
  <c r="N13" i="45"/>
  <c r="O13" i="45" s="1"/>
  <c r="N12" i="45"/>
  <c r="O12" i="45" s="1"/>
  <c r="N11" i="45"/>
  <c r="O11" i="45" s="1"/>
  <c r="N10" i="45"/>
  <c r="O10" i="45"/>
  <c r="N9" i="45"/>
  <c r="O9" i="45" s="1"/>
  <c r="N8" i="45"/>
  <c r="O8" i="45" s="1"/>
  <c r="N7" i="45"/>
  <c r="O7" i="45" s="1"/>
  <c r="N6" i="45"/>
  <c r="O6" i="45" s="1"/>
  <c r="M5" i="45"/>
  <c r="L5" i="45"/>
  <c r="K5" i="45"/>
  <c r="K90" i="45" s="1"/>
  <c r="J5" i="45"/>
  <c r="J90" i="45" s="1"/>
  <c r="I5" i="45"/>
  <c r="I90" i="45" s="1"/>
  <c r="H5" i="45"/>
  <c r="H90" i="45" s="1"/>
  <c r="G5" i="45"/>
  <c r="G90" i="45" s="1"/>
  <c r="F5" i="45"/>
  <c r="N5" i="45" s="1"/>
  <c r="O5" i="45" s="1"/>
  <c r="E5" i="45"/>
  <c r="D5" i="45"/>
  <c r="N90" i="44"/>
  <c r="O90" i="44" s="1"/>
  <c r="N89" i="44"/>
  <c r="O89" i="44" s="1"/>
  <c r="N88" i="44"/>
  <c r="O88" i="44"/>
  <c r="N87" i="44"/>
  <c r="O87" i="44" s="1"/>
  <c r="N86" i="44"/>
  <c r="O86" i="44" s="1"/>
  <c r="N85" i="44"/>
  <c r="O85" i="44" s="1"/>
  <c r="N84" i="44"/>
  <c r="O84" i="44" s="1"/>
  <c r="M83" i="44"/>
  <c r="L83" i="44"/>
  <c r="K83" i="44"/>
  <c r="J83" i="44"/>
  <c r="I83" i="44"/>
  <c r="H83" i="44"/>
  <c r="G83" i="44"/>
  <c r="F83" i="44"/>
  <c r="E83" i="44"/>
  <c r="D83" i="44"/>
  <c r="N83" i="44" s="1"/>
  <c r="O83" i="44" s="1"/>
  <c r="N82" i="44"/>
  <c r="O82" i="44" s="1"/>
  <c r="N81" i="44"/>
  <c r="O81" i="44" s="1"/>
  <c r="N80" i="44"/>
  <c r="O80" i="44"/>
  <c r="N79" i="44"/>
  <c r="O79" i="44" s="1"/>
  <c r="N78" i="44"/>
  <c r="O78" i="44" s="1"/>
  <c r="N77" i="44"/>
  <c r="O77" i="44" s="1"/>
  <c r="N76" i="44"/>
  <c r="O76" i="44" s="1"/>
  <c r="N75" i="44"/>
  <c r="O75" i="44" s="1"/>
  <c r="N74" i="44"/>
  <c r="O74" i="44"/>
  <c r="M73" i="44"/>
  <c r="L73" i="44"/>
  <c r="K73" i="44"/>
  <c r="J73" i="44"/>
  <c r="I73" i="44"/>
  <c r="H73" i="44"/>
  <c r="G73" i="44"/>
  <c r="F73" i="44"/>
  <c r="E73" i="44"/>
  <c r="N73" i="44" s="1"/>
  <c r="O73" i="44" s="1"/>
  <c r="D73" i="44"/>
  <c r="N72" i="44"/>
  <c r="O72" i="44"/>
  <c r="N71" i="44"/>
  <c r="O71" i="44" s="1"/>
  <c r="N70" i="44"/>
  <c r="O70" i="44" s="1"/>
  <c r="M69" i="44"/>
  <c r="L69" i="44"/>
  <c r="K69" i="44"/>
  <c r="J69" i="44"/>
  <c r="I69" i="44"/>
  <c r="H69" i="44"/>
  <c r="G69" i="44"/>
  <c r="F69" i="44"/>
  <c r="E69" i="44"/>
  <c r="D69" i="44"/>
  <c r="N68" i="44"/>
  <c r="O68" i="44" s="1"/>
  <c r="N67" i="44"/>
  <c r="O67" i="44" s="1"/>
  <c r="N66" i="44"/>
  <c r="O66" i="44" s="1"/>
  <c r="N65" i="44"/>
  <c r="O65" i="44" s="1"/>
  <c r="N64" i="44"/>
  <c r="O64" i="44" s="1"/>
  <c r="N63" i="44"/>
  <c r="O63" i="44" s="1"/>
  <c r="N62" i="44"/>
  <c r="O62" i="44" s="1"/>
  <c r="N61" i="44"/>
  <c r="O61" i="44" s="1"/>
  <c r="N60" i="44"/>
  <c r="O60" i="44" s="1"/>
  <c r="N59" i="44"/>
  <c r="O59" i="44" s="1"/>
  <c r="N58" i="44"/>
  <c r="O58" i="44"/>
  <c r="N57" i="44"/>
  <c r="O57" i="44" s="1"/>
  <c r="N56" i="44"/>
  <c r="O56" i="44" s="1"/>
  <c r="N55" i="44"/>
  <c r="O55" i="44" s="1"/>
  <c r="N54" i="44"/>
  <c r="O54" i="44" s="1"/>
  <c r="N53" i="44"/>
  <c r="O53" i="44" s="1"/>
  <c r="M52" i="44"/>
  <c r="L52" i="44"/>
  <c r="K52" i="44"/>
  <c r="J52" i="44"/>
  <c r="I52" i="44"/>
  <c r="H52" i="44"/>
  <c r="G52" i="44"/>
  <c r="N52" i="44" s="1"/>
  <c r="O52" i="44" s="1"/>
  <c r="F52" i="44"/>
  <c r="E52" i="44"/>
  <c r="D52" i="44"/>
  <c r="N51" i="44"/>
  <c r="O51" i="44" s="1"/>
  <c r="N50" i="44"/>
  <c r="O50" i="44"/>
  <c r="N49" i="44"/>
  <c r="O49" i="44" s="1"/>
  <c r="N48" i="44"/>
  <c r="O48" i="44" s="1"/>
  <c r="N47" i="44"/>
  <c r="O47" i="44" s="1"/>
  <c r="N46" i="44"/>
  <c r="O46" i="44" s="1"/>
  <c r="N45" i="44"/>
  <c r="O45" i="44" s="1"/>
  <c r="N44" i="44"/>
  <c r="O44" i="44"/>
  <c r="N43" i="44"/>
  <c r="O43" i="44" s="1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 s="1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M28" i="44"/>
  <c r="L28" i="44"/>
  <c r="K28" i="44"/>
  <c r="J28" i="44"/>
  <c r="I28" i="44"/>
  <c r="H28" i="44"/>
  <c r="G28" i="44"/>
  <c r="F28" i="44"/>
  <c r="E28" i="44"/>
  <c r="E91" i="44" s="1"/>
  <c r="D28" i="44"/>
  <c r="N27" i="44"/>
  <c r="O27" i="44" s="1"/>
  <c r="N26" i="44"/>
  <c r="O26" i="44" s="1"/>
  <c r="N25" i="44"/>
  <c r="O25" i="44" s="1"/>
  <c r="N24" i="44"/>
  <c r="O24" i="44"/>
  <c r="N23" i="44"/>
  <c r="O23" i="44" s="1"/>
  <c r="N22" i="44"/>
  <c r="O22" i="44" s="1"/>
  <c r="N21" i="44"/>
  <c r="O21" i="44" s="1"/>
  <c r="N20" i="44"/>
  <c r="O20" i="44" s="1"/>
  <c r="N19" i="44"/>
  <c r="O19" i="44" s="1"/>
  <c r="N18" i="44"/>
  <c r="O18" i="44" s="1"/>
  <c r="M17" i="44"/>
  <c r="L17" i="44"/>
  <c r="K17" i="44"/>
  <c r="J17" i="44"/>
  <c r="I17" i="44"/>
  <c r="H17" i="44"/>
  <c r="H91" i="44" s="1"/>
  <c r="G17" i="44"/>
  <c r="G91" i="44" s="1"/>
  <c r="F17" i="44"/>
  <c r="N17" i="44" s="1"/>
  <c r="O17" i="44" s="1"/>
  <c r="E17" i="44"/>
  <c r="D17" i="44"/>
  <c r="N16" i="44"/>
  <c r="O16" i="44"/>
  <c r="N15" i="44"/>
  <c r="O15" i="44" s="1"/>
  <c r="N14" i="44"/>
  <c r="O14" i="44" s="1"/>
  <c r="N13" i="44"/>
  <c r="O13" i="44" s="1"/>
  <c r="N12" i="44"/>
  <c r="O12" i="44" s="1"/>
  <c r="N11" i="44"/>
  <c r="O11" i="44" s="1"/>
  <c r="N10" i="44"/>
  <c r="O10" i="44"/>
  <c r="N9" i="44"/>
  <c r="O9" i="44" s="1"/>
  <c r="N8" i="44"/>
  <c r="O8" i="44" s="1"/>
  <c r="N7" i="44"/>
  <c r="O7" i="44" s="1"/>
  <c r="N6" i="44"/>
  <c r="O6" i="44" s="1"/>
  <c r="M5" i="44"/>
  <c r="M91" i="44" s="1"/>
  <c r="L5" i="44"/>
  <c r="L91" i="44" s="1"/>
  <c r="K5" i="44"/>
  <c r="J5" i="44"/>
  <c r="J91" i="44" s="1"/>
  <c r="I5" i="44"/>
  <c r="N5" i="44" s="1"/>
  <c r="O5" i="44" s="1"/>
  <c r="H5" i="44"/>
  <c r="G5" i="44"/>
  <c r="F5" i="44"/>
  <c r="E5" i="44"/>
  <c r="D5" i="44"/>
  <c r="D91" i="44" s="1"/>
  <c r="N89" i="43"/>
  <c r="O89" i="43" s="1"/>
  <c r="N88" i="43"/>
  <c r="O88" i="43" s="1"/>
  <c r="N87" i="43"/>
  <c r="O87" i="43" s="1"/>
  <c r="N86" i="43"/>
  <c r="O86" i="43" s="1"/>
  <c r="N85" i="43"/>
  <c r="O85" i="43" s="1"/>
  <c r="N84" i="43"/>
  <c r="O84" i="43" s="1"/>
  <c r="N83" i="43"/>
  <c r="O83" i="43" s="1"/>
  <c r="N82" i="43"/>
  <c r="O82" i="43" s="1"/>
  <c r="M81" i="43"/>
  <c r="L81" i="43"/>
  <c r="K81" i="43"/>
  <c r="J81" i="43"/>
  <c r="I81" i="43"/>
  <c r="H81" i="43"/>
  <c r="N81" i="43" s="1"/>
  <c r="O81" i="43" s="1"/>
  <c r="G81" i="43"/>
  <c r="F81" i="43"/>
  <c r="E81" i="43"/>
  <c r="D81" i="43"/>
  <c r="N80" i="43"/>
  <c r="O80" i="43" s="1"/>
  <c r="N79" i="43"/>
  <c r="O79" i="43" s="1"/>
  <c r="N78" i="43"/>
  <c r="O78" i="43" s="1"/>
  <c r="N77" i="43"/>
  <c r="O77" i="43" s="1"/>
  <c r="N76" i="43"/>
  <c r="O76" i="43" s="1"/>
  <c r="N75" i="43"/>
  <c r="O75" i="43" s="1"/>
  <c r="N74" i="43"/>
  <c r="O74" i="43" s="1"/>
  <c r="N73" i="43"/>
  <c r="O73" i="43"/>
  <c r="N72" i="43"/>
  <c r="O72" i="43" s="1"/>
  <c r="M71" i="43"/>
  <c r="L71" i="43"/>
  <c r="K71" i="43"/>
  <c r="J71" i="43"/>
  <c r="I71" i="43"/>
  <c r="H71" i="43"/>
  <c r="G71" i="43"/>
  <c r="F71" i="43"/>
  <c r="E71" i="43"/>
  <c r="D71" i="43"/>
  <c r="N70" i="43"/>
  <c r="O70" i="43" s="1"/>
  <c r="N69" i="43"/>
  <c r="O69" i="43" s="1"/>
  <c r="N68" i="43"/>
  <c r="O68" i="43" s="1"/>
  <c r="M67" i="43"/>
  <c r="L67" i="43"/>
  <c r="K67" i="43"/>
  <c r="J67" i="43"/>
  <c r="I67" i="43"/>
  <c r="H67" i="43"/>
  <c r="G67" i="43"/>
  <c r="F67" i="43"/>
  <c r="E67" i="43"/>
  <c r="D67" i="43"/>
  <c r="N67" i="43" s="1"/>
  <c r="O67" i="43" s="1"/>
  <c r="N66" i="43"/>
  <c r="O66" i="43" s="1"/>
  <c r="N65" i="43"/>
  <c r="O65" i="43" s="1"/>
  <c r="N64" i="43"/>
  <c r="O64" i="43" s="1"/>
  <c r="N63" i="43"/>
  <c r="O63" i="43"/>
  <c r="N62" i="43"/>
  <c r="O62" i="43" s="1"/>
  <c r="N61" i="43"/>
  <c r="O61" i="43" s="1"/>
  <c r="N60" i="43"/>
  <c r="O60" i="43" s="1"/>
  <c r="N59" i="43"/>
  <c r="O59" i="43" s="1"/>
  <c r="N58" i="43"/>
  <c r="O58" i="43" s="1"/>
  <c r="N57" i="43"/>
  <c r="O57" i="43"/>
  <c r="N56" i="43"/>
  <c r="O56" i="43" s="1"/>
  <c r="N55" i="43"/>
  <c r="O55" i="43" s="1"/>
  <c r="N54" i="43"/>
  <c r="O54" i="43" s="1"/>
  <c r="N53" i="43"/>
  <c r="O53" i="43" s="1"/>
  <c r="N52" i="43"/>
  <c r="O52" i="43" s="1"/>
  <c r="N51" i="43"/>
  <c r="O51" i="43"/>
  <c r="M50" i="43"/>
  <c r="L50" i="43"/>
  <c r="K50" i="43"/>
  <c r="J50" i="43"/>
  <c r="I50" i="43"/>
  <c r="H50" i="43"/>
  <c r="G50" i="43"/>
  <c r="F50" i="43"/>
  <c r="E50" i="43"/>
  <c r="N50" i="43" s="1"/>
  <c r="O50" i="43" s="1"/>
  <c r="D50" i="43"/>
  <c r="N49" i="43"/>
  <c r="O49" i="43" s="1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/>
  <c r="N42" i="43"/>
  <c r="O42" i="43" s="1"/>
  <c r="N41" i="43"/>
  <c r="O41" i="43" s="1"/>
  <c r="N40" i="43"/>
  <c r="O40" i="43" s="1"/>
  <c r="N39" i="43"/>
  <c r="O39" i="43" s="1"/>
  <c r="N38" i="43"/>
  <c r="O38" i="43" s="1"/>
  <c r="N37" i="43"/>
  <c r="O37" i="43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/>
  <c r="N30" i="43"/>
  <c r="O30" i="43" s="1"/>
  <c r="N29" i="43"/>
  <c r="O29" i="43" s="1"/>
  <c r="M28" i="43"/>
  <c r="L28" i="43"/>
  <c r="K28" i="43"/>
  <c r="J28" i="43"/>
  <c r="I28" i="43"/>
  <c r="H28" i="43"/>
  <c r="H90" i="43" s="1"/>
  <c r="G28" i="43"/>
  <c r="F28" i="43"/>
  <c r="E28" i="43"/>
  <c r="D28" i="43"/>
  <c r="N27" i="43"/>
  <c r="O27" i="43" s="1"/>
  <c r="N26" i="43"/>
  <c r="O26" i="43" s="1"/>
  <c r="N25" i="43"/>
  <c r="O25" i="43" s="1"/>
  <c r="N24" i="43"/>
  <c r="O24" i="43" s="1"/>
  <c r="N23" i="43"/>
  <c r="O23" i="43"/>
  <c r="N22" i="43"/>
  <c r="O22" i="43" s="1"/>
  <c r="N21" i="43"/>
  <c r="O21" i="43" s="1"/>
  <c r="N20" i="43"/>
  <c r="O20" i="43" s="1"/>
  <c r="N19" i="43"/>
  <c r="O19" i="43" s="1"/>
  <c r="N18" i="43"/>
  <c r="O18" i="43" s="1"/>
  <c r="M17" i="43"/>
  <c r="L17" i="43"/>
  <c r="K17" i="43"/>
  <c r="J17" i="43"/>
  <c r="I17" i="43"/>
  <c r="N17" i="43" s="1"/>
  <c r="O17" i="43" s="1"/>
  <c r="H17" i="43"/>
  <c r="G17" i="43"/>
  <c r="G90" i="43" s="1"/>
  <c r="F17" i="43"/>
  <c r="E17" i="43"/>
  <c r="D17" i="43"/>
  <c r="N16" i="43"/>
  <c r="O16" i="43" s="1"/>
  <c r="N15" i="43"/>
  <c r="O15" i="43"/>
  <c r="N14" i="43"/>
  <c r="O14" i="43" s="1"/>
  <c r="N13" i="43"/>
  <c r="O13" i="43" s="1"/>
  <c r="N12" i="43"/>
  <c r="O12" i="43" s="1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L90" i="43" s="1"/>
  <c r="K5" i="43"/>
  <c r="K90" i="43" s="1"/>
  <c r="J5" i="43"/>
  <c r="J90" i="43" s="1"/>
  <c r="I5" i="43"/>
  <c r="H5" i="43"/>
  <c r="G5" i="43"/>
  <c r="F5" i="43"/>
  <c r="E5" i="43"/>
  <c r="D5" i="43"/>
  <c r="N87" i="42"/>
  <c r="O87" i="42" s="1"/>
  <c r="N86" i="42"/>
  <c r="O86" i="42" s="1"/>
  <c r="N85" i="42"/>
  <c r="O85" i="42" s="1"/>
  <c r="N84" i="42"/>
  <c r="O84" i="42"/>
  <c r="N83" i="42"/>
  <c r="O83" i="42" s="1"/>
  <c r="N82" i="42"/>
  <c r="O82" i="42" s="1"/>
  <c r="N81" i="42"/>
  <c r="O81" i="42" s="1"/>
  <c r="N80" i="42"/>
  <c r="O80" i="42" s="1"/>
  <c r="M79" i="42"/>
  <c r="L79" i="42"/>
  <c r="K79" i="42"/>
  <c r="N79" i="42" s="1"/>
  <c r="O79" i="42" s="1"/>
  <c r="J79" i="42"/>
  <c r="I79" i="42"/>
  <c r="H79" i="42"/>
  <c r="G79" i="42"/>
  <c r="F79" i="42"/>
  <c r="E79" i="42"/>
  <c r="D79" i="42"/>
  <c r="N78" i="42"/>
  <c r="O78" i="42" s="1"/>
  <c r="N77" i="42"/>
  <c r="O77" i="42" s="1"/>
  <c r="N76" i="42"/>
  <c r="O76" i="42" s="1"/>
  <c r="N75" i="42"/>
  <c r="O75" i="42" s="1"/>
  <c r="N74" i="42"/>
  <c r="O74" i="42" s="1"/>
  <c r="N73" i="42"/>
  <c r="O73" i="42" s="1"/>
  <c r="N72" i="42"/>
  <c r="O72" i="42" s="1"/>
  <c r="N71" i="42"/>
  <c r="O71" i="42" s="1"/>
  <c r="N70" i="42"/>
  <c r="O70" i="42"/>
  <c r="N69" i="42"/>
  <c r="O69" i="42" s="1"/>
  <c r="M68" i="42"/>
  <c r="L68" i="42"/>
  <c r="K68" i="42"/>
  <c r="J68" i="42"/>
  <c r="I68" i="42"/>
  <c r="H68" i="42"/>
  <c r="G68" i="42"/>
  <c r="F68" i="42"/>
  <c r="E68" i="42"/>
  <c r="D68" i="42"/>
  <c r="N67" i="42"/>
  <c r="O67" i="42" s="1"/>
  <c r="N66" i="42"/>
  <c r="O66" i="42" s="1"/>
  <c r="N65" i="42"/>
  <c r="O65" i="42" s="1"/>
  <c r="M64" i="42"/>
  <c r="L64" i="42"/>
  <c r="K64" i="42"/>
  <c r="J64" i="42"/>
  <c r="I64" i="42"/>
  <c r="H64" i="42"/>
  <c r="N64" i="42" s="1"/>
  <c r="O64" i="42" s="1"/>
  <c r="G64" i="42"/>
  <c r="F64" i="42"/>
  <c r="E64" i="42"/>
  <c r="D64" i="42"/>
  <c r="N63" i="42"/>
  <c r="O63" i="42" s="1"/>
  <c r="N62" i="42"/>
  <c r="O62" i="42" s="1"/>
  <c r="N61" i="42"/>
  <c r="O61" i="42" s="1"/>
  <c r="N60" i="42"/>
  <c r="O60" i="42"/>
  <c r="N59" i="42"/>
  <c r="O59" i="42" s="1"/>
  <c r="N58" i="42"/>
  <c r="O58" i="42" s="1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 s="1"/>
  <c r="N51" i="42"/>
  <c r="O51" i="42" s="1"/>
  <c r="N50" i="42"/>
  <c r="O50" i="42" s="1"/>
  <c r="N49" i="42"/>
  <c r="O49" i="42" s="1"/>
  <c r="N48" i="42"/>
  <c r="O48" i="42" s="1"/>
  <c r="M47" i="42"/>
  <c r="L47" i="42"/>
  <c r="K47" i="42"/>
  <c r="J47" i="42"/>
  <c r="I47" i="42"/>
  <c r="H47" i="42"/>
  <c r="G47" i="42"/>
  <c r="F47" i="42"/>
  <c r="E47" i="42"/>
  <c r="D47" i="42"/>
  <c r="N46" i="42"/>
  <c r="O46" i="42"/>
  <c r="N45" i="42"/>
  <c r="O45" i="42" s="1"/>
  <c r="N44" i="42"/>
  <c r="O44" i="42" s="1"/>
  <c r="N43" i="42"/>
  <c r="O43" i="42" s="1"/>
  <c r="N42" i="42"/>
  <c r="O42" i="42" s="1"/>
  <c r="N41" i="42"/>
  <c r="O41" i="42" s="1"/>
  <c r="N40" i="42"/>
  <c r="O40" i="42"/>
  <c r="N39" i="42"/>
  <c r="O39" i="42" s="1"/>
  <c r="N38" i="42"/>
  <c r="O38" i="42" s="1"/>
  <c r="N37" i="42"/>
  <c r="O37" i="42" s="1"/>
  <c r="N36" i="42"/>
  <c r="O36" i="42" s="1"/>
  <c r="N35" i="42"/>
  <c r="O35" i="42" s="1"/>
  <c r="N34" i="42"/>
  <c r="O34" i="42"/>
  <c r="N33" i="42"/>
  <c r="O33" i="42" s="1"/>
  <c r="N32" i="42"/>
  <c r="O32" i="42" s="1"/>
  <c r="N31" i="42"/>
  <c r="O31" i="42" s="1"/>
  <c r="N30" i="42"/>
  <c r="O30" i="42" s="1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8" i="42" s="1"/>
  <c r="O28" i="42" s="1"/>
  <c r="N27" i="42"/>
  <c r="O27" i="42" s="1"/>
  <c r="N26" i="42"/>
  <c r="O26" i="42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N13" i="42"/>
  <c r="O13" i="42" s="1"/>
  <c r="N12" i="42"/>
  <c r="O12" i="42"/>
  <c r="N11" i="42"/>
  <c r="O11" i="42" s="1"/>
  <c r="N10" i="42"/>
  <c r="O10" i="42" s="1"/>
  <c r="N9" i="42"/>
  <c r="O9" i="42" s="1"/>
  <c r="N8" i="42"/>
  <c r="O8" i="42" s="1"/>
  <c r="N7" i="42"/>
  <c r="O7" i="42" s="1"/>
  <c r="N6" i="42"/>
  <c r="O6" i="42"/>
  <c r="M5" i="42"/>
  <c r="M88" i="42" s="1"/>
  <c r="L5" i="42"/>
  <c r="L88" i="42" s="1"/>
  <c r="K5" i="42"/>
  <c r="K88" i="42" s="1"/>
  <c r="J5" i="42"/>
  <c r="I5" i="42"/>
  <c r="I88" i="42" s="1"/>
  <c r="H5" i="42"/>
  <c r="G5" i="42"/>
  <c r="F5" i="42"/>
  <c r="E5" i="42"/>
  <c r="D5" i="42"/>
  <c r="D88" i="42" s="1"/>
  <c r="N86" i="41"/>
  <c r="O86" i="41" s="1"/>
  <c r="N85" i="41"/>
  <c r="O85" i="41" s="1"/>
  <c r="N84" i="41"/>
  <c r="O84" i="41" s="1"/>
  <c r="N83" i="41"/>
  <c r="O83" i="41" s="1"/>
  <c r="N82" i="41"/>
  <c r="O82" i="41" s="1"/>
  <c r="N81" i="41"/>
  <c r="O81" i="41" s="1"/>
  <c r="N80" i="41"/>
  <c r="O80" i="41"/>
  <c r="N79" i="41"/>
  <c r="O79" i="41" s="1"/>
  <c r="M78" i="41"/>
  <c r="N78" i="41" s="1"/>
  <c r="O78" i="41" s="1"/>
  <c r="L78" i="41"/>
  <c r="K78" i="41"/>
  <c r="J78" i="41"/>
  <c r="I78" i="41"/>
  <c r="H78" i="41"/>
  <c r="G78" i="41"/>
  <c r="F78" i="41"/>
  <c r="E78" i="41"/>
  <c r="D78" i="41"/>
  <c r="N77" i="41"/>
  <c r="O77" i="41" s="1"/>
  <c r="N76" i="41"/>
  <c r="O76" i="41" s="1"/>
  <c r="N75" i="41"/>
  <c r="O75" i="41" s="1"/>
  <c r="N74" i="41"/>
  <c r="O74" i="41" s="1"/>
  <c r="N73" i="41"/>
  <c r="O73" i="41" s="1"/>
  <c r="N72" i="41"/>
  <c r="O72" i="41" s="1"/>
  <c r="N71" i="41"/>
  <c r="O71" i="41" s="1"/>
  <c r="N70" i="41"/>
  <c r="O70" i="41" s="1"/>
  <c r="N69" i="41"/>
  <c r="O69" i="41" s="1"/>
  <c r="M68" i="41"/>
  <c r="L68" i="41"/>
  <c r="K68" i="41"/>
  <c r="K87" i="41" s="1"/>
  <c r="J68" i="41"/>
  <c r="I68" i="41"/>
  <c r="H68" i="41"/>
  <c r="G68" i="41"/>
  <c r="F68" i="41"/>
  <c r="E68" i="41"/>
  <c r="D68" i="41"/>
  <c r="N67" i="41"/>
  <c r="O67" i="41" s="1"/>
  <c r="N66" i="41"/>
  <c r="O66" i="41" s="1"/>
  <c r="N65" i="41"/>
  <c r="O65" i="41" s="1"/>
  <c r="M64" i="41"/>
  <c r="L64" i="41"/>
  <c r="K64" i="41"/>
  <c r="J64" i="41"/>
  <c r="I64" i="41"/>
  <c r="H64" i="41"/>
  <c r="G64" i="41"/>
  <c r="F64" i="41"/>
  <c r="E64" i="41"/>
  <c r="D64" i="41"/>
  <c r="N63" i="41"/>
  <c r="O63" i="41" s="1"/>
  <c r="N62" i="41"/>
  <c r="O62" i="41" s="1"/>
  <c r="N61" i="41"/>
  <c r="O61" i="41" s="1"/>
  <c r="N60" i="41"/>
  <c r="O60" i="41" s="1"/>
  <c r="N59" i="41"/>
  <c r="O59" i="41" s="1"/>
  <c r="N58" i="41"/>
  <c r="O58" i="41" s="1"/>
  <c r="N57" i="41"/>
  <c r="O57" i="41" s="1"/>
  <c r="N56" i="41"/>
  <c r="O56" i="41"/>
  <c r="N55" i="41"/>
  <c r="O55" i="41" s="1"/>
  <c r="N54" i="41"/>
  <c r="O54" i="41" s="1"/>
  <c r="N53" i="41"/>
  <c r="O53" i="41" s="1"/>
  <c r="N52" i="41"/>
  <c r="O52" i="41" s="1"/>
  <c r="N51" i="41"/>
  <c r="O51" i="41" s="1"/>
  <c r="N50" i="41"/>
  <c r="O50" i="41"/>
  <c r="N49" i="41"/>
  <c r="O49" i="41" s="1"/>
  <c r="N48" i="41"/>
  <c r="O48" i="41" s="1"/>
  <c r="M47" i="41"/>
  <c r="L47" i="41"/>
  <c r="K47" i="41"/>
  <c r="J47" i="41"/>
  <c r="I47" i="41"/>
  <c r="H47" i="41"/>
  <c r="G47" i="41"/>
  <c r="F47" i="41"/>
  <c r="E47" i="41"/>
  <c r="N47" i="41" s="1"/>
  <c r="O47" i="41" s="1"/>
  <c r="D47" i="41"/>
  <c r="N46" i="41"/>
  <c r="O46" i="41" s="1"/>
  <c r="N45" i="41"/>
  <c r="O45" i="41" s="1"/>
  <c r="N44" i="41"/>
  <c r="O44" i="41" s="1"/>
  <c r="N43" i="41"/>
  <c r="O43" i="41" s="1"/>
  <c r="N42" i="41"/>
  <c r="O42" i="41"/>
  <c r="N41" i="41"/>
  <c r="O41" i="41" s="1"/>
  <c r="N40" i="41"/>
  <c r="O40" i="41" s="1"/>
  <c r="N39" i="41"/>
  <c r="O39" i="41" s="1"/>
  <c r="N38" i="41"/>
  <c r="O38" i="41" s="1"/>
  <c r="N37" i="41"/>
  <c r="O37" i="41" s="1"/>
  <c r="N36" i="41"/>
  <c r="O36" i="41"/>
  <c r="N35" i="41"/>
  <c r="O35" i="41" s="1"/>
  <c r="N34" i="41"/>
  <c r="O34" i="41" s="1"/>
  <c r="N33" i="41"/>
  <c r="O33" i="41" s="1"/>
  <c r="N32" i="41"/>
  <c r="O32" i="41" s="1"/>
  <c r="N31" i="41"/>
  <c r="O31" i="41" s="1"/>
  <c r="N30" i="41"/>
  <c r="O30" i="41" s="1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8" i="41" s="1"/>
  <c r="O28" i="41" s="1"/>
  <c r="N27" i="41"/>
  <c r="O27" i="41" s="1"/>
  <c r="N26" i="41"/>
  <c r="O26" i="41" s="1"/>
  <c r="N25" i="41"/>
  <c r="O25" i="41" s="1"/>
  <c r="N24" i="41"/>
  <c r="O24" i="41" s="1"/>
  <c r="N23" i="41"/>
  <c r="O23" i="41" s="1"/>
  <c r="N22" i="41"/>
  <c r="O22" i="41"/>
  <c r="N21" i="41"/>
  <c r="O21" i="41" s="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E87" i="41" s="1"/>
  <c r="D17" i="41"/>
  <c r="D87" i="41" s="1"/>
  <c r="N16" i="41"/>
  <c r="O16" i="41" s="1"/>
  <c r="N15" i="41"/>
  <c r="O15" i="41" s="1"/>
  <c r="N14" i="41"/>
  <c r="O14" i="41"/>
  <c r="N13" i="41"/>
  <c r="O13" i="41" s="1"/>
  <c r="N12" i="41"/>
  <c r="O12" i="41" s="1"/>
  <c r="N11" i="41"/>
  <c r="O11" i="41" s="1"/>
  <c r="N10" i="41"/>
  <c r="O10" i="41" s="1"/>
  <c r="N9" i="41"/>
  <c r="O9" i="41" s="1"/>
  <c r="N8" i="41"/>
  <c r="O8" i="41"/>
  <c r="N7" i="41"/>
  <c r="O7" i="41" s="1"/>
  <c r="N6" i="41"/>
  <c r="O6" i="41" s="1"/>
  <c r="M5" i="41"/>
  <c r="L5" i="41"/>
  <c r="L87" i="41" s="1"/>
  <c r="K5" i="41"/>
  <c r="J5" i="41"/>
  <c r="J87" i="41" s="1"/>
  <c r="I5" i="41"/>
  <c r="H5" i="41"/>
  <c r="G5" i="41"/>
  <c r="F5" i="41"/>
  <c r="E5" i="41"/>
  <c r="D5" i="41"/>
  <c r="N87" i="40"/>
  <c r="O87" i="40" s="1"/>
  <c r="N85" i="40"/>
  <c r="O85" i="40" s="1"/>
  <c r="N84" i="40"/>
  <c r="O84" i="40" s="1"/>
  <c r="N83" i="40"/>
  <c r="O83" i="40" s="1"/>
  <c r="N82" i="40"/>
  <c r="O82" i="40"/>
  <c r="N81" i="40"/>
  <c r="O81" i="40" s="1"/>
  <c r="M80" i="40"/>
  <c r="L80" i="40"/>
  <c r="K80" i="40"/>
  <c r="J80" i="40"/>
  <c r="I80" i="40"/>
  <c r="H80" i="40"/>
  <c r="G80" i="40"/>
  <c r="F80" i="40"/>
  <c r="E80" i="40"/>
  <c r="D80" i="40"/>
  <c r="N79" i="40"/>
  <c r="O79" i="40" s="1"/>
  <c r="N78" i="40"/>
  <c r="O78" i="40" s="1"/>
  <c r="N77" i="40"/>
  <c r="O77" i="40" s="1"/>
  <c r="N76" i="40"/>
  <c r="O76" i="40" s="1"/>
  <c r="N75" i="40"/>
  <c r="O75" i="40" s="1"/>
  <c r="N74" i="40"/>
  <c r="O74" i="40" s="1"/>
  <c r="N73" i="40"/>
  <c r="O73" i="40" s="1"/>
  <c r="N72" i="40"/>
  <c r="O72" i="40" s="1"/>
  <c r="N71" i="40"/>
  <c r="O71" i="40" s="1"/>
  <c r="M70" i="40"/>
  <c r="L70" i="40"/>
  <c r="K70" i="40"/>
  <c r="J70" i="40"/>
  <c r="I70" i="40"/>
  <c r="H70" i="40"/>
  <c r="G70" i="40"/>
  <c r="F70" i="40"/>
  <c r="E70" i="40"/>
  <c r="E88" i="40" s="1"/>
  <c r="D70" i="40"/>
  <c r="N69" i="40"/>
  <c r="O69" i="40" s="1"/>
  <c r="N68" i="40"/>
  <c r="O68" i="40"/>
  <c r="N67" i="40"/>
  <c r="O67" i="40" s="1"/>
  <c r="M66" i="40"/>
  <c r="L66" i="40"/>
  <c r="K66" i="40"/>
  <c r="J66" i="40"/>
  <c r="I66" i="40"/>
  <c r="H66" i="40"/>
  <c r="G66" i="40"/>
  <c r="F66" i="40"/>
  <c r="E66" i="40"/>
  <c r="D66" i="40"/>
  <c r="N65" i="40"/>
  <c r="O65" i="40" s="1"/>
  <c r="N64" i="40"/>
  <c r="O64" i="40"/>
  <c r="N63" i="40"/>
  <c r="O63" i="40" s="1"/>
  <c r="N62" i="40"/>
  <c r="O62" i="40" s="1"/>
  <c r="N61" i="40"/>
  <c r="O61" i="40"/>
  <c r="N60" i="40"/>
  <c r="O60" i="40"/>
  <c r="N59" i="40"/>
  <c r="O59" i="40" s="1"/>
  <c r="N58" i="40"/>
  <c r="O58" i="40"/>
  <c r="N57" i="40"/>
  <c r="O57" i="40"/>
  <c r="N56" i="40"/>
  <c r="O56" i="40" s="1"/>
  <c r="N55" i="40"/>
  <c r="O55" i="40"/>
  <c r="N54" i="40"/>
  <c r="O54" i="40"/>
  <c r="N53" i="40"/>
  <c r="O53" i="40" s="1"/>
  <c r="N52" i="40"/>
  <c r="O52" i="40" s="1"/>
  <c r="N51" i="40"/>
  <c r="O51" i="40" s="1"/>
  <c r="M50" i="40"/>
  <c r="L50" i="40"/>
  <c r="K50" i="40"/>
  <c r="J50" i="40"/>
  <c r="J88" i="40" s="1"/>
  <c r="I50" i="40"/>
  <c r="I88" i="40" s="1"/>
  <c r="H50" i="40"/>
  <c r="G50" i="40"/>
  <c r="F50" i="40"/>
  <c r="E50" i="40"/>
  <c r="D50" i="40"/>
  <c r="N49" i="40"/>
  <c r="O49" i="40"/>
  <c r="N48" i="40"/>
  <c r="O48" i="40"/>
  <c r="N47" i="40"/>
  <c r="O47" i="40"/>
  <c r="N46" i="40"/>
  <c r="O46" i="40" s="1"/>
  <c r="N45" i="40"/>
  <c r="O45" i="40"/>
  <c r="N44" i="40"/>
  <c r="O44" i="40"/>
  <c r="N43" i="40"/>
  <c r="O43" i="40" s="1"/>
  <c r="N42" i="40"/>
  <c r="O42" i="40"/>
  <c r="N41" i="40"/>
  <c r="O41" i="40"/>
  <c r="N40" i="40"/>
  <c r="O40" i="40" s="1"/>
  <c r="N39" i="40"/>
  <c r="O39" i="40"/>
  <c r="N38" i="40"/>
  <c r="O38" i="40"/>
  <c r="N37" i="40"/>
  <c r="O37" i="40"/>
  <c r="N36" i="40"/>
  <c r="O36" i="40"/>
  <c r="N35" i="40"/>
  <c r="O35" i="40" s="1"/>
  <c r="N34" i="40"/>
  <c r="O34" i="40" s="1"/>
  <c r="N33" i="40"/>
  <c r="O33" i="40" s="1"/>
  <c r="N32" i="40"/>
  <c r="O32" i="40" s="1"/>
  <c r="N31" i="40"/>
  <c r="O31" i="40"/>
  <c r="N30" i="40"/>
  <c r="O30" i="40"/>
  <c r="M29" i="40"/>
  <c r="L29" i="40"/>
  <c r="K29" i="40"/>
  <c r="J29" i="40"/>
  <c r="I29" i="40"/>
  <c r="H29" i="40"/>
  <c r="G29" i="40"/>
  <c r="F29" i="40"/>
  <c r="E29" i="40"/>
  <c r="D29" i="40"/>
  <c r="N28" i="40"/>
  <c r="O28" i="40"/>
  <c r="N27" i="40"/>
  <c r="O27" i="40" s="1"/>
  <c r="N26" i="40"/>
  <c r="O26" i="40" s="1"/>
  <c r="N25" i="40"/>
  <c r="O25" i="40"/>
  <c r="N24" i="40"/>
  <c r="O24" i="40"/>
  <c r="N23" i="40"/>
  <c r="O23" i="40"/>
  <c r="N22" i="40"/>
  <c r="O22" i="40" s="1"/>
  <c r="N21" i="40"/>
  <c r="O21" i="40"/>
  <c r="N20" i="40"/>
  <c r="O20" i="40"/>
  <c r="N19" i="40"/>
  <c r="O19" i="40"/>
  <c r="M18" i="40"/>
  <c r="M88" i="40" s="1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 s="1"/>
  <c r="N15" i="40"/>
  <c r="O15" i="40" s="1"/>
  <c r="N14" i="40"/>
  <c r="O14" i="40" s="1"/>
  <c r="N13" i="40"/>
  <c r="O13" i="40" s="1"/>
  <c r="N12" i="40"/>
  <c r="O12" i="40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L5" i="40"/>
  <c r="L88" i="40" s="1"/>
  <c r="K5" i="40"/>
  <c r="J5" i="40"/>
  <c r="I5" i="40"/>
  <c r="H5" i="40"/>
  <c r="G5" i="40"/>
  <c r="F5" i="40"/>
  <c r="E5" i="40"/>
  <c r="D5" i="40"/>
  <c r="N5" i="40" s="1"/>
  <c r="O5" i="40" s="1"/>
  <c r="N85" i="39"/>
  <c r="O85" i="39" s="1"/>
  <c r="N84" i="39"/>
  <c r="O84" i="39" s="1"/>
  <c r="N83" i="39"/>
  <c r="O83" i="39" s="1"/>
  <c r="N82" i="39"/>
  <c r="O82" i="39" s="1"/>
  <c r="N81" i="39"/>
  <c r="O81" i="39" s="1"/>
  <c r="N80" i="39"/>
  <c r="O80" i="39"/>
  <c r="M79" i="39"/>
  <c r="L79" i="39"/>
  <c r="K79" i="39"/>
  <c r="J79" i="39"/>
  <c r="I79" i="39"/>
  <c r="H79" i="39"/>
  <c r="G79" i="39"/>
  <c r="F79" i="39"/>
  <c r="E79" i="39"/>
  <c r="D79" i="39"/>
  <c r="N78" i="39"/>
  <c r="O78" i="39"/>
  <c r="N77" i="39"/>
  <c r="O77" i="39" s="1"/>
  <c r="N76" i="39"/>
  <c r="O76" i="39" s="1"/>
  <c r="N75" i="39"/>
  <c r="O75" i="39" s="1"/>
  <c r="N74" i="39"/>
  <c r="O74" i="39" s="1"/>
  <c r="N73" i="39"/>
  <c r="O73" i="39" s="1"/>
  <c r="N72" i="39"/>
  <c r="O72" i="39"/>
  <c r="N71" i="39"/>
  <c r="O71" i="39" s="1"/>
  <c r="N70" i="39"/>
  <c r="O70" i="39" s="1"/>
  <c r="M69" i="39"/>
  <c r="L69" i="39"/>
  <c r="K69" i="39"/>
  <c r="J69" i="39"/>
  <c r="I69" i="39"/>
  <c r="H69" i="39"/>
  <c r="G69" i="39"/>
  <c r="F69" i="39"/>
  <c r="E69" i="39"/>
  <c r="D69" i="39"/>
  <c r="N69" i="39" s="1"/>
  <c r="O69" i="39" s="1"/>
  <c r="N68" i="39"/>
  <c r="O68" i="39" s="1"/>
  <c r="N67" i="39"/>
  <c r="O67" i="39" s="1"/>
  <c r="N66" i="39"/>
  <c r="O66" i="39" s="1"/>
  <c r="M65" i="39"/>
  <c r="L65" i="39"/>
  <c r="K65" i="39"/>
  <c r="J65" i="39"/>
  <c r="I65" i="39"/>
  <c r="H65" i="39"/>
  <c r="G65" i="39"/>
  <c r="G86" i="39" s="1"/>
  <c r="F65" i="39"/>
  <c r="E65" i="39"/>
  <c r="D65" i="39"/>
  <c r="N64" i="39"/>
  <c r="O64" i="39" s="1"/>
  <c r="N63" i="39"/>
  <c r="O63" i="39" s="1"/>
  <c r="N62" i="39"/>
  <c r="O62" i="39" s="1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 s="1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/>
  <c r="M49" i="39"/>
  <c r="L49" i="39"/>
  <c r="K49" i="39"/>
  <c r="J49" i="39"/>
  <c r="I49" i="39"/>
  <c r="H49" i="39"/>
  <c r="G49" i="39"/>
  <c r="F49" i="39"/>
  <c r="F86" i="39" s="1"/>
  <c r="E49" i="39"/>
  <c r="D49" i="39"/>
  <c r="N48" i="39"/>
  <c r="O48" i="39"/>
  <c r="N47" i="39"/>
  <c r="O47" i="39" s="1"/>
  <c r="N46" i="39"/>
  <c r="O46" i="39" s="1"/>
  <c r="N45" i="39"/>
  <c r="O45" i="39" s="1"/>
  <c r="N44" i="39"/>
  <c r="O44" i="39" s="1"/>
  <c r="N43" i="39"/>
  <c r="O43" i="39" s="1"/>
  <c r="N42" i="39"/>
  <c r="O42" i="39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 s="1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N27" i="39"/>
  <c r="O27" i="39" s="1"/>
  <c r="N26" i="39"/>
  <c r="O26" i="39"/>
  <c r="N25" i="39"/>
  <c r="O25" i="39" s="1"/>
  <c r="N24" i="39"/>
  <c r="O24" i="39"/>
  <c r="N23" i="39"/>
  <c r="O23" i="39" s="1"/>
  <c r="N22" i="39"/>
  <c r="O22" i="39" s="1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H86" i="39" s="1"/>
  <c r="G18" i="39"/>
  <c r="F18" i="39"/>
  <c r="E18" i="39"/>
  <c r="D18" i="39"/>
  <c r="N18" i="39" s="1"/>
  <c r="O18" i="39" s="1"/>
  <c r="N17" i="39"/>
  <c r="O17" i="39" s="1"/>
  <c r="N16" i="39"/>
  <c r="O16" i="39"/>
  <c r="N15" i="39"/>
  <c r="O15" i="39" s="1"/>
  <c r="N14" i="39"/>
  <c r="O14" i="39" s="1"/>
  <c r="N13" i="39"/>
  <c r="O13" i="39"/>
  <c r="N12" i="39"/>
  <c r="O12" i="39"/>
  <c r="N11" i="39"/>
  <c r="O11" i="39" s="1"/>
  <c r="N10" i="39"/>
  <c r="O10" i="39"/>
  <c r="N9" i="39"/>
  <c r="O9" i="39"/>
  <c r="N8" i="39"/>
  <c r="O8" i="39" s="1"/>
  <c r="N7" i="39"/>
  <c r="O7" i="39"/>
  <c r="N6" i="39"/>
  <c r="O6" i="39"/>
  <c r="M5" i="39"/>
  <c r="L5" i="39"/>
  <c r="L86" i="39" s="1"/>
  <c r="K5" i="39"/>
  <c r="J5" i="39"/>
  <c r="J86" i="39" s="1"/>
  <c r="I5" i="39"/>
  <c r="I86" i="39" s="1"/>
  <c r="H5" i="39"/>
  <c r="G5" i="39"/>
  <c r="F5" i="39"/>
  <c r="E5" i="39"/>
  <c r="D5" i="39"/>
  <c r="N85" i="38"/>
  <c r="O85" i="38" s="1"/>
  <c r="N84" i="38"/>
  <c r="O84" i="38" s="1"/>
  <c r="N83" i="38"/>
  <c r="O83" i="38"/>
  <c r="N82" i="38"/>
  <c r="O82" i="38" s="1"/>
  <c r="N81" i="38"/>
  <c r="O81" i="38" s="1"/>
  <c r="N80" i="38"/>
  <c r="O80" i="38"/>
  <c r="M79" i="38"/>
  <c r="L79" i="38"/>
  <c r="L86" i="38" s="1"/>
  <c r="K79" i="38"/>
  <c r="K86" i="38" s="1"/>
  <c r="J79" i="38"/>
  <c r="I79" i="38"/>
  <c r="H79" i="38"/>
  <c r="G79" i="38"/>
  <c r="F79" i="38"/>
  <c r="E79" i="38"/>
  <c r="D79" i="38"/>
  <c r="N78" i="38"/>
  <c r="O78" i="38" s="1"/>
  <c r="N77" i="38"/>
  <c r="O77" i="38" s="1"/>
  <c r="N76" i="38"/>
  <c r="O76" i="38" s="1"/>
  <c r="N75" i="38"/>
  <c r="O75" i="38" s="1"/>
  <c r="N74" i="38"/>
  <c r="O74" i="38"/>
  <c r="N73" i="38"/>
  <c r="O73" i="38" s="1"/>
  <c r="N72" i="38"/>
  <c r="O72" i="38"/>
  <c r="N71" i="38"/>
  <c r="O71" i="38" s="1"/>
  <c r="N70" i="38"/>
  <c r="O70" i="38" s="1"/>
  <c r="N69" i="38"/>
  <c r="O69" i="38" s="1"/>
  <c r="N68" i="38"/>
  <c r="O68" i="38" s="1"/>
  <c r="N67" i="38"/>
  <c r="O67" i="38" s="1"/>
  <c r="M66" i="38"/>
  <c r="L66" i="38"/>
  <c r="K66" i="38"/>
  <c r="J66" i="38"/>
  <c r="I66" i="38"/>
  <c r="H66" i="38"/>
  <c r="G66" i="38"/>
  <c r="F66" i="38"/>
  <c r="E66" i="38"/>
  <c r="D66" i="38"/>
  <c r="N65" i="38"/>
  <c r="O65" i="38" s="1"/>
  <c r="N64" i="38"/>
  <c r="O64" i="38"/>
  <c r="N63" i="38"/>
  <c r="O63" i="38" s="1"/>
  <c r="M62" i="38"/>
  <c r="L62" i="38"/>
  <c r="K62" i="38"/>
  <c r="J62" i="38"/>
  <c r="I62" i="38"/>
  <c r="H62" i="38"/>
  <c r="G62" i="38"/>
  <c r="F62" i="38"/>
  <c r="E62" i="38"/>
  <c r="D62" i="38"/>
  <c r="N62" i="38" s="1"/>
  <c r="O62" i="38" s="1"/>
  <c r="N61" i="38"/>
  <c r="O61" i="38" s="1"/>
  <c r="N60" i="38"/>
  <c r="O60" i="38" s="1"/>
  <c r="N59" i="38"/>
  <c r="O59" i="38"/>
  <c r="N58" i="38"/>
  <c r="O58" i="38"/>
  <c r="N57" i="38"/>
  <c r="O57" i="38" s="1"/>
  <c r="N56" i="38"/>
  <c r="O56" i="38" s="1"/>
  <c r="N55" i="38"/>
  <c r="O55" i="38" s="1"/>
  <c r="N54" i="38"/>
  <c r="O54" i="38" s="1"/>
  <c r="N53" i="38"/>
  <c r="O53" i="38"/>
  <c r="N52" i="38"/>
  <c r="O52" i="38" s="1"/>
  <c r="N51" i="38"/>
  <c r="O51" i="38" s="1"/>
  <c r="N50" i="38"/>
  <c r="O50" i="38"/>
  <c r="N49" i="38"/>
  <c r="O49" i="38" s="1"/>
  <c r="N48" i="38"/>
  <c r="O48" i="38" s="1"/>
  <c r="N47" i="38"/>
  <c r="O47" i="38"/>
  <c r="N46" i="38"/>
  <c r="O46" i="38"/>
  <c r="M45" i="38"/>
  <c r="L45" i="38"/>
  <c r="K45" i="38"/>
  <c r="J45" i="38"/>
  <c r="I45" i="38"/>
  <c r="H45" i="38"/>
  <c r="G45" i="38"/>
  <c r="F45" i="38"/>
  <c r="E45" i="38"/>
  <c r="D45" i="38"/>
  <c r="N44" i="38"/>
  <c r="O44" i="38" s="1"/>
  <c r="N43" i="38"/>
  <c r="O43" i="38" s="1"/>
  <c r="N42" i="38"/>
  <c r="O42" i="38" s="1"/>
  <c r="N41" i="38"/>
  <c r="O41" i="38"/>
  <c r="N40" i="38"/>
  <c r="O40" i="38" s="1"/>
  <c r="N39" i="38"/>
  <c r="O39" i="38"/>
  <c r="N38" i="38"/>
  <c r="O38" i="38" s="1"/>
  <c r="N37" i="38"/>
  <c r="O37" i="38" s="1"/>
  <c r="N36" i="38"/>
  <c r="O36" i="38" s="1"/>
  <c r="N35" i="38"/>
  <c r="O35" i="38"/>
  <c r="N34" i="38"/>
  <c r="O34" i="38" s="1"/>
  <c r="N33" i="38"/>
  <c r="O33" i="38" s="1"/>
  <c r="N32" i="38"/>
  <c r="O32" i="38" s="1"/>
  <c r="N31" i="38"/>
  <c r="O31" i="38" s="1"/>
  <c r="N30" i="38"/>
  <c r="O30" i="38" s="1"/>
  <c r="N29" i="38"/>
  <c r="O29" i="38"/>
  <c r="N28" i="38"/>
  <c r="O28" i="38" s="1"/>
  <c r="N27" i="38"/>
  <c r="O27" i="38"/>
  <c r="N26" i="38"/>
  <c r="O26" i="38" s="1"/>
  <c r="N25" i="38"/>
  <c r="O25" i="38" s="1"/>
  <c r="M24" i="38"/>
  <c r="L24" i="38"/>
  <c r="K24" i="38"/>
  <c r="J24" i="38"/>
  <c r="I24" i="38"/>
  <c r="H24" i="38"/>
  <c r="G24" i="38"/>
  <c r="F24" i="38"/>
  <c r="E24" i="38"/>
  <c r="D24" i="38"/>
  <c r="N23" i="38"/>
  <c r="O23" i="38" s="1"/>
  <c r="N22" i="38"/>
  <c r="O22" i="38"/>
  <c r="N21" i="38"/>
  <c r="O21" i="38"/>
  <c r="N20" i="38"/>
  <c r="O20" i="38" s="1"/>
  <c r="N19" i="38"/>
  <c r="O19" i="38"/>
  <c r="N18" i="38"/>
  <c r="O18" i="38" s="1"/>
  <c r="M17" i="38"/>
  <c r="L17" i="38"/>
  <c r="K17" i="38"/>
  <c r="J17" i="38"/>
  <c r="I17" i="38"/>
  <c r="H17" i="38"/>
  <c r="H86" i="38" s="1"/>
  <c r="G17" i="38"/>
  <c r="F17" i="38"/>
  <c r="E17" i="38"/>
  <c r="D17" i="38"/>
  <c r="N16" i="38"/>
  <c r="O16" i="38" s="1"/>
  <c r="N15" i="38"/>
  <c r="O15" i="38" s="1"/>
  <c r="N14" i="38"/>
  <c r="O14" i="38"/>
  <c r="N13" i="38"/>
  <c r="O13" i="38"/>
  <c r="N12" i="38"/>
  <c r="O12" i="38" s="1"/>
  <c r="N11" i="38"/>
  <c r="O11" i="38" s="1"/>
  <c r="N10" i="38"/>
  <c r="O10" i="38" s="1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I5" i="38"/>
  <c r="H5" i="38"/>
  <c r="G5" i="38"/>
  <c r="F5" i="38"/>
  <c r="F86" i="38" s="1"/>
  <c r="E5" i="38"/>
  <c r="E86" i="38" s="1"/>
  <c r="D5" i="38"/>
  <c r="D86" i="38" s="1"/>
  <c r="N82" i="37"/>
  <c r="O82" i="37" s="1"/>
  <c r="N81" i="37"/>
  <c r="O81" i="37" s="1"/>
  <c r="N80" i="37"/>
  <c r="O80" i="37"/>
  <c r="N79" i="37"/>
  <c r="O79" i="37" s="1"/>
  <c r="N78" i="37"/>
  <c r="O78" i="37"/>
  <c r="M77" i="37"/>
  <c r="L77" i="37"/>
  <c r="K77" i="37"/>
  <c r="J77" i="37"/>
  <c r="I77" i="37"/>
  <c r="H77" i="37"/>
  <c r="G77" i="37"/>
  <c r="F77" i="37"/>
  <c r="E77" i="37"/>
  <c r="D77" i="37"/>
  <c r="N76" i="37"/>
  <c r="O76" i="37"/>
  <c r="N75" i="37"/>
  <c r="O75" i="37" s="1"/>
  <c r="N74" i="37"/>
  <c r="O74" i="37" s="1"/>
  <c r="N73" i="37"/>
  <c r="O73" i="37"/>
  <c r="N72" i="37"/>
  <c r="O72" i="37"/>
  <c r="N71" i="37"/>
  <c r="O71" i="37" s="1"/>
  <c r="N70" i="37"/>
  <c r="O70" i="37"/>
  <c r="N69" i="37"/>
  <c r="O69" i="37"/>
  <c r="N68" i="37"/>
  <c r="O68" i="37" s="1"/>
  <c r="M67" i="37"/>
  <c r="L67" i="37"/>
  <c r="K67" i="37"/>
  <c r="J67" i="37"/>
  <c r="I67" i="37"/>
  <c r="H67" i="37"/>
  <c r="G67" i="37"/>
  <c r="F67" i="37"/>
  <c r="E67" i="37"/>
  <c r="D67" i="37"/>
  <c r="N66" i="37"/>
  <c r="O66" i="37" s="1"/>
  <c r="N65" i="37"/>
  <c r="O65" i="37"/>
  <c r="N64" i="37"/>
  <c r="O64" i="37"/>
  <c r="N63" i="37"/>
  <c r="O63" i="37" s="1"/>
  <c r="M62" i="37"/>
  <c r="L62" i="37"/>
  <c r="K62" i="37"/>
  <c r="J62" i="37"/>
  <c r="I62" i="37"/>
  <c r="H62" i="37"/>
  <c r="G62" i="37"/>
  <c r="G83" i="37" s="1"/>
  <c r="F62" i="37"/>
  <c r="E62" i="37"/>
  <c r="D62" i="37"/>
  <c r="N61" i="37"/>
  <c r="O61" i="37" s="1"/>
  <c r="N60" i="37"/>
  <c r="O60" i="37" s="1"/>
  <c r="N59" i="37"/>
  <c r="O59" i="37"/>
  <c r="N58" i="37"/>
  <c r="O58" i="37" s="1"/>
  <c r="N57" i="37"/>
  <c r="O57" i="37"/>
  <c r="N56" i="37"/>
  <c r="O56" i="37" s="1"/>
  <c r="N55" i="37"/>
  <c r="O55" i="37" s="1"/>
  <c r="N54" i="37"/>
  <c r="O54" i="37"/>
  <c r="N53" i="37"/>
  <c r="O53" i="37" s="1"/>
  <c r="N52" i="37"/>
  <c r="O52" i="37" s="1"/>
  <c r="N51" i="37"/>
  <c r="O51" i="37"/>
  <c r="N50" i="37"/>
  <c r="O50" i="37"/>
  <c r="N49" i="37"/>
  <c r="O49" i="37" s="1"/>
  <c r="N48" i="37"/>
  <c r="O48" i="37" s="1"/>
  <c r="M47" i="37"/>
  <c r="L47" i="37"/>
  <c r="K47" i="37"/>
  <c r="J47" i="37"/>
  <c r="I47" i="37"/>
  <c r="H47" i="37"/>
  <c r="G47" i="37"/>
  <c r="F47" i="37"/>
  <c r="E47" i="37"/>
  <c r="D47" i="37"/>
  <c r="N46" i="37"/>
  <c r="O46" i="37" s="1"/>
  <c r="N45" i="37"/>
  <c r="O45" i="37"/>
  <c r="N44" i="37"/>
  <c r="O44" i="37" s="1"/>
  <c r="N43" i="37"/>
  <c r="O43" i="37"/>
  <c r="N42" i="37"/>
  <c r="O42" i="37" s="1"/>
  <c r="N41" i="37"/>
  <c r="O41" i="37" s="1"/>
  <c r="N40" i="37"/>
  <c r="O40" i="37"/>
  <c r="N39" i="37"/>
  <c r="O39" i="37"/>
  <c r="N38" i="37"/>
  <c r="O38" i="37" s="1"/>
  <c r="N37" i="37"/>
  <c r="O37" i="37" s="1"/>
  <c r="N36" i="37"/>
  <c r="O36" i="37" s="1"/>
  <c r="N35" i="37"/>
  <c r="O35" i="37" s="1"/>
  <c r="N34" i="37"/>
  <c r="O34" i="37" s="1"/>
  <c r="N33" i="37"/>
  <c r="O33" i="37"/>
  <c r="N32" i="37"/>
  <c r="O32" i="37" s="1"/>
  <c r="N31" i="37"/>
  <c r="O31" i="37"/>
  <c r="N30" i="37"/>
  <c r="O30" i="37" s="1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N26" i="37"/>
  <c r="O26" i="37"/>
  <c r="N25" i="37"/>
  <c r="O25" i="37"/>
  <c r="N24" i="37"/>
  <c r="O24" i="37" s="1"/>
  <c r="N23" i="37"/>
  <c r="O23" i="37"/>
  <c r="N22" i="37"/>
  <c r="O22" i="37" s="1"/>
  <c r="N21" i="37"/>
  <c r="O21" i="37" s="1"/>
  <c r="N20" i="37"/>
  <c r="O20" i="37"/>
  <c r="N19" i="37"/>
  <c r="O19" i="37"/>
  <c r="M18" i="37"/>
  <c r="L18" i="37"/>
  <c r="K18" i="37"/>
  <c r="J18" i="37"/>
  <c r="I18" i="37"/>
  <c r="H18" i="37"/>
  <c r="G18" i="37"/>
  <c r="F18" i="37"/>
  <c r="E18" i="37"/>
  <c r="D18" i="37"/>
  <c r="N17" i="37"/>
  <c r="O17" i="37"/>
  <c r="N16" i="37"/>
  <c r="O16" i="37" s="1"/>
  <c r="N15" i="37"/>
  <c r="O15" i="37" s="1"/>
  <c r="N14" i="37"/>
  <c r="O14" i="37"/>
  <c r="N13" i="37"/>
  <c r="O13" i="37" s="1"/>
  <c r="N12" i="37"/>
  <c r="O12" i="37"/>
  <c r="N11" i="37"/>
  <c r="O11" i="37" s="1"/>
  <c r="N10" i="37"/>
  <c r="O10" i="37" s="1"/>
  <c r="N9" i="37"/>
  <c r="O9" i="37"/>
  <c r="N8" i="37"/>
  <c r="O8" i="37" s="1"/>
  <c r="N7" i="37"/>
  <c r="O7" i="37" s="1"/>
  <c r="N6" i="37"/>
  <c r="O6" i="37"/>
  <c r="M5" i="37"/>
  <c r="L5" i="37"/>
  <c r="L83" i="37" s="1"/>
  <c r="K5" i="37"/>
  <c r="J5" i="37"/>
  <c r="I5" i="37"/>
  <c r="H5" i="37"/>
  <c r="G5" i="37"/>
  <c r="F5" i="37"/>
  <c r="E5" i="37"/>
  <c r="D5" i="37"/>
  <c r="N86" i="36"/>
  <c r="O86" i="36" s="1"/>
  <c r="N85" i="36"/>
  <c r="O85" i="36" s="1"/>
  <c r="N84" i="36"/>
  <c r="O84" i="36" s="1"/>
  <c r="N83" i="36"/>
  <c r="O83" i="36" s="1"/>
  <c r="N82" i="36"/>
  <c r="O82" i="36"/>
  <c r="N81" i="36"/>
  <c r="O81" i="36" s="1"/>
  <c r="M80" i="36"/>
  <c r="L80" i="36"/>
  <c r="K80" i="36"/>
  <c r="J80" i="36"/>
  <c r="I80" i="36"/>
  <c r="H80" i="36"/>
  <c r="G80" i="36"/>
  <c r="F80" i="36"/>
  <c r="E80" i="36"/>
  <c r="D80" i="36"/>
  <c r="N79" i="36"/>
  <c r="O79" i="36" s="1"/>
  <c r="N78" i="36"/>
  <c r="O78" i="36"/>
  <c r="N77" i="36"/>
  <c r="O77" i="36"/>
  <c r="N76" i="36"/>
  <c r="O76" i="36" s="1"/>
  <c r="N75" i="36"/>
  <c r="O75" i="36"/>
  <c r="N74" i="36"/>
  <c r="O74" i="36"/>
  <c r="N73" i="36"/>
  <c r="O73" i="36" s="1"/>
  <c r="N72" i="36"/>
  <c r="O72" i="36"/>
  <c r="N71" i="36"/>
  <c r="O71" i="36" s="1"/>
  <c r="M70" i="36"/>
  <c r="L70" i="36"/>
  <c r="K70" i="36"/>
  <c r="J70" i="36"/>
  <c r="I70" i="36"/>
  <c r="H70" i="36"/>
  <c r="G70" i="36"/>
  <c r="F70" i="36"/>
  <c r="E70" i="36"/>
  <c r="D70" i="36"/>
  <c r="N69" i="36"/>
  <c r="O69" i="36" s="1"/>
  <c r="N68" i="36"/>
  <c r="O68" i="36" s="1"/>
  <c r="N67" i="36"/>
  <c r="O67" i="36"/>
  <c r="M66" i="36"/>
  <c r="L66" i="36"/>
  <c r="K66" i="36"/>
  <c r="N66" i="36" s="1"/>
  <c r="O66" i="36" s="1"/>
  <c r="J66" i="36"/>
  <c r="I66" i="36"/>
  <c r="H66" i="36"/>
  <c r="G66" i="36"/>
  <c r="F66" i="36"/>
  <c r="E66" i="36"/>
  <c r="D66" i="36"/>
  <c r="N65" i="36"/>
  <c r="O65" i="36" s="1"/>
  <c r="N64" i="36"/>
  <c r="O64" i="36" s="1"/>
  <c r="N63" i="36"/>
  <c r="O63" i="36" s="1"/>
  <c r="N62" i="36"/>
  <c r="O62" i="36" s="1"/>
  <c r="N61" i="36"/>
  <c r="O61" i="36"/>
  <c r="N60" i="36"/>
  <c r="O60" i="36" s="1"/>
  <c r="N59" i="36"/>
  <c r="O59" i="36"/>
  <c r="N58" i="36"/>
  <c r="O58" i="36" s="1"/>
  <c r="N57" i="36"/>
  <c r="O57" i="36" s="1"/>
  <c r="N56" i="36"/>
  <c r="O56" i="36"/>
  <c r="N55" i="36"/>
  <c r="O55" i="36"/>
  <c r="N54" i="36"/>
  <c r="O54" i="36" s="1"/>
  <c r="N53" i="36"/>
  <c r="O53" i="36" s="1"/>
  <c r="N52" i="36"/>
  <c r="O52" i="36" s="1"/>
  <c r="M51" i="36"/>
  <c r="L51" i="36"/>
  <c r="K51" i="36"/>
  <c r="J51" i="36"/>
  <c r="I51" i="36"/>
  <c r="H51" i="36"/>
  <c r="G51" i="36"/>
  <c r="F51" i="36"/>
  <c r="E51" i="36"/>
  <c r="D51" i="36"/>
  <c r="N50" i="36"/>
  <c r="O50" i="36" s="1"/>
  <c r="N49" i="36"/>
  <c r="O49" i="36"/>
  <c r="N48" i="36"/>
  <c r="O48" i="36"/>
  <c r="N47" i="36"/>
  <c r="O47" i="36" s="1"/>
  <c r="N46" i="36"/>
  <c r="O46" i="36" s="1"/>
  <c r="N45" i="36"/>
  <c r="O45" i="36" s="1"/>
  <c r="N44" i="36"/>
  <c r="O44" i="36" s="1"/>
  <c r="N43" i="36"/>
  <c r="O43" i="36" s="1"/>
  <c r="N42" i="36"/>
  <c r="O42" i="36"/>
  <c r="N41" i="36"/>
  <c r="O41" i="36" s="1"/>
  <c r="N40" i="36"/>
  <c r="O40" i="36"/>
  <c r="N39" i="36"/>
  <c r="O39" i="36" s="1"/>
  <c r="N38" i="36"/>
  <c r="O38" i="36" s="1"/>
  <c r="N37" i="36"/>
  <c r="O37" i="36"/>
  <c r="N36" i="36"/>
  <c r="O36" i="36"/>
  <c r="N35" i="36"/>
  <c r="O35" i="36" s="1"/>
  <c r="N34" i="36"/>
  <c r="O34" i="36" s="1"/>
  <c r="N33" i="36"/>
  <c r="O33" i="36" s="1"/>
  <c r="N32" i="36"/>
  <c r="O32" i="36" s="1"/>
  <c r="N31" i="36"/>
  <c r="O31" i="36" s="1"/>
  <c r="N30" i="36"/>
  <c r="O30" i="36"/>
  <c r="M29" i="36"/>
  <c r="L29" i="36"/>
  <c r="K29" i="36"/>
  <c r="J29" i="36"/>
  <c r="J87" i="36" s="1"/>
  <c r="I29" i="36"/>
  <c r="I87" i="36" s="1"/>
  <c r="H29" i="36"/>
  <c r="G29" i="36"/>
  <c r="F29" i="36"/>
  <c r="E29" i="36"/>
  <c r="D29" i="36"/>
  <c r="N28" i="36"/>
  <c r="O28" i="36"/>
  <c r="N27" i="36"/>
  <c r="O27" i="36" s="1"/>
  <c r="N26" i="36"/>
  <c r="O26" i="36" s="1"/>
  <c r="N25" i="36"/>
  <c r="O25" i="36"/>
  <c r="N24" i="36"/>
  <c r="O24" i="36" s="1"/>
  <c r="N23" i="36"/>
  <c r="O23" i="36"/>
  <c r="N22" i="36"/>
  <c r="O22" i="36"/>
  <c r="N21" i="36"/>
  <c r="O21" i="36" s="1"/>
  <c r="N20" i="36"/>
  <c r="O20" i="36" s="1"/>
  <c r="N19" i="36"/>
  <c r="O19" i="36" s="1"/>
  <c r="M18" i="36"/>
  <c r="L18" i="36"/>
  <c r="K18" i="36"/>
  <c r="J18" i="36"/>
  <c r="I18" i="36"/>
  <c r="H18" i="36"/>
  <c r="G18" i="36"/>
  <c r="F18" i="36"/>
  <c r="E18" i="36"/>
  <c r="D18" i="36"/>
  <c r="N17" i="36"/>
  <c r="O17" i="36"/>
  <c r="N16" i="36"/>
  <c r="O16" i="36" s="1"/>
  <c r="N15" i="36"/>
  <c r="O15" i="36"/>
  <c r="N14" i="36"/>
  <c r="O14" i="36"/>
  <c r="N13" i="36"/>
  <c r="O13" i="36" s="1"/>
  <c r="N12" i="36"/>
  <c r="O12" i="36" s="1"/>
  <c r="N11" i="36"/>
  <c r="O11" i="36"/>
  <c r="N10" i="36"/>
  <c r="O10" i="36" s="1"/>
  <c r="N9" i="36"/>
  <c r="O9" i="36"/>
  <c r="N8" i="36"/>
  <c r="O8" i="36"/>
  <c r="N7" i="36"/>
  <c r="O7" i="36" s="1"/>
  <c r="N6" i="36"/>
  <c r="O6" i="36"/>
  <c r="M5" i="36"/>
  <c r="L5" i="36"/>
  <c r="K5" i="36"/>
  <c r="J5" i="36"/>
  <c r="I5" i="36"/>
  <c r="H5" i="36"/>
  <c r="G5" i="36"/>
  <c r="F5" i="36"/>
  <c r="F87" i="36" s="1"/>
  <c r="E5" i="36"/>
  <c r="D5" i="36"/>
  <c r="N86" i="35"/>
  <c r="O86" i="35"/>
  <c r="N85" i="35"/>
  <c r="O85" i="35"/>
  <c r="N84" i="35"/>
  <c r="O84" i="35" s="1"/>
  <c r="N83" i="35"/>
  <c r="O83" i="35"/>
  <c r="N82" i="35"/>
  <c r="O82" i="35"/>
  <c r="N81" i="35"/>
  <c r="O81" i="35" s="1"/>
  <c r="N80" i="35"/>
  <c r="O80" i="35"/>
  <c r="M79" i="35"/>
  <c r="L79" i="35"/>
  <c r="K79" i="35"/>
  <c r="J79" i="35"/>
  <c r="I79" i="35"/>
  <c r="H79" i="35"/>
  <c r="G79" i="35"/>
  <c r="F79" i="35"/>
  <c r="E79" i="35"/>
  <c r="D79" i="35"/>
  <c r="N78" i="35"/>
  <c r="O78" i="35"/>
  <c r="N77" i="35"/>
  <c r="O77" i="35" s="1"/>
  <c r="N76" i="35"/>
  <c r="O76" i="35"/>
  <c r="N75" i="35"/>
  <c r="O75" i="35"/>
  <c r="N74" i="35"/>
  <c r="O74" i="35" s="1"/>
  <c r="N73" i="35"/>
  <c r="O73" i="35"/>
  <c r="N72" i="35"/>
  <c r="O72" i="35"/>
  <c r="N71" i="35"/>
  <c r="O71" i="35" s="1"/>
  <c r="N70" i="35"/>
  <c r="O70" i="35"/>
  <c r="M69" i="35"/>
  <c r="L69" i="35"/>
  <c r="K69" i="35"/>
  <c r="J69" i="35"/>
  <c r="I69" i="35"/>
  <c r="H69" i="35"/>
  <c r="G69" i="35"/>
  <c r="F69" i="35"/>
  <c r="E69" i="35"/>
  <c r="D69" i="35"/>
  <c r="N68" i="35"/>
  <c r="O68" i="35"/>
  <c r="N67" i="35"/>
  <c r="O67" i="35" s="1"/>
  <c r="N66" i="35"/>
  <c r="O66" i="35" s="1"/>
  <c r="M65" i="35"/>
  <c r="L65" i="35"/>
  <c r="K65" i="35"/>
  <c r="J65" i="35"/>
  <c r="I65" i="35"/>
  <c r="H65" i="35"/>
  <c r="G65" i="35"/>
  <c r="F65" i="35"/>
  <c r="E65" i="35"/>
  <c r="D65" i="35"/>
  <c r="N64" i="35"/>
  <c r="O64" i="35" s="1"/>
  <c r="N63" i="35"/>
  <c r="O63" i="35"/>
  <c r="N62" i="35"/>
  <c r="O62" i="35"/>
  <c r="N61" i="35"/>
  <c r="O61" i="35" s="1"/>
  <c r="N60" i="35"/>
  <c r="O60" i="35"/>
  <c r="N59" i="35"/>
  <c r="O59" i="35"/>
  <c r="N58" i="35"/>
  <c r="O58" i="35" s="1"/>
  <c r="N57" i="35"/>
  <c r="O57" i="35"/>
  <c r="N56" i="35"/>
  <c r="O56" i="35"/>
  <c r="N55" i="35"/>
  <c r="O55" i="35" s="1"/>
  <c r="N54" i="35"/>
  <c r="O54" i="35" s="1"/>
  <c r="N53" i="35"/>
  <c r="O53" i="35"/>
  <c r="N52" i="35"/>
  <c r="O52" i="35" s="1"/>
  <c r="N51" i="35"/>
  <c r="O51" i="35"/>
  <c r="M50" i="35"/>
  <c r="L50" i="35"/>
  <c r="K50" i="35"/>
  <c r="J50" i="35"/>
  <c r="I50" i="35"/>
  <c r="H50" i="35"/>
  <c r="G50" i="35"/>
  <c r="F50" i="35"/>
  <c r="E50" i="35"/>
  <c r="D50" i="35"/>
  <c r="N49" i="35"/>
  <c r="O49" i="35"/>
  <c r="N48" i="35"/>
  <c r="O48" i="35" s="1"/>
  <c r="N47" i="35"/>
  <c r="O47" i="35" s="1"/>
  <c r="N46" i="35"/>
  <c r="O46" i="35"/>
  <c r="N45" i="35"/>
  <c r="O45" i="35" s="1"/>
  <c r="N44" i="35"/>
  <c r="O44" i="35"/>
  <c r="N43" i="35"/>
  <c r="O43" i="35"/>
  <c r="N42" i="35"/>
  <c r="O42" i="35" s="1"/>
  <c r="N41" i="35"/>
  <c r="O41" i="35"/>
  <c r="N40" i="35"/>
  <c r="O40" i="35"/>
  <c r="N39" i="35"/>
  <c r="O39" i="35" s="1"/>
  <c r="N38" i="35"/>
  <c r="O38" i="35"/>
  <c r="N37" i="35"/>
  <c r="O37" i="35"/>
  <c r="N36" i="35"/>
  <c r="O36" i="35" s="1"/>
  <c r="N35" i="35"/>
  <c r="O35" i="35" s="1"/>
  <c r="N34" i="35"/>
  <c r="O34" i="35"/>
  <c r="N33" i="35"/>
  <c r="O33" i="35" s="1"/>
  <c r="N32" i="35"/>
  <c r="O32" i="35"/>
  <c r="N31" i="35"/>
  <c r="O31" i="35"/>
  <c r="N30" i="35"/>
  <c r="O30" i="35" s="1"/>
  <c r="N29" i="35"/>
  <c r="O29" i="35"/>
  <c r="M28" i="35"/>
  <c r="L28" i="35"/>
  <c r="K28" i="35"/>
  <c r="J28" i="35"/>
  <c r="I28" i="35"/>
  <c r="H28" i="35"/>
  <c r="G28" i="35"/>
  <c r="F28" i="35"/>
  <c r="F87" i="35" s="1"/>
  <c r="E28" i="35"/>
  <c r="D28" i="35"/>
  <c r="N27" i="35"/>
  <c r="O27" i="35"/>
  <c r="N26" i="35"/>
  <c r="O26" i="35" s="1"/>
  <c r="N25" i="35"/>
  <c r="O25" i="35"/>
  <c r="N24" i="35"/>
  <c r="O24" i="35"/>
  <c r="N23" i="35"/>
  <c r="O23" i="35" s="1"/>
  <c r="N22" i="35"/>
  <c r="O22" i="35"/>
  <c r="N21" i="35"/>
  <c r="O21" i="35"/>
  <c r="N20" i="35"/>
  <c r="O20" i="35" s="1"/>
  <c r="N19" i="35"/>
  <c r="O19" i="35"/>
  <c r="M18" i="35"/>
  <c r="M87" i="35" s="1"/>
  <c r="L18" i="35"/>
  <c r="K18" i="35"/>
  <c r="J18" i="35"/>
  <c r="I18" i="35"/>
  <c r="H18" i="35"/>
  <c r="G18" i="35"/>
  <c r="F18" i="35"/>
  <c r="E18" i="35"/>
  <c r="D18" i="35"/>
  <c r="N17" i="35"/>
  <c r="O17" i="35" s="1"/>
  <c r="N16" i="35"/>
  <c r="O16" i="35" s="1"/>
  <c r="N15" i="35"/>
  <c r="O15" i="35"/>
  <c r="N14" i="35"/>
  <c r="O14" i="35" s="1"/>
  <c r="N13" i="35"/>
  <c r="O13" i="35"/>
  <c r="N12" i="35"/>
  <c r="O12" i="35"/>
  <c r="N11" i="35"/>
  <c r="O11" i="35" s="1"/>
  <c r="N10" i="35"/>
  <c r="O10" i="35" s="1"/>
  <c r="N9" i="35"/>
  <c r="O9" i="35" s="1"/>
  <c r="N8" i="35"/>
  <c r="O8" i="35" s="1"/>
  <c r="N7" i="35"/>
  <c r="O7" i="35"/>
  <c r="N6" i="35"/>
  <c r="O6" i="35"/>
  <c r="M5" i="35"/>
  <c r="L5" i="35"/>
  <c r="L87" i="35" s="1"/>
  <c r="K5" i="35"/>
  <c r="J5" i="35"/>
  <c r="I5" i="35"/>
  <c r="H5" i="35"/>
  <c r="G5" i="35"/>
  <c r="G87" i="35" s="1"/>
  <c r="F5" i="35"/>
  <c r="E5" i="35"/>
  <c r="D5" i="35"/>
  <c r="D87" i="35" s="1"/>
  <c r="N86" i="34"/>
  <c r="O86" i="34" s="1"/>
  <c r="N85" i="34"/>
  <c r="O85" i="34" s="1"/>
  <c r="N84" i="34"/>
  <c r="O84" i="34"/>
  <c r="N83" i="34"/>
  <c r="O83" i="34" s="1"/>
  <c r="N82" i="34"/>
  <c r="O82" i="34" s="1"/>
  <c r="N81" i="34"/>
  <c r="O81" i="34"/>
  <c r="N80" i="34"/>
  <c r="O80" i="34"/>
  <c r="N79" i="34"/>
  <c r="O79" i="34" s="1"/>
  <c r="M78" i="34"/>
  <c r="L78" i="34"/>
  <c r="K78" i="34"/>
  <c r="J78" i="34"/>
  <c r="I78" i="34"/>
  <c r="H78" i="34"/>
  <c r="G78" i="34"/>
  <c r="F78" i="34"/>
  <c r="E78" i="34"/>
  <c r="D78" i="34"/>
  <c r="N77" i="34"/>
  <c r="O77" i="34" s="1"/>
  <c r="N76" i="34"/>
  <c r="O76" i="34" s="1"/>
  <c r="N75" i="34"/>
  <c r="O75" i="34" s="1"/>
  <c r="N74" i="34"/>
  <c r="O74" i="34"/>
  <c r="N73" i="34"/>
  <c r="O73" i="34" s="1"/>
  <c r="N72" i="34"/>
  <c r="O72" i="34" s="1"/>
  <c r="N71" i="34"/>
  <c r="O71" i="34"/>
  <c r="N70" i="34"/>
  <c r="O70" i="34" s="1"/>
  <c r="N69" i="34"/>
  <c r="O69" i="34" s="1"/>
  <c r="M68" i="34"/>
  <c r="L68" i="34"/>
  <c r="K68" i="34"/>
  <c r="J68" i="34"/>
  <c r="I68" i="34"/>
  <c r="H68" i="34"/>
  <c r="G68" i="34"/>
  <c r="F68" i="34"/>
  <c r="E68" i="34"/>
  <c r="D68" i="34"/>
  <c r="N67" i="34"/>
  <c r="O67" i="34" s="1"/>
  <c r="N66" i="34"/>
  <c r="O66" i="34"/>
  <c r="N65" i="34"/>
  <c r="O65" i="34" s="1"/>
  <c r="M64" i="34"/>
  <c r="L64" i="34"/>
  <c r="K64" i="34"/>
  <c r="J64" i="34"/>
  <c r="I64" i="34"/>
  <c r="H64" i="34"/>
  <c r="G64" i="34"/>
  <c r="F64" i="34"/>
  <c r="E64" i="34"/>
  <c r="D64" i="34"/>
  <c r="N64" i="34" s="1"/>
  <c r="O64" i="34" s="1"/>
  <c r="N63" i="34"/>
  <c r="O63" i="34" s="1"/>
  <c r="N62" i="34"/>
  <c r="O62" i="34"/>
  <c r="N61" i="34"/>
  <c r="O61" i="34" s="1"/>
  <c r="N60" i="34"/>
  <c r="O60" i="34" s="1"/>
  <c r="N59" i="34"/>
  <c r="O59" i="34"/>
  <c r="N58" i="34"/>
  <c r="O58" i="34"/>
  <c r="N57" i="34"/>
  <c r="O57" i="34" s="1"/>
  <c r="N56" i="34"/>
  <c r="O56" i="34"/>
  <c r="N55" i="34"/>
  <c r="O55" i="34" s="1"/>
  <c r="N54" i="34"/>
  <c r="O54" i="34" s="1"/>
  <c r="N53" i="34"/>
  <c r="O53" i="34"/>
  <c r="N52" i="34"/>
  <c r="O52" i="34"/>
  <c r="N51" i="34"/>
  <c r="O51" i="34" s="1"/>
  <c r="N50" i="34"/>
  <c r="O50" i="34" s="1"/>
  <c r="M49" i="34"/>
  <c r="L49" i="34"/>
  <c r="K49" i="34"/>
  <c r="J49" i="34"/>
  <c r="I49" i="34"/>
  <c r="H49" i="34"/>
  <c r="N49" i="34" s="1"/>
  <c r="O49" i="34" s="1"/>
  <c r="G49" i="34"/>
  <c r="F49" i="34"/>
  <c r="E49" i="34"/>
  <c r="D49" i="34"/>
  <c r="N48" i="34"/>
  <c r="O48" i="34" s="1"/>
  <c r="N47" i="34"/>
  <c r="O47" i="34" s="1"/>
  <c r="N46" i="34"/>
  <c r="O46" i="34" s="1"/>
  <c r="N45" i="34"/>
  <c r="O45" i="34"/>
  <c r="N44" i="34"/>
  <c r="O44" i="34"/>
  <c r="N43" i="34"/>
  <c r="O43" i="34" s="1"/>
  <c r="N42" i="34"/>
  <c r="O42" i="34" s="1"/>
  <c r="N41" i="34"/>
  <c r="O41" i="34" s="1"/>
  <c r="N40" i="34"/>
  <c r="O40" i="34" s="1"/>
  <c r="N39" i="34"/>
  <c r="O39" i="34"/>
  <c r="N38" i="34"/>
  <c r="O38" i="34" s="1"/>
  <c r="N37" i="34"/>
  <c r="O37" i="34" s="1"/>
  <c r="N36" i="34"/>
  <c r="O36" i="34"/>
  <c r="N35" i="34"/>
  <c r="O35" i="34" s="1"/>
  <c r="N34" i="34"/>
  <c r="O34" i="34" s="1"/>
  <c r="N33" i="34"/>
  <c r="O33" i="34"/>
  <c r="N32" i="34"/>
  <c r="O32" i="34"/>
  <c r="N31" i="34"/>
  <c r="O31" i="34" s="1"/>
  <c r="N30" i="34"/>
  <c r="O30" i="34" s="1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 s="1"/>
  <c r="N26" i="34"/>
  <c r="O26" i="34"/>
  <c r="N25" i="34"/>
  <c r="O25" i="34" s="1"/>
  <c r="N24" i="34"/>
  <c r="O24" i="34"/>
  <c r="N23" i="34"/>
  <c r="O23" i="34" s="1"/>
  <c r="N22" i="34"/>
  <c r="O22" i="34" s="1"/>
  <c r="N21" i="34"/>
  <c r="O21" i="34" s="1"/>
  <c r="N20" i="34"/>
  <c r="O20" i="34"/>
  <c r="N19" i="34"/>
  <c r="O19" i="34" s="1"/>
  <c r="M18" i="34"/>
  <c r="L18" i="34"/>
  <c r="K18" i="34"/>
  <c r="J18" i="34"/>
  <c r="I18" i="34"/>
  <c r="H18" i="34"/>
  <c r="G18" i="34"/>
  <c r="F18" i="34"/>
  <c r="E18" i="34"/>
  <c r="D18" i="34"/>
  <c r="N17" i="34"/>
  <c r="O17" i="34"/>
  <c r="N16" i="34"/>
  <c r="O16" i="34" s="1"/>
  <c r="N15" i="34"/>
  <c r="O15" i="34" s="1"/>
  <c r="N14" i="34"/>
  <c r="O14" i="34" s="1"/>
  <c r="N13" i="34"/>
  <c r="O13" i="34"/>
  <c r="N12" i="34"/>
  <c r="O12" i="34" s="1"/>
  <c r="N11" i="34"/>
  <c r="O11" i="34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L87" i="34" s="1"/>
  <c r="K5" i="34"/>
  <c r="K87" i="34" s="1"/>
  <c r="J5" i="34"/>
  <c r="J87" i="34" s="1"/>
  <c r="I5" i="34"/>
  <c r="I87" i="34" s="1"/>
  <c r="H5" i="34"/>
  <c r="H87" i="34" s="1"/>
  <c r="G5" i="34"/>
  <c r="F5" i="34"/>
  <c r="E5" i="34"/>
  <c r="D5" i="34"/>
  <c r="N49" i="33"/>
  <c r="O49" i="33" s="1"/>
  <c r="N78" i="33"/>
  <c r="O78" i="33" s="1"/>
  <c r="N79" i="33"/>
  <c r="O79" i="33" s="1"/>
  <c r="N80" i="33"/>
  <c r="O80" i="33" s="1"/>
  <c r="N81" i="33"/>
  <c r="O81" i="33" s="1"/>
  <c r="N82" i="33"/>
  <c r="O82" i="33" s="1"/>
  <c r="N50" i="33"/>
  <c r="O50" i="33" s="1"/>
  <c r="N51" i="33"/>
  <c r="O51" i="33"/>
  <c r="N52" i="33"/>
  <c r="O52" i="33"/>
  <c r="N53" i="33"/>
  <c r="O53" i="33" s="1"/>
  <c r="N54" i="33"/>
  <c r="O54" i="33" s="1"/>
  <c r="N55" i="33"/>
  <c r="O55" i="33" s="1"/>
  <c r="N56" i="33"/>
  <c r="O56" i="33" s="1"/>
  <c r="N57" i="33"/>
  <c r="O57" i="33"/>
  <c r="N58" i="33"/>
  <c r="O58" i="33" s="1"/>
  <c r="N59" i="33"/>
  <c r="O59" i="33" s="1"/>
  <c r="N60" i="33"/>
  <c r="O60" i="33"/>
  <c r="N61" i="33"/>
  <c r="O61" i="33" s="1"/>
  <c r="N29" i="33"/>
  <c r="O29" i="33" s="1"/>
  <c r="N30" i="33"/>
  <c r="O30" i="33"/>
  <c r="N31" i="33"/>
  <c r="O31" i="33"/>
  <c r="N32" i="33"/>
  <c r="O32" i="33" s="1"/>
  <c r="N33" i="33"/>
  <c r="O33" i="33" s="1"/>
  <c r="N34" i="33"/>
  <c r="O34" i="33" s="1"/>
  <c r="N35" i="33"/>
  <c r="O35" i="33" s="1"/>
  <c r="N36" i="33"/>
  <c r="O36" i="33"/>
  <c r="N37" i="33"/>
  <c r="O37" i="33"/>
  <c r="N38" i="33"/>
  <c r="O38" i="33" s="1"/>
  <c r="N39" i="33"/>
  <c r="O39" i="33"/>
  <c r="N40" i="33"/>
  <c r="O40" i="33" s="1"/>
  <c r="N41" i="33"/>
  <c r="O41" i="33" s="1"/>
  <c r="N42" i="33"/>
  <c r="O42" i="33" s="1"/>
  <c r="N43" i="33"/>
  <c r="O43" i="33"/>
  <c r="N44" i="33"/>
  <c r="O44" i="33" s="1"/>
  <c r="N45" i="33"/>
  <c r="O45" i="33"/>
  <c r="N46" i="33"/>
  <c r="O46" i="33" s="1"/>
  <c r="N47" i="33"/>
  <c r="O47" i="33" s="1"/>
  <c r="N8" i="33"/>
  <c r="O8" i="33" s="1"/>
  <c r="N9" i="33"/>
  <c r="O9" i="33"/>
  <c r="E48" i="33"/>
  <c r="F48" i="33"/>
  <c r="G48" i="33"/>
  <c r="H48" i="33"/>
  <c r="I48" i="33"/>
  <c r="J48" i="33"/>
  <c r="K48" i="33"/>
  <c r="L48" i="33"/>
  <c r="M48" i="33"/>
  <c r="D48" i="33"/>
  <c r="E28" i="33"/>
  <c r="F28" i="33"/>
  <c r="G28" i="33"/>
  <c r="H28" i="33"/>
  <c r="I28" i="33"/>
  <c r="J28" i="33"/>
  <c r="J83" i="33" s="1"/>
  <c r="K28" i="33"/>
  <c r="L28" i="33"/>
  <c r="M28" i="33"/>
  <c r="D28" i="33"/>
  <c r="E18" i="33"/>
  <c r="F18" i="33"/>
  <c r="G18" i="33"/>
  <c r="H18" i="33"/>
  <c r="I18" i="33"/>
  <c r="J18" i="33"/>
  <c r="K18" i="33"/>
  <c r="L18" i="33"/>
  <c r="M18" i="33"/>
  <c r="D18" i="33"/>
  <c r="E5" i="33"/>
  <c r="E83" i="33" s="1"/>
  <c r="F5" i="33"/>
  <c r="F83" i="33" s="1"/>
  <c r="G5" i="33"/>
  <c r="G83" i="33" s="1"/>
  <c r="H5" i="33"/>
  <c r="H83" i="33" s="1"/>
  <c r="I5" i="33"/>
  <c r="I83" i="33" s="1"/>
  <c r="J5" i="33"/>
  <c r="K5" i="33"/>
  <c r="L5" i="33"/>
  <c r="M5" i="33"/>
  <c r="D5" i="33"/>
  <c r="E76" i="33"/>
  <c r="F76" i="33"/>
  <c r="G76" i="33"/>
  <c r="H76" i="33"/>
  <c r="I76" i="33"/>
  <c r="J76" i="33"/>
  <c r="K76" i="33"/>
  <c r="L76" i="33"/>
  <c r="M76" i="33"/>
  <c r="D76" i="33"/>
  <c r="N77" i="33"/>
  <c r="O77" i="33" s="1"/>
  <c r="N68" i="33"/>
  <c r="O68" i="33" s="1"/>
  <c r="N69" i="33"/>
  <c r="O69" i="33" s="1"/>
  <c r="N70" i="33"/>
  <c r="O70" i="33" s="1"/>
  <c r="N71" i="33"/>
  <c r="N72" i="33"/>
  <c r="O72" i="33" s="1"/>
  <c r="N73" i="33"/>
  <c r="O73" i="33" s="1"/>
  <c r="N74" i="33"/>
  <c r="O74" i="33" s="1"/>
  <c r="N75" i="33"/>
  <c r="O75" i="33" s="1"/>
  <c r="N67" i="33"/>
  <c r="O67" i="33"/>
  <c r="E66" i="33"/>
  <c r="F66" i="33"/>
  <c r="G66" i="33"/>
  <c r="H66" i="33"/>
  <c r="I66" i="33"/>
  <c r="J66" i="33"/>
  <c r="K66" i="33"/>
  <c r="L66" i="33"/>
  <c r="M66" i="33"/>
  <c r="D66" i="33"/>
  <c r="N66" i="33" s="1"/>
  <c r="O66" i="33" s="1"/>
  <c r="E62" i="33"/>
  <c r="F62" i="33"/>
  <c r="G62" i="33"/>
  <c r="N62" i="33" s="1"/>
  <c r="O62" i="33" s="1"/>
  <c r="H62" i="33"/>
  <c r="I62" i="33"/>
  <c r="J62" i="33"/>
  <c r="K62" i="33"/>
  <c r="L62" i="33"/>
  <c r="M62" i="33"/>
  <c r="D62" i="33"/>
  <c r="N63" i="33"/>
  <c r="O63" i="33"/>
  <c r="N64" i="33"/>
  <c r="O64" i="33"/>
  <c r="N65" i="33"/>
  <c r="O65" i="33" s="1"/>
  <c r="O71" i="33"/>
  <c r="N20" i="33"/>
  <c r="O20" i="33" s="1"/>
  <c r="N21" i="33"/>
  <c r="O21" i="33"/>
  <c r="N22" i="33"/>
  <c r="O22" i="33"/>
  <c r="N23" i="33"/>
  <c r="O23" i="33" s="1"/>
  <c r="N24" i="33"/>
  <c r="O24" i="33" s="1"/>
  <c r="N25" i="33"/>
  <c r="O25" i="33"/>
  <c r="N26" i="33"/>
  <c r="O26" i="33" s="1"/>
  <c r="N27" i="33"/>
  <c r="O27" i="33"/>
  <c r="N7" i="33"/>
  <c r="O7" i="33"/>
  <c r="N10" i="33"/>
  <c r="O10" i="33" s="1"/>
  <c r="N11" i="33"/>
  <c r="O11" i="33" s="1"/>
  <c r="N12" i="33"/>
  <c r="O12" i="33" s="1"/>
  <c r="N13" i="33"/>
  <c r="O13" i="33" s="1"/>
  <c r="N14" i="33"/>
  <c r="O14" i="33"/>
  <c r="N15" i="33"/>
  <c r="O15" i="33"/>
  <c r="N16" i="33"/>
  <c r="O16" i="33" s="1"/>
  <c r="N17" i="33"/>
  <c r="O17" i="33" s="1"/>
  <c r="N6" i="33"/>
  <c r="O6" i="33"/>
  <c r="N19" i="33"/>
  <c r="O19" i="33" s="1"/>
  <c r="N18" i="36"/>
  <c r="O18" i="36" s="1"/>
  <c r="H83" i="37"/>
  <c r="F83" i="37"/>
  <c r="N66" i="40"/>
  <c r="O66" i="40" s="1"/>
  <c r="N47" i="42"/>
  <c r="O47" i="42" s="1"/>
  <c r="J88" i="42"/>
  <c r="D90" i="43"/>
  <c r="E90" i="43"/>
  <c r="M90" i="45"/>
  <c r="L90" i="45"/>
  <c r="N82" i="45"/>
  <c r="O82" i="45" s="1"/>
  <c r="O98" i="48" l="1"/>
  <c r="P98" i="48" s="1"/>
  <c r="N28" i="33"/>
  <c r="O28" i="33" s="1"/>
  <c r="N68" i="34"/>
  <c r="O68" i="34" s="1"/>
  <c r="N28" i="35"/>
  <c r="O28" i="35" s="1"/>
  <c r="E87" i="36"/>
  <c r="H87" i="36"/>
  <c r="N5" i="41"/>
  <c r="O5" i="41" s="1"/>
  <c r="F88" i="42"/>
  <c r="N28" i="43"/>
  <c r="O28" i="43" s="1"/>
  <c r="O65" i="46"/>
  <c r="P65" i="46" s="1"/>
  <c r="N5" i="43"/>
  <c r="O5" i="43" s="1"/>
  <c r="N51" i="36"/>
  <c r="O51" i="36" s="1"/>
  <c r="N70" i="40"/>
  <c r="O70" i="40" s="1"/>
  <c r="D88" i="40"/>
  <c r="G87" i="34"/>
  <c r="M86" i="39"/>
  <c r="G87" i="41"/>
  <c r="N87" i="41" s="1"/>
  <c r="O87" i="41" s="1"/>
  <c r="N17" i="45"/>
  <c r="O17" i="45" s="1"/>
  <c r="L87" i="36"/>
  <c r="N64" i="41"/>
  <c r="O64" i="41" s="1"/>
  <c r="N28" i="44"/>
  <c r="O28" i="44" s="1"/>
  <c r="F91" i="44"/>
  <c r="I90" i="43"/>
  <c r="M87" i="34"/>
  <c r="N18" i="34"/>
  <c r="O18" i="34" s="1"/>
  <c r="N5" i="36"/>
  <c r="O5" i="36" s="1"/>
  <c r="E85" i="46"/>
  <c r="O85" i="46" s="1"/>
  <c r="P85" i="46" s="1"/>
  <c r="F90" i="45"/>
  <c r="N90" i="45" s="1"/>
  <c r="O90" i="45" s="1"/>
  <c r="I87" i="35"/>
  <c r="N62" i="37"/>
  <c r="O62" i="37" s="1"/>
  <c r="N79" i="39"/>
  <c r="O79" i="39" s="1"/>
  <c r="N50" i="35"/>
  <c r="O50" i="35" s="1"/>
  <c r="H88" i="40"/>
  <c r="N29" i="40"/>
  <c r="O29" i="40" s="1"/>
  <c r="N28" i="34"/>
  <c r="O28" i="34" s="1"/>
  <c r="N5" i="35"/>
  <c r="O5" i="35" s="1"/>
  <c r="N77" i="37"/>
  <c r="O77" i="37" s="1"/>
  <c r="N49" i="39"/>
  <c r="O49" i="39" s="1"/>
  <c r="N50" i="40"/>
  <c r="O50" i="40" s="1"/>
  <c r="K83" i="33"/>
  <c r="I91" i="44"/>
  <c r="N80" i="40"/>
  <c r="O80" i="40" s="1"/>
  <c r="N76" i="33"/>
  <c r="O76" i="33" s="1"/>
  <c r="N65" i="39"/>
  <c r="O65" i="39" s="1"/>
  <c r="N66" i="38"/>
  <c r="O66" i="38" s="1"/>
  <c r="N69" i="35"/>
  <c r="O69" i="35" s="1"/>
  <c r="N70" i="36"/>
  <c r="O70" i="36" s="1"/>
  <c r="G86" i="38"/>
  <c r="E86" i="39"/>
  <c r="N78" i="34"/>
  <c r="O78" i="34" s="1"/>
  <c r="M83" i="33"/>
  <c r="E83" i="37"/>
  <c r="J83" i="37"/>
  <c r="J86" i="38"/>
  <c r="N45" i="38"/>
  <c r="O45" i="38" s="1"/>
  <c r="E88" i="42"/>
  <c r="N68" i="42"/>
  <c r="O68" i="42" s="1"/>
  <c r="N5" i="38"/>
  <c r="O5" i="38" s="1"/>
  <c r="N5" i="33"/>
  <c r="O5" i="33" s="1"/>
  <c r="D83" i="37"/>
  <c r="N83" i="37" s="1"/>
  <c r="O83" i="37" s="1"/>
  <c r="N24" i="38"/>
  <c r="O24" i="38" s="1"/>
  <c r="G88" i="40"/>
  <c r="F87" i="41"/>
  <c r="N48" i="33"/>
  <c r="O48" i="33" s="1"/>
  <c r="K86" i="39"/>
  <c r="J87" i="35"/>
  <c r="N71" i="43"/>
  <c r="O71" i="43" s="1"/>
  <c r="M83" i="37"/>
  <c r="N18" i="33"/>
  <c r="O18" i="33" s="1"/>
  <c r="N18" i="35"/>
  <c r="O18" i="35" s="1"/>
  <c r="D87" i="36"/>
  <c r="N28" i="37"/>
  <c r="O28" i="37" s="1"/>
  <c r="D87" i="34"/>
  <c r="N87" i="34" s="1"/>
  <c r="O87" i="34" s="1"/>
  <c r="E87" i="34"/>
  <c r="K83" i="37"/>
  <c r="H87" i="35"/>
  <c r="N79" i="35"/>
  <c r="O79" i="35" s="1"/>
  <c r="M87" i="36"/>
  <c r="M87" i="41"/>
  <c r="L83" i="33"/>
  <c r="F87" i="34"/>
  <c r="N65" i="35"/>
  <c r="O65" i="35" s="1"/>
  <c r="N29" i="36"/>
  <c r="O29" i="36" s="1"/>
  <c r="N67" i="37"/>
  <c r="O67" i="37" s="1"/>
  <c r="M86" i="38"/>
  <c r="N68" i="41"/>
  <c r="O68" i="41" s="1"/>
  <c r="O96" i="47"/>
  <c r="P96" i="47" s="1"/>
  <c r="D86" i="39"/>
  <c r="M90" i="43"/>
  <c r="D83" i="33"/>
  <c r="N47" i="37"/>
  <c r="O47" i="37" s="1"/>
  <c r="F88" i="40"/>
  <c r="N88" i="40" s="1"/>
  <c r="O88" i="40" s="1"/>
  <c r="N69" i="44"/>
  <c r="O69" i="44" s="1"/>
  <c r="I87" i="41"/>
  <c r="H87" i="41"/>
  <c r="N17" i="38"/>
  <c r="O17" i="38" s="1"/>
  <c r="N18" i="37"/>
  <c r="O18" i="37" s="1"/>
  <c r="N80" i="36"/>
  <c r="O80" i="36" s="1"/>
  <c r="E87" i="35"/>
  <c r="K88" i="40"/>
  <c r="N5" i="42"/>
  <c r="O5" i="42" s="1"/>
  <c r="H88" i="42"/>
  <c r="N5" i="39"/>
  <c r="O5" i="39" s="1"/>
  <c r="I86" i="38"/>
  <c r="N5" i="37"/>
  <c r="O5" i="37" s="1"/>
  <c r="G87" i="36"/>
  <c r="G88" i="42"/>
  <c r="N28" i="39"/>
  <c r="O28" i="39" s="1"/>
  <c r="N79" i="38"/>
  <c r="O79" i="38" s="1"/>
  <c r="K87" i="36"/>
  <c r="K91" i="44"/>
  <c r="N91" i="44" s="1"/>
  <c r="O91" i="44" s="1"/>
  <c r="N17" i="42"/>
  <c r="O17" i="42" s="1"/>
  <c r="I83" i="37"/>
  <c r="F90" i="43"/>
  <c r="N90" i="43" s="1"/>
  <c r="O90" i="43" s="1"/>
  <c r="N5" i="34"/>
  <c r="O5" i="34" s="1"/>
  <c r="K87" i="35"/>
  <c r="N17" i="41"/>
  <c r="O17" i="41" s="1"/>
  <c r="N18" i="40"/>
  <c r="O18" i="40" s="1"/>
  <c r="N83" i="33" l="1"/>
  <c r="O83" i="33" s="1"/>
  <c r="N86" i="39"/>
  <c r="O86" i="39" s="1"/>
  <c r="N88" i="42"/>
  <c r="O88" i="42" s="1"/>
  <c r="N87" i="36"/>
  <c r="O87" i="36" s="1"/>
  <c r="N86" i="38"/>
  <c r="O86" i="38" s="1"/>
  <c r="N87" i="35"/>
  <c r="O87" i="35" s="1"/>
</calcChain>
</file>

<file path=xl/sharedStrings.xml><?xml version="1.0" encoding="utf-8"?>
<sst xmlns="http://schemas.openxmlformats.org/spreadsheetml/2006/main" count="1671" uniqueCount="207">
  <si>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</si>
  <si>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</si>
  <si>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</si>
  <si>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</si>
  <si>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</si>
  <si>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</si>
  <si>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</si>
  <si>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</si>
  <si>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</si>
  <si>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</si>
  <si>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</si>
  <si>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Discretionary Sales Surtaxes</t>
  </si>
  <si>
    <t>Utility Service Tax - Electricity</t>
  </si>
  <si>
    <t>Utility Service Tax - Telecommunications</t>
  </si>
  <si>
    <t>Utility Service Tax - Gas</t>
  </si>
  <si>
    <t>Utility Service Tax - Fuel Oil</t>
  </si>
  <si>
    <t>Communications Services Taxes</t>
  </si>
  <si>
    <t>Local Business Tax</t>
  </si>
  <si>
    <t>Other General Taxes</t>
  </si>
  <si>
    <t>Permits, Fees, and Special Assessments</t>
  </si>
  <si>
    <t>Franchise Fee - Electricity</t>
  </si>
  <si>
    <t>Franchise Fee - Gas</t>
  </si>
  <si>
    <t>Franchise Fee - Solid Waste</t>
  </si>
  <si>
    <t>Impact Fees - Residential - Physical Environment</t>
  </si>
  <si>
    <t>Impact Fees - Commercial - Physical Environment</t>
  </si>
  <si>
    <t>Impact Fees - Commercial - Transportation</t>
  </si>
  <si>
    <t>Special Assessments - Capital Improvement</t>
  </si>
  <si>
    <t>Other Permits, Fees, and Special Assessments</t>
  </si>
  <si>
    <t>Federal Grant - Public Safety</t>
  </si>
  <si>
    <t>Intergovernmental Revenue</t>
  </si>
  <si>
    <t>Federal Grant - Economic Environment</t>
  </si>
  <si>
    <t>Federal Grant - Other Federal Grants</t>
  </si>
  <si>
    <t>State Grant - Public Safety</t>
  </si>
  <si>
    <t>Federal Grant - Human Services - Other Human Services</t>
  </si>
  <si>
    <t>State Grant - Physical Environment - Stormwater Management</t>
  </si>
  <si>
    <t>State Grant - Physical Environment - Other Physical Environment</t>
  </si>
  <si>
    <t>State Grant - Transportation - Other Transportation</t>
  </si>
  <si>
    <t>State Grant - Culture / Recreation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</si>
  <si>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</si>
  <si>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</si>
  <si>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</si>
  <si>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</si>
  <si>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</si>
  <si>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State Shared Revenues - Human Services - Health or Hospitals</t>
  </si>
  <si>
    <t>Grants from Other Local Units - Transportation</t>
  </si>
  <si>
    <t>Grants from Other Local Units - Human Services</t>
  </si>
  <si>
    <t>Grants from Other Local Units - Culture / Recreation</t>
  </si>
  <si>
    <t>Grants from Other Local Units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</si>
  <si>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</si>
  <si>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</si>
  <si>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</si>
  <si>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</si>
  <si>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</si>
  <si>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</si>
  <si>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</si>
  <si>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Internal Service Fund Fees and Charges</t>
  </si>
  <si>
    <t>General Gov't (Not Court-Related) - Administrative Service Fees</t>
  </si>
  <si>
    <t>General Gov't (Not Court-Related) - Other General Gov't Charges and Fees</t>
  </si>
  <si>
    <t>Public Safety - Fire Protection</t>
  </si>
  <si>
    <t>Public Safety - Ambulance Fees</t>
  </si>
  <si>
    <t>Public Safety - Other Public Safety Charges and Fees</t>
  </si>
  <si>
    <t>Physical Environment - Garbage / Solid Waste</t>
  </si>
  <si>
    <t>Physical Environment - Sewer / Wastewater Utility</t>
  </si>
  <si>
    <t>Physical Environment - Water / Sewer Combination Utility</t>
  </si>
  <si>
    <t>Transportation (User Fees) - Parking Facilities</t>
  </si>
  <si>
    <t>Transportation (User Fees) - Other Transportation Charges</t>
  </si>
  <si>
    <t>Culture / Recreation - Parks and Recreation</t>
  </si>
  <si>
    <t>Culture / Recreation - Special Recreation Facilities</t>
  </si>
  <si>
    <t>Total - All Account Codes</t>
  </si>
  <si>
    <t>Local Fiscal Year Ended September 30, 2009</t>
  </si>
  <si>
    <t>Court-Ordered Judgments and Fines - As Decided by Traffic Court</t>
  </si>
  <si>
    <t>Fines - Local Ordinance Violations</t>
  </si>
  <si>
    <t>Other Judgments, Fines, and Forfeits</t>
  </si>
  <si>
    <t>Interest and Other Earnings - Interest</t>
  </si>
  <si>
    <t>Interest and Other Earnings - Dividends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</si>
  <si>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</si>
  <si>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</si>
  <si>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</si>
  <si>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</si>
  <si>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</si>
  <si>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Settlements</t>
  </si>
  <si>
    <t>Other Miscellaneous Revenues - Other</t>
  </si>
  <si>
    <t>Non-Operating - Inter-Fund Group Transfers In</t>
  </si>
  <si>
    <t>Proceeds of General Capital Asset Dispositions - Sales</t>
  </si>
  <si>
    <t>Proprietary Non-Operating Sources - Interest</t>
  </si>
  <si>
    <t>Proprietary Non-Operating Sources - Federal Grants and Donations</t>
  </si>
  <si>
    <t>Proprietary Non-Operating Sources - Capital Contributions from Other Public Source</t>
  </si>
  <si>
    <t>Proprietary Non-Operating Sources - Other Non-Operating Sources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</si>
  <si>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</si>
  <si>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</si>
  <si>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</si>
  <si>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</si>
  <si>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</si>
  <si>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</si>
  <si>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</si>
  <si>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Insurance Premium Tax for Firefighters' Pension</t>
  </si>
  <si>
    <t>Casualty Insurance Premium Tax for Police Officers' Retirement</t>
  </si>
  <si>
    <t>Miami Beach Revenues Reported by Account Code and Fund Type</t>
  </si>
  <si>
    <t>Local Fiscal Year Ended September 30, 2010</t>
  </si>
  <si>
    <t>Fire Insurance Premium Tax for Firefighters' Pension</t>
  </si>
  <si>
    <t>Impact Fees - Residential - Transportation</t>
  </si>
  <si>
    <t>Federal Grant - Physical Environment - Other Physical Environment</t>
  </si>
  <si>
    <t>Federal Grant - Transportation - Mass Transit</t>
  </si>
  <si>
    <t>Federal Grant - Transportation - Other Transportation</t>
  </si>
  <si>
    <t>State Grant - Economic Environment</t>
  </si>
  <si>
    <t>Public Safety - Law Enforcement Services</t>
  </si>
  <si>
    <t>Proceeds - Debt Proceeds</t>
  </si>
  <si>
    <t>Proprietary Non-Operating Sources - Other Grants and Donations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</si>
  <si>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</si>
  <si>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</si>
  <si>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</si>
  <si>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Utility Service Tax - Other</t>
  </si>
  <si>
    <t>Federal Grant - General Government</t>
  </si>
  <si>
    <t>Grants from Other Local Units - Public Safety</t>
  </si>
  <si>
    <t>2011 Municipal Population:</t>
  </si>
  <si>
    <t>Local Fiscal Year Ended September 30, 2012</t>
  </si>
  <si>
    <t>Federal Grant - Culture / Recreation</t>
  </si>
  <si>
    <t>Proceeds - Proceeds from Refunding Bonds</t>
  </si>
  <si>
    <t>2012 Municipal Population:</t>
  </si>
  <si>
    <t>Local Fiscal Year Ended September 30, 2013</t>
  </si>
  <si>
    <t>Insurance Premium Tax for Police Officers' Retirement</t>
  </si>
  <si>
    <t>Communications Services Taxes (Chapter 202, F.S.)</t>
  </si>
  <si>
    <t>Local Business Tax (Chapter 205, F.S.)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</si>
  <si>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</si>
  <si>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</si>
  <si>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</si>
  <si>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Shared Revenue from Other Local Units</t>
  </si>
  <si>
    <t>General Government - Internal Service Fund Fees and Charges</t>
  </si>
  <si>
    <t>General Government - Administrative Service Fees</t>
  </si>
  <si>
    <t>General Government - Other General Government Charges and Fees</t>
  </si>
  <si>
    <t>Transportation - Parking Facilities</t>
  </si>
  <si>
    <t>Transportation - Other Transportation Charges</t>
  </si>
  <si>
    <t>Sale of Contraband Property Seized by Law Enforcement</t>
  </si>
  <si>
    <t>Sales - Disposition of Fixed Assets</t>
  </si>
  <si>
    <t>Proprietary Non-Operating - Interest</t>
  </si>
  <si>
    <t>Proprietary Non-Operating - Federal Grants and Donations</t>
  </si>
  <si>
    <t>Proprietary Non-Operating - Other Non-Operating Sources</t>
  </si>
  <si>
    <t>2013 Municipal Population:</t>
  </si>
  <si>
    <t>Local Fiscal Year Ended September 30, 2008</t>
  </si>
  <si>
    <t>Permits and Franchise Fees</t>
  </si>
  <si>
    <t>Franchise Fee - Cable Television</t>
  </si>
  <si>
    <t>Other Permits and Fees</t>
  </si>
  <si>
    <t>State Shared Revenues - General Gov't - Cardroom Tax</t>
  </si>
  <si>
    <t>Grants from Other Local Units - Economic Environment</t>
  </si>
  <si>
    <t>Physical Environment - Conservation and Resource Management</t>
  </si>
  <si>
    <t>Physical Environment - Other Physical Environment Charges</t>
  </si>
  <si>
    <t>Impact Fees - Transportation</t>
  </si>
  <si>
    <t>Impact Fees - Other</t>
  </si>
  <si>
    <t>2008 Municipal Population:</t>
  </si>
  <si>
    <t>Local Fiscal Year Ended September 30, 2014</t>
  </si>
  <si>
    <t>Other Charges for Services</t>
  </si>
  <si>
    <t>Sales - Sale of Surplus Materials and Scrap</t>
  </si>
  <si>
    <t>Proprietary Non-Operating - Other Grants and Donations</t>
  </si>
  <si>
    <t>2014 Municipal Population:</t>
  </si>
  <si>
    <t>Local Fiscal Year Ended September 30, 2015</t>
  </si>
  <si>
    <t>2015 Municipal Population:</t>
  </si>
  <si>
    <t>Local Fiscal Year Ended September 30, 2016</t>
  </si>
  <si>
    <t>Economic Environment - Other Economic Environment Charges</t>
  </si>
  <si>
    <t>2016 Municipal Population:</t>
  </si>
  <si>
    <t>Local Fiscal Year Ended September 30, 2017</t>
  </si>
  <si>
    <t>Interest and Other Earnings - Gain (Loss) on Sale of Investments</t>
  </si>
  <si>
    <t>Non-Operating - Extraordinary Items (Gain)</t>
  </si>
  <si>
    <t>2017 Municipal Population:</t>
  </si>
  <si>
    <t>Local Fiscal Year Ended September 30, 2018</t>
  </si>
  <si>
    <t>State Shared Revenues - Transportation - Mass Transit</t>
  </si>
  <si>
    <t>Grants from Other Local Units - Physical Environment</t>
  </si>
  <si>
    <t>Non-Operating - Special Items (Gain)</t>
  </si>
  <si>
    <t>2018 Municipal Population:</t>
  </si>
  <si>
    <t>Local Fiscal Year Ended September 30, 2019</t>
  </si>
  <si>
    <t>2019 Municipal Population:</t>
  </si>
  <si>
    <t>Local Fiscal Year Ended September 30, 2020</t>
  </si>
  <si>
    <t>State Grant - General Government</t>
  </si>
  <si>
    <t>State Grant - Human Services - Other Human Services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</si>
  <si>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</si>
  <si>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</si>
  <si>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</si>
  <si>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</si>
  <si>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</si>
  <si>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</si>
  <si>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Local Option Food and Beverage Taxes</t>
  </si>
  <si>
    <t>Municipal Resort Taxes</t>
  </si>
  <si>
    <t>Convention Development Taxes</t>
  </si>
  <si>
    <t>Charter County Convention Development Tax</t>
  </si>
  <si>
    <t>Charter County Transportation System Surtax</t>
  </si>
  <si>
    <t>State Communications Services Taxes</t>
  </si>
  <si>
    <t>Building Permits (Buildling Permit Fees)</t>
  </si>
  <si>
    <t>Other Fees and Special Assessments</t>
  </si>
  <si>
    <t>Intergovernmental Revenues</t>
  </si>
  <si>
    <t>Other Financial Assistance - Federal Source</t>
  </si>
  <si>
    <t>State Shared Revenues - General Government - Municipal Revenue Sharing Program</t>
  </si>
  <si>
    <t>State Shared Revenues - General Government - Local Government Half-Cent Sales Tax Program</t>
  </si>
  <si>
    <t>State Shared Revenues - Transportation - Fuel Tax Refunds and Credits</t>
  </si>
  <si>
    <t>Culture / Recreation - Other Culture / Recreation Charges</t>
  </si>
  <si>
    <t>Other Charges for Services (Not Court-Related)</t>
  </si>
  <si>
    <t>2021 Municipal Population:</t>
  </si>
  <si>
    <t>Local Fiscal Year Ended September 30, 2022</t>
  </si>
  <si>
    <t>Second Local Option Fuel Tax (1 to 5 Cents Local Option Fuel Tax) - Municipal Proceeds</t>
  </si>
  <si>
    <t>Permits - Other</t>
  </si>
  <si>
    <t>Inspection Fee</t>
  </si>
  <si>
    <t>Fines - Pollution Control Violations</t>
  </si>
  <si>
    <t>2022 Municipal Population:</t>
  </si>
  <si>
    <t>Proceeds - Leases - Financial Agreements</t>
  </si>
  <si>
    <t>Local Fiscal Year Ended September 30, 2023</t>
  </si>
  <si>
    <t>Public Safety - Protective Inspection Fees</t>
  </si>
  <si>
    <t>Culture / Recreation - Special Events</t>
  </si>
  <si>
    <t>Proceeds - Leases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</si>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</sst>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63DCA9-978A-4EDF-AEE4-2439F08D6A12}">
  <sheetPr>
    <pageSetUpPr fitToPage="1"/>
  </sheetPr>
  <dimension ref="A1:ED102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6" customWidth="1"/>
    <col min="6" max="7" width="15.77734375" style="96" customWidth="1"/>
    <col min="8" max="8" width="13.77734375" style="96" customWidth="1"/>
    <col min="9" max="10" width="15.77734375" style="96" customWidth="1"/>
    <col min="11" max="14" width="13.77734375" style="96" customWidth="1"/>
    <col min="15" max="15" width="16.77734375" style="96" customWidth="1"/>
    <col min="16" max="16" width="13.77734375" style="65" customWidth="1"/>
    <col min="17" max="18" width="9.77734375" style="65"/>
  </cols>
  <sheetData>
    <row r="1" spans="1:134" ht="27.75">
      <c r="A1" s="104" t="s">
        <v>97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6"/>
      <c r="Q1" s="51"/>
      <c r="R1"/>
    </row>
    <row r="2" spans="1:134" ht="24" thickBot="1">
      <c r="A2" s="107" t="s">
        <v>202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9"/>
      <c r="Q2" s="51"/>
      <c r="R2"/>
    </row>
    <row r="3" spans="1:134" ht="18" customHeight="1">
      <c r="A3" s="110" t="s">
        <v>88</v>
      </c>
      <c r="B3" s="111"/>
      <c r="C3" s="112"/>
      <c r="D3" s="116" t="s">
        <v>48</v>
      </c>
      <c r="E3" s="117"/>
      <c r="F3" s="117"/>
      <c r="G3" s="117"/>
      <c r="H3" s="118"/>
      <c r="I3" s="116" t="s">
        <v>49</v>
      </c>
      <c r="J3" s="118"/>
      <c r="K3" s="116" t="s">
        <v>51</v>
      </c>
      <c r="L3" s="117"/>
      <c r="M3" s="118"/>
      <c r="N3" s="52"/>
      <c r="O3" s="53"/>
      <c r="P3" s="119" t="s">
        <v>175</v>
      </c>
      <c r="Q3" s="54"/>
      <c r="R3"/>
    </row>
    <row r="4" spans="1:134" ht="32.25" customHeight="1" thickBot="1">
      <c r="A4" s="113"/>
      <c r="B4" s="114"/>
      <c r="C4" s="115"/>
      <c r="D4" s="55" t="s">
        <v>4</v>
      </c>
      <c r="E4" s="55" t="s">
        <v>89</v>
      </c>
      <c r="F4" s="55" t="s">
        <v>90</v>
      </c>
      <c r="G4" s="55" t="s">
        <v>91</v>
      </c>
      <c r="H4" s="55" t="s">
        <v>5</v>
      </c>
      <c r="I4" s="55" t="s">
        <v>6</v>
      </c>
      <c r="J4" s="56" t="s">
        <v>92</v>
      </c>
      <c r="K4" s="56" t="s">
        <v>7</v>
      </c>
      <c r="L4" s="56" t="s">
        <v>8</v>
      </c>
      <c r="M4" s="56" t="s">
        <v>176</v>
      </c>
      <c r="N4" s="56" t="s">
        <v>9</v>
      </c>
      <c r="O4" s="56" t="s">
        <v>177</v>
      </c>
      <c r="P4" s="120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178</v>
      </c>
      <c r="B5" s="60"/>
      <c r="C5" s="60"/>
      <c r="D5" s="61">
        <f>SUM(D6:D18)</f>
        <v>252439570</v>
      </c>
      <c r="E5" s="61">
        <f>SUM(E6:E18)</f>
        <v>178593757</v>
      </c>
      <c r="F5" s="61">
        <f>SUM(F6:F18)</f>
        <v>10479234</v>
      </c>
      <c r="G5" s="61">
        <f>SUM(G6:G18)</f>
        <v>0</v>
      </c>
      <c r="H5" s="61">
        <f>SUM(H6:H18)</f>
        <v>0</v>
      </c>
      <c r="I5" s="61">
        <f>SUM(I6:I18)</f>
        <v>19016884</v>
      </c>
      <c r="J5" s="61">
        <f>SUM(J6:J18)</f>
        <v>0</v>
      </c>
      <c r="K5" s="61">
        <f>SUM(K6:K18)</f>
        <v>0</v>
      </c>
      <c r="L5" s="61">
        <f>SUM(L6:L18)</f>
        <v>0</v>
      </c>
      <c r="M5" s="61">
        <f>SUM(M6:M18)</f>
        <v>0</v>
      </c>
      <c r="N5" s="61">
        <f>SUM(N6:N18)</f>
        <v>3674362</v>
      </c>
      <c r="O5" s="62">
        <f>SUM(D5:N5)</f>
        <v>464203807</v>
      </c>
      <c r="P5" s="63">
        <f>(O5/P$100)</f>
        <v>5563.9914539134606</v>
      </c>
      <c r="Q5" s="64"/>
    </row>
    <row r="6" spans="1:134">
      <c r="A6" s="66"/>
      <c r="B6" s="67">
        <v>311</v>
      </c>
      <c r="C6" s="68" t="s">
        <v>2</v>
      </c>
      <c r="D6" s="69">
        <v>227478986</v>
      </c>
      <c r="E6" s="69">
        <v>0</v>
      </c>
      <c r="F6" s="69">
        <v>10479234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237958220</v>
      </c>
      <c r="P6" s="70">
        <f>(O6/P$100)</f>
        <v>2852.1900994845978</v>
      </c>
      <c r="Q6" s="71"/>
    </row>
    <row r="7" spans="1:134">
      <c r="A7" s="66"/>
      <c r="B7" s="67">
        <v>312.11</v>
      </c>
      <c r="C7" s="68" t="s">
        <v>179</v>
      </c>
      <c r="D7" s="69">
        <v>1020881</v>
      </c>
      <c r="E7" s="69">
        <v>0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>SUM(D7:N7)</f>
        <v>1020881</v>
      </c>
      <c r="P7" s="70">
        <f>(O7/P$100)</f>
        <v>12.23637780174997</v>
      </c>
      <c r="Q7" s="71"/>
    </row>
    <row r="8" spans="1:134">
      <c r="A8" s="66"/>
      <c r="B8" s="67">
        <v>312.12</v>
      </c>
      <c r="C8" s="68" t="s">
        <v>180</v>
      </c>
      <c r="D8" s="69">
        <v>0</v>
      </c>
      <c r="E8" s="69">
        <v>113784990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ref="O8:O17" si="0">SUM(D8:N8)</f>
        <v>113784990</v>
      </c>
      <c r="P8" s="70">
        <f>(O8/P$100)</f>
        <v>1363.8378281193816</v>
      </c>
      <c r="Q8" s="71"/>
    </row>
    <row r="9" spans="1:134">
      <c r="A9" s="66"/>
      <c r="B9" s="67">
        <v>312.14</v>
      </c>
      <c r="C9" s="68" t="s">
        <v>181</v>
      </c>
      <c r="D9" s="69">
        <v>0</v>
      </c>
      <c r="E9" s="69">
        <v>0</v>
      </c>
      <c r="F9" s="69">
        <v>0</v>
      </c>
      <c r="G9" s="69">
        <v>0</v>
      </c>
      <c r="H9" s="69">
        <v>0</v>
      </c>
      <c r="I9" s="69">
        <v>19016884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19016884</v>
      </c>
      <c r="P9" s="70">
        <f>(O9/P$100)</f>
        <v>227.93819968836149</v>
      </c>
      <c r="Q9" s="71"/>
    </row>
    <row r="10" spans="1:134">
      <c r="A10" s="66"/>
      <c r="B10" s="67">
        <v>312.51</v>
      </c>
      <c r="C10" s="68" t="s">
        <v>95</v>
      </c>
      <c r="D10" s="69">
        <v>0</v>
      </c>
      <c r="E10" s="69">
        <v>2338697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2338697</v>
      </c>
      <c r="P10" s="70">
        <f>(O10/P$100)</f>
        <v>28.031847057413401</v>
      </c>
      <c r="Q10" s="71"/>
    </row>
    <row r="11" spans="1:134">
      <c r="A11" s="66"/>
      <c r="B11" s="67">
        <v>312.52</v>
      </c>
      <c r="C11" s="68" t="s">
        <v>120</v>
      </c>
      <c r="D11" s="69">
        <v>0</v>
      </c>
      <c r="E11" s="69">
        <v>975621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975621</v>
      </c>
      <c r="P11" s="70">
        <f>(O11/P$100)</f>
        <v>11.693887090974469</v>
      </c>
      <c r="Q11" s="71"/>
    </row>
    <row r="12" spans="1:134">
      <c r="A12" s="66"/>
      <c r="B12" s="67">
        <v>312.62</v>
      </c>
      <c r="C12" s="68" t="s">
        <v>183</v>
      </c>
      <c r="D12" s="69">
        <v>0</v>
      </c>
      <c r="E12" s="69">
        <v>5124489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0"/>
        <v>5124489</v>
      </c>
      <c r="P12" s="70">
        <f>(O12/P$100)</f>
        <v>61.422617763394463</v>
      </c>
      <c r="Q12" s="71"/>
    </row>
    <row r="13" spans="1:134">
      <c r="A13" s="66"/>
      <c r="B13" s="67">
        <v>314.10000000000002</v>
      </c>
      <c r="C13" s="68" t="s">
        <v>12</v>
      </c>
      <c r="D13" s="69">
        <v>14267036</v>
      </c>
      <c r="E13" s="69">
        <v>0</v>
      </c>
      <c r="F13" s="69">
        <v>0</v>
      </c>
      <c r="G13" s="69">
        <v>0</v>
      </c>
      <c r="H13" s="69">
        <v>0</v>
      </c>
      <c r="I13" s="69">
        <v>0</v>
      </c>
      <c r="J13" s="69">
        <v>0</v>
      </c>
      <c r="K13" s="69">
        <v>0</v>
      </c>
      <c r="L13" s="69">
        <v>0</v>
      </c>
      <c r="M13" s="69">
        <v>0</v>
      </c>
      <c r="N13" s="69">
        <v>0</v>
      </c>
      <c r="O13" s="69">
        <f t="shared" si="0"/>
        <v>14267036</v>
      </c>
      <c r="P13" s="70">
        <f>(O13/P$100)</f>
        <v>171.00606496464101</v>
      </c>
      <c r="Q13" s="71"/>
    </row>
    <row r="14" spans="1:134">
      <c r="A14" s="66"/>
      <c r="B14" s="67">
        <v>314.39999999999998</v>
      </c>
      <c r="C14" s="68" t="s">
        <v>14</v>
      </c>
      <c r="D14" s="69">
        <v>622241</v>
      </c>
      <c r="E14" s="69">
        <v>378000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si="0"/>
        <v>1000241</v>
      </c>
      <c r="P14" s="70">
        <f>(O14/P$100)</f>
        <v>11.988984777657917</v>
      </c>
      <c r="Q14" s="71"/>
    </row>
    <row r="15" spans="1:134">
      <c r="A15" s="66"/>
      <c r="B15" s="67">
        <v>314.89999999999998</v>
      </c>
      <c r="C15" s="68" t="s">
        <v>111</v>
      </c>
      <c r="D15" s="69">
        <v>0</v>
      </c>
      <c r="E15" s="69">
        <v>863196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si="0"/>
        <v>863196</v>
      </c>
      <c r="P15" s="70">
        <f>(O15/P$100)</f>
        <v>10.346350233728874</v>
      </c>
      <c r="Q15" s="71"/>
    </row>
    <row r="16" spans="1:134">
      <c r="A16" s="66"/>
      <c r="B16" s="67">
        <v>315.10000000000002</v>
      </c>
      <c r="C16" s="68" t="s">
        <v>184</v>
      </c>
      <c r="D16" s="69">
        <v>3832779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 t="shared" si="0"/>
        <v>3832779</v>
      </c>
      <c r="P16" s="70">
        <f>(O16/P$100)</f>
        <v>45.940057533261417</v>
      </c>
      <c r="Q16" s="71"/>
    </row>
    <row r="17" spans="1:17">
      <c r="A17" s="66"/>
      <c r="B17" s="67">
        <v>316</v>
      </c>
      <c r="C17" s="68" t="s">
        <v>122</v>
      </c>
      <c r="D17" s="69">
        <v>5217647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 t="shared" si="0"/>
        <v>5217647</v>
      </c>
      <c r="P17" s="70">
        <f>(O17/P$100)</f>
        <v>62.539218506532421</v>
      </c>
      <c r="Q17" s="71"/>
    </row>
    <row r="18" spans="1:17">
      <c r="A18" s="66"/>
      <c r="B18" s="67">
        <v>319.89999999999998</v>
      </c>
      <c r="C18" s="68" t="s">
        <v>18</v>
      </c>
      <c r="D18" s="69">
        <v>0</v>
      </c>
      <c r="E18" s="69">
        <v>55128764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3674362</v>
      </c>
      <c r="O18" s="69">
        <f>SUM(D18:N18)</f>
        <v>58803126</v>
      </c>
      <c r="P18" s="70">
        <f>(O18/P$100)</f>
        <v>704.81992089176561</v>
      </c>
      <c r="Q18" s="71"/>
    </row>
    <row r="19" spans="1:17" ht="15.75">
      <c r="A19" s="72" t="s">
        <v>19</v>
      </c>
      <c r="B19" s="73"/>
      <c r="C19" s="74"/>
      <c r="D19" s="75">
        <f>SUM(D20:D29)</f>
        <v>28186922</v>
      </c>
      <c r="E19" s="75">
        <f>SUM(E20:E29)</f>
        <v>4418257</v>
      </c>
      <c r="F19" s="75">
        <f>SUM(F20:F29)</f>
        <v>0</v>
      </c>
      <c r="G19" s="75">
        <f>SUM(G20:G29)</f>
        <v>0</v>
      </c>
      <c r="H19" s="75">
        <f>SUM(H20:H29)</f>
        <v>0</v>
      </c>
      <c r="I19" s="75">
        <f>SUM(I20:I29)</f>
        <v>27800057</v>
      </c>
      <c r="J19" s="75">
        <f>SUM(J20:J29)</f>
        <v>0</v>
      </c>
      <c r="K19" s="75">
        <f>SUM(K20:K29)</f>
        <v>0</v>
      </c>
      <c r="L19" s="75">
        <f>SUM(L20:L29)</f>
        <v>0</v>
      </c>
      <c r="M19" s="75">
        <f>SUM(M20:M29)</f>
        <v>0</v>
      </c>
      <c r="N19" s="75">
        <f>SUM(N20:N29)</f>
        <v>0</v>
      </c>
      <c r="O19" s="76">
        <f>SUM(D19:N19)</f>
        <v>60405236</v>
      </c>
      <c r="P19" s="77">
        <f>(O19/P$100)</f>
        <v>724.02296536018218</v>
      </c>
      <c r="Q19" s="78"/>
    </row>
    <row r="20" spans="1:17">
      <c r="A20" s="66"/>
      <c r="B20" s="67">
        <v>322</v>
      </c>
      <c r="C20" s="68" t="s">
        <v>185</v>
      </c>
      <c r="D20" s="69">
        <v>94249</v>
      </c>
      <c r="E20" s="69">
        <v>0</v>
      </c>
      <c r="F20" s="69">
        <v>0</v>
      </c>
      <c r="G20" s="69">
        <v>0</v>
      </c>
      <c r="H20" s="69">
        <v>0</v>
      </c>
      <c r="I20" s="69">
        <v>18965967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>SUM(D20:N20)</f>
        <v>19060216</v>
      </c>
      <c r="P20" s="70">
        <f>(O20/P$100)</f>
        <v>228.45758120580126</v>
      </c>
      <c r="Q20" s="71"/>
    </row>
    <row r="21" spans="1:17">
      <c r="A21" s="66"/>
      <c r="B21" s="67">
        <v>322.89999999999998</v>
      </c>
      <c r="C21" s="68" t="s">
        <v>197</v>
      </c>
      <c r="D21" s="69">
        <v>14140862</v>
      </c>
      <c r="E21" s="69">
        <v>1160350</v>
      </c>
      <c r="F21" s="69">
        <v>0</v>
      </c>
      <c r="G21" s="69">
        <v>0</v>
      </c>
      <c r="H21" s="69">
        <v>0</v>
      </c>
      <c r="I21" s="69">
        <v>1472055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ref="O21:O29" si="1">SUM(D21:N21)</f>
        <v>16773267</v>
      </c>
      <c r="P21" s="70">
        <f>(O21/P$100)</f>
        <v>201.04599065084503</v>
      </c>
      <c r="Q21" s="71"/>
    </row>
    <row r="22" spans="1:17">
      <c r="A22" s="66"/>
      <c r="B22" s="67">
        <v>323.10000000000002</v>
      </c>
      <c r="C22" s="68" t="s">
        <v>20</v>
      </c>
      <c r="D22" s="69">
        <v>10041900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si="1"/>
        <v>10041900</v>
      </c>
      <c r="P22" s="70">
        <f>(O22/P$100)</f>
        <v>120.36317871269327</v>
      </c>
      <c r="Q22" s="71"/>
    </row>
    <row r="23" spans="1:17">
      <c r="A23" s="66"/>
      <c r="B23" s="67">
        <v>323.39999999999998</v>
      </c>
      <c r="C23" s="68" t="s">
        <v>21</v>
      </c>
      <c r="D23" s="69">
        <v>701163</v>
      </c>
      <c r="E23" s="69">
        <v>0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1"/>
        <v>701163</v>
      </c>
      <c r="P23" s="70">
        <f>(O23/P$100)</f>
        <v>8.4042071197411001</v>
      </c>
      <c r="Q23" s="71"/>
    </row>
    <row r="24" spans="1:17">
      <c r="A24" s="66"/>
      <c r="B24" s="67">
        <v>323.7</v>
      </c>
      <c r="C24" s="68" t="s">
        <v>22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69">
        <v>6052413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si="1"/>
        <v>6052413</v>
      </c>
      <c r="P24" s="70">
        <f>(O24/P$100)</f>
        <v>72.544804027328297</v>
      </c>
      <c r="Q24" s="71"/>
    </row>
    <row r="25" spans="1:17">
      <c r="A25" s="66"/>
      <c r="B25" s="67">
        <v>324.22000000000003</v>
      </c>
      <c r="C25" s="68" t="s">
        <v>24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  <c r="I25" s="69">
        <v>154730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1"/>
        <v>154730</v>
      </c>
      <c r="P25" s="70">
        <f>(O25/P$100)</f>
        <v>1.8546086539614048</v>
      </c>
      <c r="Q25" s="71"/>
    </row>
    <row r="26" spans="1:17">
      <c r="A26" s="66"/>
      <c r="B26" s="67">
        <v>324.31</v>
      </c>
      <c r="C26" s="68" t="s">
        <v>100</v>
      </c>
      <c r="D26" s="69">
        <v>0</v>
      </c>
      <c r="E26" s="69">
        <v>2115980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1"/>
        <v>2115980</v>
      </c>
      <c r="P26" s="70">
        <f>(O26/P$100)</f>
        <v>25.362339685964283</v>
      </c>
      <c r="Q26" s="71"/>
    </row>
    <row r="27" spans="1:17">
      <c r="A27" s="66"/>
      <c r="B27" s="67">
        <v>325.10000000000002</v>
      </c>
      <c r="C27" s="68" t="s">
        <v>26</v>
      </c>
      <c r="D27" s="69">
        <v>0</v>
      </c>
      <c r="E27" s="69">
        <v>659181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 t="shared" si="1"/>
        <v>659181</v>
      </c>
      <c r="P27" s="70">
        <f>(O27/P$100)</f>
        <v>7.9010068320747928</v>
      </c>
      <c r="Q27" s="71"/>
    </row>
    <row r="28" spans="1:17">
      <c r="A28" s="66"/>
      <c r="B28" s="67">
        <v>329.1</v>
      </c>
      <c r="C28" s="68" t="s">
        <v>198</v>
      </c>
      <c r="D28" s="69">
        <v>513533</v>
      </c>
      <c r="E28" s="69">
        <v>0</v>
      </c>
      <c r="F28" s="69">
        <v>0</v>
      </c>
      <c r="G28" s="69">
        <v>0</v>
      </c>
      <c r="H28" s="69">
        <v>0</v>
      </c>
      <c r="I28" s="69">
        <v>0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f t="shared" si="1"/>
        <v>513533</v>
      </c>
      <c r="P28" s="70">
        <f>(O28/P$100)</f>
        <v>6.1552559031523435</v>
      </c>
      <c r="Q28" s="71"/>
    </row>
    <row r="29" spans="1:17">
      <c r="A29" s="66"/>
      <c r="B29" s="67">
        <v>329.5</v>
      </c>
      <c r="C29" s="68" t="s">
        <v>186</v>
      </c>
      <c r="D29" s="69">
        <v>2695215</v>
      </c>
      <c r="E29" s="69">
        <v>482746</v>
      </c>
      <c r="F29" s="69">
        <v>0</v>
      </c>
      <c r="G29" s="69">
        <v>0</v>
      </c>
      <c r="H29" s="69">
        <v>0</v>
      </c>
      <c r="I29" s="69">
        <v>1154892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 t="shared" si="1"/>
        <v>4332853</v>
      </c>
      <c r="P29" s="70">
        <f>(O29/P$100)</f>
        <v>51.933992568620397</v>
      </c>
      <c r="Q29" s="71"/>
    </row>
    <row r="30" spans="1:17" ht="15.75">
      <c r="A30" s="72" t="s">
        <v>187</v>
      </c>
      <c r="B30" s="73"/>
      <c r="C30" s="74"/>
      <c r="D30" s="75">
        <f>SUM(D31:D52)</f>
        <v>17389566</v>
      </c>
      <c r="E30" s="75">
        <f>SUM(E31:E52)</f>
        <v>6502310</v>
      </c>
      <c r="F30" s="75">
        <f>SUM(F31:F52)</f>
        <v>0</v>
      </c>
      <c r="G30" s="75">
        <f>SUM(G31:G52)</f>
        <v>10043066</v>
      </c>
      <c r="H30" s="75">
        <f>SUM(H31:H52)</f>
        <v>0</v>
      </c>
      <c r="I30" s="75">
        <f>SUM(I31:I52)</f>
        <v>4198069</v>
      </c>
      <c r="J30" s="75">
        <f>SUM(J31:J52)</f>
        <v>120402</v>
      </c>
      <c r="K30" s="75">
        <f>SUM(K31:K52)</f>
        <v>0</v>
      </c>
      <c r="L30" s="75">
        <f>SUM(L31:L52)</f>
        <v>0</v>
      </c>
      <c r="M30" s="75">
        <f>SUM(M31:M52)</f>
        <v>0</v>
      </c>
      <c r="N30" s="75">
        <f>SUM(N31:N52)</f>
        <v>0</v>
      </c>
      <c r="O30" s="76">
        <f>SUM(D30:N30)</f>
        <v>38253413</v>
      </c>
      <c r="P30" s="77">
        <f>(O30/P$100)</f>
        <v>458.50908546086538</v>
      </c>
      <c r="Q30" s="78"/>
    </row>
    <row r="31" spans="1:17">
      <c r="A31" s="66"/>
      <c r="B31" s="67">
        <v>331.2</v>
      </c>
      <c r="C31" s="68" t="s">
        <v>28</v>
      </c>
      <c r="D31" s="69">
        <v>296019</v>
      </c>
      <c r="E31" s="69">
        <v>1206935</v>
      </c>
      <c r="F31" s="69">
        <v>0</v>
      </c>
      <c r="G31" s="69">
        <v>0</v>
      </c>
      <c r="H31" s="69">
        <v>0</v>
      </c>
      <c r="I31" s="69">
        <v>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>SUM(D31:N31)</f>
        <v>1502954</v>
      </c>
      <c r="P31" s="70">
        <f>(O31/P$100)</f>
        <v>18.014551120699988</v>
      </c>
      <c r="Q31" s="71"/>
    </row>
    <row r="32" spans="1:17">
      <c r="A32" s="66"/>
      <c r="B32" s="67">
        <v>331.39</v>
      </c>
      <c r="C32" s="68" t="s">
        <v>101</v>
      </c>
      <c r="D32" s="69">
        <v>0</v>
      </c>
      <c r="E32" s="69">
        <v>18373</v>
      </c>
      <c r="F32" s="69">
        <v>0</v>
      </c>
      <c r="G32" s="69">
        <v>0</v>
      </c>
      <c r="H32" s="69">
        <v>0</v>
      </c>
      <c r="I32" s="69">
        <v>0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ref="O32:O44" si="2">SUM(D32:N32)</f>
        <v>18373</v>
      </c>
      <c r="P32" s="70">
        <f>(O32/P$100)</f>
        <v>0.22022054416876424</v>
      </c>
      <c r="Q32" s="71"/>
    </row>
    <row r="33" spans="1:17">
      <c r="A33" s="66"/>
      <c r="B33" s="67">
        <v>331.49</v>
      </c>
      <c r="C33" s="68" t="s">
        <v>103</v>
      </c>
      <c r="D33" s="69">
        <v>0</v>
      </c>
      <c r="E33" s="69">
        <v>0</v>
      </c>
      <c r="F33" s="69">
        <v>0</v>
      </c>
      <c r="G33" s="69">
        <v>350000</v>
      </c>
      <c r="H33" s="69">
        <v>0</v>
      </c>
      <c r="I33" s="69">
        <v>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f t="shared" si="2"/>
        <v>350000</v>
      </c>
      <c r="P33" s="70">
        <f>(O33/P$100)</f>
        <v>4.1951336449718326</v>
      </c>
      <c r="Q33" s="71"/>
    </row>
    <row r="34" spans="1:17">
      <c r="A34" s="66"/>
      <c r="B34" s="67">
        <v>331.5</v>
      </c>
      <c r="C34" s="68" t="s">
        <v>30</v>
      </c>
      <c r="D34" s="69">
        <v>52871</v>
      </c>
      <c r="E34" s="69">
        <v>1869426</v>
      </c>
      <c r="F34" s="69">
        <v>0</v>
      </c>
      <c r="G34" s="69">
        <v>0</v>
      </c>
      <c r="H34" s="69">
        <v>0</v>
      </c>
      <c r="I34" s="69">
        <v>0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 t="shared" si="2"/>
        <v>1922297</v>
      </c>
      <c r="P34" s="70">
        <f>(O34/P$100)</f>
        <v>23.040836629509769</v>
      </c>
      <c r="Q34" s="71"/>
    </row>
    <row r="35" spans="1:17">
      <c r="A35" s="66"/>
      <c r="B35" s="67">
        <v>331.69</v>
      </c>
      <c r="C35" s="68" t="s">
        <v>33</v>
      </c>
      <c r="D35" s="69">
        <v>0</v>
      </c>
      <c r="E35" s="69">
        <v>78850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si="2"/>
        <v>78850</v>
      </c>
      <c r="P35" s="70">
        <f>(O35/P$100)</f>
        <v>0.94510367973151144</v>
      </c>
      <c r="Q35" s="71"/>
    </row>
    <row r="36" spans="1:17">
      <c r="A36" s="66"/>
      <c r="B36" s="67">
        <v>331.9</v>
      </c>
      <c r="C36" s="68" t="s">
        <v>31</v>
      </c>
      <c r="D36" s="69">
        <v>3309677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si="2"/>
        <v>3309677</v>
      </c>
      <c r="P36" s="70">
        <f>(O36/P$100)</f>
        <v>39.670106676255543</v>
      </c>
      <c r="Q36" s="71"/>
    </row>
    <row r="37" spans="1:17">
      <c r="A37" s="66"/>
      <c r="B37" s="67">
        <v>334.2</v>
      </c>
      <c r="C37" s="68" t="s">
        <v>32</v>
      </c>
      <c r="D37" s="69">
        <v>230597</v>
      </c>
      <c r="E37" s="69">
        <v>343037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f t="shared" si="2"/>
        <v>573634</v>
      </c>
      <c r="P37" s="70">
        <f>(O37/P$100)</f>
        <v>6.8756322665707783</v>
      </c>
      <c r="Q37" s="71"/>
    </row>
    <row r="38" spans="1:17">
      <c r="A38" s="66"/>
      <c r="B38" s="67">
        <v>334.39</v>
      </c>
      <c r="C38" s="68" t="s">
        <v>35</v>
      </c>
      <c r="D38" s="69">
        <v>0</v>
      </c>
      <c r="E38" s="69">
        <v>100000</v>
      </c>
      <c r="F38" s="69">
        <v>0</v>
      </c>
      <c r="G38" s="69">
        <v>100000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 t="shared" si="2"/>
        <v>200000</v>
      </c>
      <c r="P38" s="70">
        <f>(O38/P$100)</f>
        <v>2.3972192256981901</v>
      </c>
      <c r="Q38" s="71"/>
    </row>
    <row r="39" spans="1:17">
      <c r="A39" s="66"/>
      <c r="B39" s="67">
        <v>334.49</v>
      </c>
      <c r="C39" s="68" t="s">
        <v>36</v>
      </c>
      <c r="D39" s="69">
        <v>521745</v>
      </c>
      <c r="E39" s="69">
        <v>0</v>
      </c>
      <c r="F39" s="69">
        <v>0</v>
      </c>
      <c r="G39" s="69">
        <v>8809014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 t="shared" si="2"/>
        <v>9330759</v>
      </c>
      <c r="P39" s="70">
        <f>(O39/P$100)</f>
        <v>111.83937432578209</v>
      </c>
      <c r="Q39" s="71"/>
    </row>
    <row r="40" spans="1:17">
      <c r="A40" s="66"/>
      <c r="B40" s="67">
        <v>334.5</v>
      </c>
      <c r="C40" s="68" t="s">
        <v>104</v>
      </c>
      <c r="D40" s="69">
        <v>0</v>
      </c>
      <c r="E40" s="69">
        <v>301703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 t="shared" si="2"/>
        <v>301703</v>
      </c>
      <c r="P40" s="70">
        <f>(O40/P$100)</f>
        <v>3.6162411602541051</v>
      </c>
      <c r="Q40" s="71"/>
    </row>
    <row r="41" spans="1:17">
      <c r="A41" s="66"/>
      <c r="B41" s="67">
        <v>335.125</v>
      </c>
      <c r="C41" s="68" t="s">
        <v>189</v>
      </c>
      <c r="D41" s="69">
        <v>2920574</v>
      </c>
      <c r="E41" s="69">
        <v>0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 t="shared" si="2"/>
        <v>2920574</v>
      </c>
      <c r="P41" s="70">
        <f>(O41/P$100)</f>
        <v>35.006280714371329</v>
      </c>
      <c r="Q41" s="71"/>
    </row>
    <row r="42" spans="1:17">
      <c r="A42" s="66"/>
      <c r="B42" s="67">
        <v>335.15</v>
      </c>
      <c r="C42" s="68" t="s">
        <v>124</v>
      </c>
      <c r="D42" s="69">
        <v>303233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f t="shared" si="2"/>
        <v>303233</v>
      </c>
      <c r="P42" s="70">
        <f>(O42/P$100)</f>
        <v>3.6345798873306965</v>
      </c>
      <c r="Q42" s="71"/>
    </row>
    <row r="43" spans="1:17">
      <c r="A43" s="66"/>
      <c r="B43" s="67">
        <v>335.18</v>
      </c>
      <c r="C43" s="68" t="s">
        <v>190</v>
      </c>
      <c r="D43" s="69">
        <v>8837495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f t="shared" si="2"/>
        <v>8837495</v>
      </c>
      <c r="P43" s="70">
        <f>(O43/P$100)</f>
        <v>105.92706460505813</v>
      </c>
      <c r="Q43" s="71"/>
    </row>
    <row r="44" spans="1:17">
      <c r="A44" s="66"/>
      <c r="B44" s="67">
        <v>335.21</v>
      </c>
      <c r="C44" s="68" t="s">
        <v>41</v>
      </c>
      <c r="D44" s="69">
        <v>128840</v>
      </c>
      <c r="E44" s="69">
        <v>0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0</v>
      </c>
      <c r="L44" s="69">
        <v>0</v>
      </c>
      <c r="M44" s="69">
        <v>0</v>
      </c>
      <c r="N44" s="69">
        <v>0</v>
      </c>
      <c r="O44" s="69">
        <f t="shared" si="2"/>
        <v>128840</v>
      </c>
      <c r="P44" s="70">
        <f>(O44/P$100)</f>
        <v>1.5442886251947741</v>
      </c>
      <c r="Q44" s="71"/>
    </row>
    <row r="45" spans="1:17">
      <c r="A45" s="66"/>
      <c r="B45" s="67">
        <v>335.42</v>
      </c>
      <c r="C45" s="68" t="s">
        <v>164</v>
      </c>
      <c r="D45" s="69">
        <v>0</v>
      </c>
      <c r="E45" s="69">
        <v>0</v>
      </c>
      <c r="F45" s="69">
        <v>0</v>
      </c>
      <c r="G45" s="69">
        <v>634052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f t="shared" ref="O45:O51" si="3">SUM(D45:N45)</f>
        <v>634052</v>
      </c>
      <c r="P45" s="70">
        <f>(O45/P$100)</f>
        <v>7.5998082224619443</v>
      </c>
      <c r="Q45" s="71"/>
    </row>
    <row r="46" spans="1:17">
      <c r="A46" s="66"/>
      <c r="B46" s="67">
        <v>335.45</v>
      </c>
      <c r="C46" s="68" t="s">
        <v>191</v>
      </c>
      <c r="D46" s="69">
        <v>788515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120402</v>
      </c>
      <c r="K46" s="69">
        <v>0</v>
      </c>
      <c r="L46" s="69">
        <v>0</v>
      </c>
      <c r="M46" s="69">
        <v>0</v>
      </c>
      <c r="N46" s="69">
        <v>0</v>
      </c>
      <c r="O46" s="69">
        <f t="shared" si="3"/>
        <v>908917</v>
      </c>
      <c r="P46" s="70">
        <f>(O46/P$100)</f>
        <v>10.894366534819609</v>
      </c>
      <c r="Q46" s="71"/>
    </row>
    <row r="47" spans="1:17">
      <c r="A47" s="66"/>
      <c r="B47" s="67">
        <v>337.2</v>
      </c>
      <c r="C47" s="68" t="s">
        <v>113</v>
      </c>
      <c r="D47" s="69">
        <v>0</v>
      </c>
      <c r="E47" s="69">
        <v>19471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f t="shared" si="3"/>
        <v>19471</v>
      </c>
      <c r="P47" s="70">
        <f>(O47/P$100)</f>
        <v>0.23338127771784731</v>
      </c>
      <c r="Q47" s="71"/>
    </row>
    <row r="48" spans="1:17">
      <c r="A48" s="66"/>
      <c r="B48" s="67">
        <v>337.3</v>
      </c>
      <c r="C48" s="68" t="s">
        <v>165</v>
      </c>
      <c r="D48" s="69">
        <v>0</v>
      </c>
      <c r="E48" s="69">
        <v>90000</v>
      </c>
      <c r="F48" s="69">
        <v>0</v>
      </c>
      <c r="G48" s="69">
        <v>150000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f t="shared" si="3"/>
        <v>240000</v>
      </c>
      <c r="P48" s="70">
        <f>(O48/P$100)</f>
        <v>2.8766630708378282</v>
      </c>
      <c r="Q48" s="71"/>
    </row>
    <row r="49" spans="1:17">
      <c r="A49" s="66"/>
      <c r="B49" s="67">
        <v>337.6</v>
      </c>
      <c r="C49" s="68" t="s">
        <v>45</v>
      </c>
      <c r="D49" s="69">
        <v>0</v>
      </c>
      <c r="E49" s="69">
        <v>1605449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f t="shared" si="3"/>
        <v>1605449</v>
      </c>
      <c r="P49" s="70">
        <f>(O49/P$100)</f>
        <v>19.243066043389668</v>
      </c>
      <c r="Q49" s="71"/>
    </row>
    <row r="50" spans="1:17">
      <c r="A50" s="66"/>
      <c r="B50" s="67">
        <v>337.7</v>
      </c>
      <c r="C50" s="68" t="s">
        <v>46</v>
      </c>
      <c r="D50" s="69">
        <v>0</v>
      </c>
      <c r="E50" s="69">
        <v>133524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  <c r="O50" s="69">
        <f t="shared" si="3"/>
        <v>133524</v>
      </c>
      <c r="P50" s="70">
        <f>(O50/P$100)</f>
        <v>1.6004314994606257</v>
      </c>
      <c r="Q50" s="71"/>
    </row>
    <row r="51" spans="1:17">
      <c r="A51" s="66"/>
      <c r="B51" s="67">
        <v>337.9</v>
      </c>
      <c r="C51" s="68" t="s">
        <v>47</v>
      </c>
      <c r="D51" s="69">
        <v>0</v>
      </c>
      <c r="E51" s="69">
        <v>735542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f t="shared" si="3"/>
        <v>735542</v>
      </c>
      <c r="P51" s="70">
        <f>(O51/P$100)</f>
        <v>8.8162771185424909</v>
      </c>
      <c r="Q51" s="71"/>
    </row>
    <row r="52" spans="1:17">
      <c r="A52" s="66"/>
      <c r="B52" s="67">
        <v>338</v>
      </c>
      <c r="C52" s="68" t="s">
        <v>126</v>
      </c>
      <c r="D52" s="69">
        <v>0</v>
      </c>
      <c r="E52" s="69">
        <v>0</v>
      </c>
      <c r="F52" s="69">
        <v>0</v>
      </c>
      <c r="G52" s="69">
        <v>0</v>
      </c>
      <c r="H52" s="69">
        <v>0</v>
      </c>
      <c r="I52" s="69">
        <v>4198069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f>SUM(D52:N52)</f>
        <v>4198069</v>
      </c>
      <c r="P52" s="70">
        <f>(O52/P$100)</f>
        <v>50.318458588037878</v>
      </c>
      <c r="Q52" s="71"/>
    </row>
    <row r="53" spans="1:17" ht="15.75">
      <c r="A53" s="72" t="s">
        <v>52</v>
      </c>
      <c r="B53" s="73"/>
      <c r="C53" s="74"/>
      <c r="D53" s="75">
        <f>SUM(D54:D72)</f>
        <v>45491300</v>
      </c>
      <c r="E53" s="75">
        <f>SUM(E54:E72)</f>
        <v>12753757</v>
      </c>
      <c r="F53" s="75">
        <f>SUM(F54:F72)</f>
        <v>0</v>
      </c>
      <c r="G53" s="75">
        <f>SUM(G54:G72)</f>
        <v>0</v>
      </c>
      <c r="H53" s="75">
        <f>SUM(H54:H72)</f>
        <v>0</v>
      </c>
      <c r="I53" s="75">
        <f>SUM(I54:I72)</f>
        <v>227575854</v>
      </c>
      <c r="J53" s="75">
        <f>SUM(J54:J72)</f>
        <v>112849972</v>
      </c>
      <c r="K53" s="75">
        <f>SUM(K54:K72)</f>
        <v>0</v>
      </c>
      <c r="L53" s="75">
        <f>SUM(L54:L72)</f>
        <v>0</v>
      </c>
      <c r="M53" s="75">
        <f>SUM(M54:M72)</f>
        <v>0</v>
      </c>
      <c r="N53" s="75">
        <f>SUM(N54:N72)</f>
        <v>0</v>
      </c>
      <c r="O53" s="75">
        <f>SUM(D53:N53)</f>
        <v>398670883</v>
      </c>
      <c r="P53" s="77">
        <f>(O53/P$100)</f>
        <v>4778.5075272683689</v>
      </c>
      <c r="Q53" s="78"/>
    </row>
    <row r="54" spans="1:17">
      <c r="A54" s="66"/>
      <c r="B54" s="67">
        <v>341.2</v>
      </c>
      <c r="C54" s="68" t="s">
        <v>127</v>
      </c>
      <c r="D54" s="69">
        <v>0</v>
      </c>
      <c r="E54" s="69">
        <v>0</v>
      </c>
      <c r="F54" s="69">
        <v>0</v>
      </c>
      <c r="G54" s="69">
        <v>0</v>
      </c>
      <c r="H54" s="69">
        <v>0</v>
      </c>
      <c r="I54" s="69">
        <v>0</v>
      </c>
      <c r="J54" s="69">
        <v>112845584</v>
      </c>
      <c r="K54" s="69">
        <v>0</v>
      </c>
      <c r="L54" s="69">
        <v>0</v>
      </c>
      <c r="M54" s="69">
        <v>0</v>
      </c>
      <c r="N54" s="69">
        <v>0</v>
      </c>
      <c r="O54" s="69">
        <f t="shared" ref="O54:O71" si="4">SUM(D54:N54)</f>
        <v>112845584</v>
      </c>
      <c r="P54" s="70">
        <f>(O54/P$100)</f>
        <v>1352.5780174997003</v>
      </c>
      <c r="Q54" s="71"/>
    </row>
    <row r="55" spans="1:17">
      <c r="A55" s="66"/>
      <c r="B55" s="67">
        <v>341.3</v>
      </c>
      <c r="C55" s="68" t="s">
        <v>128</v>
      </c>
      <c r="D55" s="69">
        <v>21239124</v>
      </c>
      <c r="E55" s="69">
        <v>0</v>
      </c>
      <c r="F55" s="69">
        <v>0</v>
      </c>
      <c r="G55" s="69">
        <v>0</v>
      </c>
      <c r="H55" s="69">
        <v>0</v>
      </c>
      <c r="I55" s="69">
        <v>659549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f t="shared" si="4"/>
        <v>21898673</v>
      </c>
      <c r="P55" s="70">
        <f>(O55/P$100)</f>
        <v>262.4795996643893</v>
      </c>
      <c r="Q55" s="71"/>
    </row>
    <row r="56" spans="1:17">
      <c r="A56" s="66"/>
      <c r="B56" s="67">
        <v>341.9</v>
      </c>
      <c r="C56" s="68" t="s">
        <v>129</v>
      </c>
      <c r="D56" s="69">
        <v>1006591</v>
      </c>
      <c r="E56" s="69">
        <v>0</v>
      </c>
      <c r="F56" s="69">
        <v>0</v>
      </c>
      <c r="G56" s="69">
        <v>0</v>
      </c>
      <c r="H56" s="69">
        <v>0</v>
      </c>
      <c r="I56" s="69">
        <v>0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f t="shared" si="4"/>
        <v>1006591</v>
      </c>
      <c r="P56" s="70">
        <f>(O56/P$100)</f>
        <v>12.065096488073834</v>
      </c>
      <c r="Q56" s="71"/>
    </row>
    <row r="57" spans="1:17">
      <c r="A57" s="66"/>
      <c r="B57" s="67">
        <v>342.1</v>
      </c>
      <c r="C57" s="68" t="s">
        <v>105</v>
      </c>
      <c r="D57" s="69">
        <v>1514105</v>
      </c>
      <c r="E57" s="69">
        <v>0</v>
      </c>
      <c r="F57" s="69">
        <v>0</v>
      </c>
      <c r="G57" s="69">
        <v>0</v>
      </c>
      <c r="H57" s="69">
        <v>0</v>
      </c>
      <c r="I57" s="69">
        <v>0</v>
      </c>
      <c r="J57" s="69">
        <v>0</v>
      </c>
      <c r="K57" s="69">
        <v>0</v>
      </c>
      <c r="L57" s="69">
        <v>0</v>
      </c>
      <c r="M57" s="69">
        <v>0</v>
      </c>
      <c r="N57" s="69">
        <v>0</v>
      </c>
      <c r="O57" s="69">
        <f t="shared" si="4"/>
        <v>1514105</v>
      </c>
      <c r="P57" s="70">
        <f>(O57/P$100)</f>
        <v>18.148208078628791</v>
      </c>
      <c r="Q57" s="71"/>
    </row>
    <row r="58" spans="1:17">
      <c r="A58" s="66"/>
      <c r="B58" s="67">
        <v>342.2</v>
      </c>
      <c r="C58" s="68" t="s">
        <v>58</v>
      </c>
      <c r="D58" s="69">
        <v>30364</v>
      </c>
      <c r="E58" s="69">
        <v>0</v>
      </c>
      <c r="F58" s="69">
        <v>0</v>
      </c>
      <c r="G58" s="69">
        <v>0</v>
      </c>
      <c r="H58" s="69">
        <v>0</v>
      </c>
      <c r="I58" s="69">
        <v>0</v>
      </c>
      <c r="J58" s="69">
        <v>0</v>
      </c>
      <c r="K58" s="69">
        <v>0</v>
      </c>
      <c r="L58" s="69">
        <v>0</v>
      </c>
      <c r="M58" s="69">
        <v>0</v>
      </c>
      <c r="N58" s="69">
        <v>0</v>
      </c>
      <c r="O58" s="69">
        <f t="shared" si="4"/>
        <v>30364</v>
      </c>
      <c r="P58" s="70">
        <f>(O58/P$100)</f>
        <v>0.3639458228454992</v>
      </c>
      <c r="Q58" s="71"/>
    </row>
    <row r="59" spans="1:17">
      <c r="A59" s="66"/>
      <c r="B59" s="67">
        <v>342.5</v>
      </c>
      <c r="C59" s="68" t="s">
        <v>203</v>
      </c>
      <c r="D59" s="69">
        <v>0</v>
      </c>
      <c r="E59" s="69">
        <v>0</v>
      </c>
      <c r="F59" s="69">
        <v>0</v>
      </c>
      <c r="G59" s="69">
        <v>0</v>
      </c>
      <c r="H59" s="69">
        <v>0</v>
      </c>
      <c r="I59" s="69">
        <v>100</v>
      </c>
      <c r="J59" s="69">
        <v>0</v>
      </c>
      <c r="K59" s="69">
        <v>0</v>
      </c>
      <c r="L59" s="69">
        <v>0</v>
      </c>
      <c r="M59" s="69">
        <v>0</v>
      </c>
      <c r="N59" s="69">
        <v>0</v>
      </c>
      <c r="O59" s="69">
        <f t="shared" si="4"/>
        <v>100</v>
      </c>
      <c r="P59" s="70">
        <f>(O59/P$100)</f>
        <v>1.198609612849095E-3</v>
      </c>
      <c r="Q59" s="71"/>
    </row>
    <row r="60" spans="1:17">
      <c r="A60" s="66"/>
      <c r="B60" s="67">
        <v>342.6</v>
      </c>
      <c r="C60" s="68" t="s">
        <v>59</v>
      </c>
      <c r="D60" s="69">
        <v>2570439</v>
      </c>
      <c r="E60" s="69">
        <v>0</v>
      </c>
      <c r="F60" s="69">
        <v>0</v>
      </c>
      <c r="G60" s="69">
        <v>0</v>
      </c>
      <c r="H60" s="69">
        <v>0</v>
      </c>
      <c r="I60" s="69">
        <v>0</v>
      </c>
      <c r="J60" s="69">
        <v>0</v>
      </c>
      <c r="K60" s="69">
        <v>0</v>
      </c>
      <c r="L60" s="69">
        <v>0</v>
      </c>
      <c r="M60" s="69">
        <v>0</v>
      </c>
      <c r="N60" s="69">
        <v>0</v>
      </c>
      <c r="O60" s="69">
        <f t="shared" si="4"/>
        <v>2570439</v>
      </c>
      <c r="P60" s="70">
        <f>(O60/P$100)</f>
        <v>30.809528946422152</v>
      </c>
      <c r="Q60" s="71"/>
    </row>
    <row r="61" spans="1:17">
      <c r="A61" s="66"/>
      <c r="B61" s="67">
        <v>342.9</v>
      </c>
      <c r="C61" s="68" t="s">
        <v>60</v>
      </c>
      <c r="D61" s="69">
        <v>7340</v>
      </c>
      <c r="E61" s="69">
        <v>12631049</v>
      </c>
      <c r="F61" s="69">
        <v>0</v>
      </c>
      <c r="G61" s="69">
        <v>0</v>
      </c>
      <c r="H61" s="69">
        <v>0</v>
      </c>
      <c r="I61" s="69">
        <v>0</v>
      </c>
      <c r="J61" s="69">
        <v>0</v>
      </c>
      <c r="K61" s="69">
        <v>0</v>
      </c>
      <c r="L61" s="69">
        <v>0</v>
      </c>
      <c r="M61" s="69">
        <v>0</v>
      </c>
      <c r="N61" s="69">
        <v>0</v>
      </c>
      <c r="O61" s="69">
        <f t="shared" si="4"/>
        <v>12638389</v>
      </c>
      <c r="P61" s="70">
        <f>(O61/P$100)</f>
        <v>151.48494546326262</v>
      </c>
      <c r="Q61" s="71"/>
    </row>
    <row r="62" spans="1:17">
      <c r="A62" s="66"/>
      <c r="B62" s="67">
        <v>343.4</v>
      </c>
      <c r="C62" s="68" t="s">
        <v>61</v>
      </c>
      <c r="D62" s="69">
        <v>0</v>
      </c>
      <c r="E62" s="69">
        <v>0</v>
      </c>
      <c r="F62" s="69">
        <v>0</v>
      </c>
      <c r="G62" s="69">
        <v>0</v>
      </c>
      <c r="H62" s="69">
        <v>0</v>
      </c>
      <c r="I62" s="69">
        <v>13219794</v>
      </c>
      <c r="J62" s="69">
        <v>0</v>
      </c>
      <c r="K62" s="69">
        <v>0</v>
      </c>
      <c r="L62" s="69">
        <v>0</v>
      </c>
      <c r="M62" s="69">
        <v>0</v>
      </c>
      <c r="N62" s="69">
        <v>0</v>
      </c>
      <c r="O62" s="69">
        <f t="shared" si="4"/>
        <v>13219794</v>
      </c>
      <c r="P62" s="70">
        <f>(O62/P$100)</f>
        <v>158.45372168284788</v>
      </c>
      <c r="Q62" s="71"/>
    </row>
    <row r="63" spans="1:17">
      <c r="A63" s="66"/>
      <c r="B63" s="67">
        <v>343.5</v>
      </c>
      <c r="C63" s="68" t="s">
        <v>62</v>
      </c>
      <c r="D63" s="69">
        <v>0</v>
      </c>
      <c r="E63" s="69">
        <v>0</v>
      </c>
      <c r="F63" s="69">
        <v>0</v>
      </c>
      <c r="G63" s="69">
        <v>0</v>
      </c>
      <c r="H63" s="69">
        <v>0</v>
      </c>
      <c r="I63" s="69">
        <v>35166970</v>
      </c>
      <c r="J63" s="69">
        <v>0</v>
      </c>
      <c r="K63" s="69">
        <v>0</v>
      </c>
      <c r="L63" s="69">
        <v>0</v>
      </c>
      <c r="M63" s="69">
        <v>0</v>
      </c>
      <c r="N63" s="69">
        <v>0</v>
      </c>
      <c r="O63" s="69">
        <f t="shared" si="4"/>
        <v>35166970</v>
      </c>
      <c r="P63" s="70">
        <f>(O63/P$100)</f>
        <v>421.51468296775738</v>
      </c>
      <c r="Q63" s="71"/>
    </row>
    <row r="64" spans="1:17">
      <c r="A64" s="66"/>
      <c r="B64" s="67">
        <v>343.6</v>
      </c>
      <c r="C64" s="68" t="s">
        <v>63</v>
      </c>
      <c r="D64" s="69">
        <v>0</v>
      </c>
      <c r="E64" s="69">
        <v>0</v>
      </c>
      <c r="F64" s="69">
        <v>0</v>
      </c>
      <c r="G64" s="69">
        <v>0</v>
      </c>
      <c r="H64" s="69">
        <v>0</v>
      </c>
      <c r="I64" s="69">
        <v>103321633</v>
      </c>
      <c r="J64" s="69">
        <v>0</v>
      </c>
      <c r="K64" s="69">
        <v>0</v>
      </c>
      <c r="L64" s="69">
        <v>0</v>
      </c>
      <c r="M64" s="69">
        <v>0</v>
      </c>
      <c r="N64" s="69">
        <v>0</v>
      </c>
      <c r="O64" s="69">
        <f t="shared" si="4"/>
        <v>103321633</v>
      </c>
      <c r="P64" s="70">
        <f>(O64/P$100)</f>
        <v>1238.4230252906627</v>
      </c>
      <c r="Q64" s="71"/>
    </row>
    <row r="65" spans="1:17">
      <c r="A65" s="66"/>
      <c r="B65" s="67">
        <v>343.7</v>
      </c>
      <c r="C65" s="68" t="s">
        <v>144</v>
      </c>
      <c r="D65" s="69">
        <v>0</v>
      </c>
      <c r="E65" s="69">
        <v>20304</v>
      </c>
      <c r="F65" s="69">
        <v>0</v>
      </c>
      <c r="G65" s="69">
        <v>0</v>
      </c>
      <c r="H65" s="69">
        <v>0</v>
      </c>
      <c r="I65" s="69">
        <v>0</v>
      </c>
      <c r="J65" s="69">
        <v>0</v>
      </c>
      <c r="K65" s="69">
        <v>0</v>
      </c>
      <c r="L65" s="69">
        <v>0</v>
      </c>
      <c r="M65" s="69">
        <v>0</v>
      </c>
      <c r="N65" s="69">
        <v>0</v>
      </c>
      <c r="O65" s="69">
        <f t="shared" si="4"/>
        <v>20304</v>
      </c>
      <c r="P65" s="70">
        <f>(O65/P$100)</f>
        <v>0.24336569579288025</v>
      </c>
      <c r="Q65" s="71"/>
    </row>
    <row r="66" spans="1:17">
      <c r="A66" s="66"/>
      <c r="B66" s="67">
        <v>344.5</v>
      </c>
      <c r="C66" s="68" t="s">
        <v>130</v>
      </c>
      <c r="D66" s="69">
        <v>0</v>
      </c>
      <c r="E66" s="69">
        <v>0</v>
      </c>
      <c r="F66" s="69">
        <v>0</v>
      </c>
      <c r="G66" s="69">
        <v>0</v>
      </c>
      <c r="H66" s="69">
        <v>0</v>
      </c>
      <c r="I66" s="69">
        <v>50665468</v>
      </c>
      <c r="J66" s="69">
        <v>0</v>
      </c>
      <c r="K66" s="69">
        <v>0</v>
      </c>
      <c r="L66" s="69">
        <v>0</v>
      </c>
      <c r="M66" s="69">
        <v>0</v>
      </c>
      <c r="N66" s="69">
        <v>0</v>
      </c>
      <c r="O66" s="69">
        <f t="shared" si="4"/>
        <v>50665468</v>
      </c>
      <c r="P66" s="70">
        <f>(O66/P$100)</f>
        <v>607.28116984298219</v>
      </c>
      <c r="Q66" s="71"/>
    </row>
    <row r="67" spans="1:17">
      <c r="A67" s="66"/>
      <c r="B67" s="67">
        <v>344.9</v>
      </c>
      <c r="C67" s="68" t="s">
        <v>131</v>
      </c>
      <c r="D67" s="69">
        <v>0</v>
      </c>
      <c r="E67" s="69">
        <v>102404</v>
      </c>
      <c r="F67" s="69">
        <v>0</v>
      </c>
      <c r="G67" s="69">
        <v>0</v>
      </c>
      <c r="H67" s="69">
        <v>0</v>
      </c>
      <c r="I67" s="69">
        <v>10429</v>
      </c>
      <c r="J67" s="69">
        <v>0</v>
      </c>
      <c r="K67" s="69">
        <v>0</v>
      </c>
      <c r="L67" s="69">
        <v>0</v>
      </c>
      <c r="M67" s="69">
        <v>0</v>
      </c>
      <c r="N67" s="69">
        <v>0</v>
      </c>
      <c r="O67" s="69">
        <f t="shared" si="4"/>
        <v>112833</v>
      </c>
      <c r="P67" s="70">
        <f>(O67/P$100)</f>
        <v>1.3524271844660194</v>
      </c>
      <c r="Q67" s="71"/>
    </row>
    <row r="68" spans="1:17">
      <c r="A68" s="66"/>
      <c r="B68" s="67">
        <v>347.2</v>
      </c>
      <c r="C68" s="68" t="s">
        <v>66</v>
      </c>
      <c r="D68" s="69">
        <v>14151231</v>
      </c>
      <c r="E68" s="69">
        <v>0</v>
      </c>
      <c r="F68" s="69">
        <v>0</v>
      </c>
      <c r="G68" s="69">
        <v>0</v>
      </c>
      <c r="H68" s="69">
        <v>0</v>
      </c>
      <c r="I68" s="69">
        <v>0</v>
      </c>
      <c r="J68" s="69">
        <v>0</v>
      </c>
      <c r="K68" s="69">
        <v>0</v>
      </c>
      <c r="L68" s="69">
        <v>0</v>
      </c>
      <c r="M68" s="69">
        <v>0</v>
      </c>
      <c r="N68" s="69">
        <v>0</v>
      </c>
      <c r="O68" s="69">
        <f t="shared" si="4"/>
        <v>14151231</v>
      </c>
      <c r="P68" s="70">
        <f>(O68/P$100)</f>
        <v>169.61801510248111</v>
      </c>
      <c r="Q68" s="71"/>
    </row>
    <row r="69" spans="1:17">
      <c r="A69" s="66"/>
      <c r="B69" s="67">
        <v>347.4</v>
      </c>
      <c r="C69" s="68" t="s">
        <v>204</v>
      </c>
      <c r="D69" s="69">
        <v>555</v>
      </c>
      <c r="E69" s="69">
        <v>0</v>
      </c>
      <c r="F69" s="69">
        <v>0</v>
      </c>
      <c r="G69" s="69">
        <v>0</v>
      </c>
      <c r="H69" s="69">
        <v>0</v>
      </c>
      <c r="I69" s="69">
        <v>0</v>
      </c>
      <c r="J69" s="69">
        <v>0</v>
      </c>
      <c r="K69" s="69">
        <v>0</v>
      </c>
      <c r="L69" s="69">
        <v>0</v>
      </c>
      <c r="M69" s="69">
        <v>0</v>
      </c>
      <c r="N69" s="69">
        <v>0</v>
      </c>
      <c r="O69" s="69">
        <f t="shared" si="4"/>
        <v>555</v>
      </c>
      <c r="P69" s="70">
        <f>(O69/P$100)</f>
        <v>6.6522833513124775E-3</v>
      </c>
      <c r="Q69" s="71"/>
    </row>
    <row r="70" spans="1:17">
      <c r="A70" s="66"/>
      <c r="B70" s="67">
        <v>347.5</v>
      </c>
      <c r="C70" s="68" t="s">
        <v>67</v>
      </c>
      <c r="D70" s="69">
        <v>357123</v>
      </c>
      <c r="E70" s="69">
        <v>0</v>
      </c>
      <c r="F70" s="69">
        <v>0</v>
      </c>
      <c r="G70" s="69">
        <v>0</v>
      </c>
      <c r="H70" s="69">
        <v>0</v>
      </c>
      <c r="I70" s="69">
        <v>24531911</v>
      </c>
      <c r="J70" s="69">
        <v>0</v>
      </c>
      <c r="K70" s="69">
        <v>0</v>
      </c>
      <c r="L70" s="69">
        <v>0</v>
      </c>
      <c r="M70" s="69">
        <v>0</v>
      </c>
      <c r="N70" s="69">
        <v>0</v>
      </c>
      <c r="O70" s="69">
        <f t="shared" si="4"/>
        <v>24889034</v>
      </c>
      <c r="P70" s="70">
        <f>(O70/P$100)</f>
        <v>298.32235406927964</v>
      </c>
      <c r="Q70" s="71"/>
    </row>
    <row r="71" spans="1:17">
      <c r="A71" s="66"/>
      <c r="B71" s="67">
        <v>347.9</v>
      </c>
      <c r="C71" s="68" t="s">
        <v>192</v>
      </c>
      <c r="D71" s="69">
        <v>4710</v>
      </c>
      <c r="E71" s="69">
        <v>0</v>
      </c>
      <c r="F71" s="69">
        <v>0</v>
      </c>
      <c r="G71" s="69">
        <v>0</v>
      </c>
      <c r="H71" s="69">
        <v>0</v>
      </c>
      <c r="I71" s="69">
        <v>0</v>
      </c>
      <c r="J71" s="69">
        <v>0</v>
      </c>
      <c r="K71" s="69">
        <v>0</v>
      </c>
      <c r="L71" s="69">
        <v>0</v>
      </c>
      <c r="M71" s="69">
        <v>0</v>
      </c>
      <c r="N71" s="69">
        <v>0</v>
      </c>
      <c r="O71" s="69">
        <f t="shared" si="4"/>
        <v>4710</v>
      </c>
      <c r="P71" s="70">
        <f>(O71/P$100)</f>
        <v>5.645451276519238E-2</v>
      </c>
      <c r="Q71" s="71"/>
    </row>
    <row r="72" spans="1:17">
      <c r="A72" s="66"/>
      <c r="B72" s="67">
        <v>349</v>
      </c>
      <c r="C72" s="68" t="s">
        <v>193</v>
      </c>
      <c r="D72" s="69">
        <v>4609718</v>
      </c>
      <c r="E72" s="69">
        <v>0</v>
      </c>
      <c r="F72" s="69">
        <v>0</v>
      </c>
      <c r="G72" s="69">
        <v>0</v>
      </c>
      <c r="H72" s="69">
        <v>0</v>
      </c>
      <c r="I72" s="69">
        <v>0</v>
      </c>
      <c r="J72" s="69">
        <v>4388</v>
      </c>
      <c r="K72" s="69">
        <v>0</v>
      </c>
      <c r="L72" s="69">
        <v>0</v>
      </c>
      <c r="M72" s="69">
        <v>0</v>
      </c>
      <c r="N72" s="69">
        <v>0</v>
      </c>
      <c r="O72" s="69">
        <f>SUM(D72:N72)</f>
        <v>4614106</v>
      </c>
      <c r="P72" s="70">
        <f>(O72/P$100)</f>
        <v>55.305118063046862</v>
      </c>
      <c r="Q72" s="71"/>
    </row>
    <row r="73" spans="1:17" ht="15.75">
      <c r="A73" s="72" t="s">
        <v>53</v>
      </c>
      <c r="B73" s="73"/>
      <c r="C73" s="74"/>
      <c r="D73" s="75">
        <f>SUM(D74:D77)</f>
        <v>1976575</v>
      </c>
      <c r="E73" s="75">
        <f>SUM(E74:E77)</f>
        <v>475365</v>
      </c>
      <c r="F73" s="75">
        <f>SUM(F74:F77)</f>
        <v>0</v>
      </c>
      <c r="G73" s="75">
        <f>SUM(G74:G77)</f>
        <v>0</v>
      </c>
      <c r="H73" s="75">
        <f>SUM(H74:H77)</f>
        <v>0</v>
      </c>
      <c r="I73" s="75">
        <f>SUM(I74:I77)</f>
        <v>810877</v>
      </c>
      <c r="J73" s="75">
        <f>SUM(J74:J77)</f>
        <v>0</v>
      </c>
      <c r="K73" s="75">
        <f>SUM(K74:K77)</f>
        <v>0</v>
      </c>
      <c r="L73" s="75">
        <f>SUM(L74:L77)</f>
        <v>0</v>
      </c>
      <c r="M73" s="75">
        <f>SUM(M74:M77)</f>
        <v>0</v>
      </c>
      <c r="N73" s="75">
        <f>SUM(N74:N77)</f>
        <v>0</v>
      </c>
      <c r="O73" s="75">
        <f>SUM(D73:N73)</f>
        <v>3262817</v>
      </c>
      <c r="P73" s="77">
        <f>(O73/P$100)</f>
        <v>39.108438211674461</v>
      </c>
      <c r="Q73" s="78"/>
    </row>
    <row r="74" spans="1:17">
      <c r="A74" s="79"/>
      <c r="B74" s="80">
        <v>351.5</v>
      </c>
      <c r="C74" s="81" t="s">
        <v>70</v>
      </c>
      <c r="D74" s="69">
        <v>211956</v>
      </c>
      <c r="E74" s="69">
        <v>0</v>
      </c>
      <c r="F74" s="69">
        <v>0</v>
      </c>
      <c r="G74" s="69">
        <v>0</v>
      </c>
      <c r="H74" s="69">
        <v>0</v>
      </c>
      <c r="I74" s="69">
        <v>0</v>
      </c>
      <c r="J74" s="69">
        <v>0</v>
      </c>
      <c r="K74" s="69">
        <v>0</v>
      </c>
      <c r="L74" s="69">
        <v>0</v>
      </c>
      <c r="M74" s="69">
        <v>0</v>
      </c>
      <c r="N74" s="69">
        <v>0</v>
      </c>
      <c r="O74" s="69">
        <f t="shared" ref="O74:O77" si="5">SUM(D74:N74)</f>
        <v>211956</v>
      </c>
      <c r="P74" s="70">
        <f>(O74/P$100)</f>
        <v>2.5405249910104279</v>
      </c>
      <c r="Q74" s="71"/>
    </row>
    <row r="75" spans="1:17">
      <c r="A75" s="79"/>
      <c r="B75" s="80">
        <v>353</v>
      </c>
      <c r="C75" s="81" t="s">
        <v>199</v>
      </c>
      <c r="D75" s="69">
        <v>0</v>
      </c>
      <c r="E75" s="69">
        <v>69150</v>
      </c>
      <c r="F75" s="69">
        <v>0</v>
      </c>
      <c r="G75" s="69">
        <v>0</v>
      </c>
      <c r="H75" s="69">
        <v>0</v>
      </c>
      <c r="I75" s="69">
        <v>0</v>
      </c>
      <c r="J75" s="69">
        <v>0</v>
      </c>
      <c r="K75" s="69">
        <v>0</v>
      </c>
      <c r="L75" s="69">
        <v>0</v>
      </c>
      <c r="M75" s="69">
        <v>0</v>
      </c>
      <c r="N75" s="69">
        <v>0</v>
      </c>
      <c r="O75" s="69">
        <f t="shared" si="5"/>
        <v>69150</v>
      </c>
      <c r="P75" s="70">
        <f>(O75/P$100)</f>
        <v>0.82883854728514927</v>
      </c>
      <c r="Q75" s="71"/>
    </row>
    <row r="76" spans="1:17">
      <c r="A76" s="79"/>
      <c r="B76" s="80">
        <v>354</v>
      </c>
      <c r="C76" s="81" t="s">
        <v>71</v>
      </c>
      <c r="D76" s="69">
        <v>1764269</v>
      </c>
      <c r="E76" s="69">
        <v>10425</v>
      </c>
      <c r="F76" s="69">
        <v>0</v>
      </c>
      <c r="G76" s="69">
        <v>0</v>
      </c>
      <c r="H76" s="69">
        <v>0</v>
      </c>
      <c r="I76" s="69">
        <v>810877</v>
      </c>
      <c r="J76" s="69">
        <v>0</v>
      </c>
      <c r="K76" s="69">
        <v>0</v>
      </c>
      <c r="L76" s="69">
        <v>0</v>
      </c>
      <c r="M76" s="69">
        <v>0</v>
      </c>
      <c r="N76" s="69">
        <v>0</v>
      </c>
      <c r="O76" s="69">
        <f t="shared" si="5"/>
        <v>2585571</v>
      </c>
      <c r="P76" s="70">
        <f>(O76/P$100)</f>
        <v>30.990902553038474</v>
      </c>
      <c r="Q76" s="71"/>
    </row>
    <row r="77" spans="1:17">
      <c r="A77" s="79"/>
      <c r="B77" s="80">
        <v>359</v>
      </c>
      <c r="C77" s="81" t="s">
        <v>72</v>
      </c>
      <c r="D77" s="69">
        <v>350</v>
      </c>
      <c r="E77" s="69">
        <v>395790</v>
      </c>
      <c r="F77" s="69">
        <v>0</v>
      </c>
      <c r="G77" s="69">
        <v>0</v>
      </c>
      <c r="H77" s="69">
        <v>0</v>
      </c>
      <c r="I77" s="69">
        <v>0</v>
      </c>
      <c r="J77" s="69">
        <v>0</v>
      </c>
      <c r="K77" s="69">
        <v>0</v>
      </c>
      <c r="L77" s="69">
        <v>0</v>
      </c>
      <c r="M77" s="69">
        <v>0</v>
      </c>
      <c r="N77" s="69">
        <v>0</v>
      </c>
      <c r="O77" s="69">
        <f t="shared" si="5"/>
        <v>396140</v>
      </c>
      <c r="P77" s="70">
        <f>(O77/P$100)</f>
        <v>4.7481721203404055</v>
      </c>
      <c r="Q77" s="71"/>
    </row>
    <row r="78" spans="1:17" ht="15.75">
      <c r="A78" s="72" t="s">
        <v>3</v>
      </c>
      <c r="B78" s="73"/>
      <c r="C78" s="74"/>
      <c r="D78" s="75">
        <f>SUM(D79:D87)</f>
        <v>24451538</v>
      </c>
      <c r="E78" s="75">
        <f>SUM(E79:E87)</f>
        <v>8618507</v>
      </c>
      <c r="F78" s="75">
        <f>SUM(F79:F87)</f>
        <v>71718</v>
      </c>
      <c r="G78" s="75">
        <f>SUM(G79:G87)</f>
        <v>6735268</v>
      </c>
      <c r="H78" s="75">
        <f>SUM(H79:H87)</f>
        <v>0</v>
      </c>
      <c r="I78" s="75">
        <f>SUM(I79:I87)</f>
        <v>3454442</v>
      </c>
      <c r="J78" s="75">
        <f>SUM(J79:J87)</f>
        <v>6338607</v>
      </c>
      <c r="K78" s="75">
        <f>SUM(K79:K87)</f>
        <v>279155209</v>
      </c>
      <c r="L78" s="75">
        <f>SUM(L79:L87)</f>
        <v>0</v>
      </c>
      <c r="M78" s="75">
        <f>SUM(M79:M87)</f>
        <v>1809415</v>
      </c>
      <c r="N78" s="75">
        <f>SUM(N79:N87)</f>
        <v>10190</v>
      </c>
      <c r="O78" s="75">
        <f>SUM(D78:N78)</f>
        <v>330644894</v>
      </c>
      <c r="P78" s="77">
        <f>(O78/P$100)</f>
        <v>3963.1414838787009</v>
      </c>
      <c r="Q78" s="78"/>
    </row>
    <row r="79" spans="1:17">
      <c r="A79" s="66"/>
      <c r="B79" s="67">
        <v>361.1</v>
      </c>
      <c r="C79" s="68" t="s">
        <v>73</v>
      </c>
      <c r="D79" s="69">
        <v>10289587</v>
      </c>
      <c r="E79" s="69">
        <v>4078657</v>
      </c>
      <c r="F79" s="69">
        <v>71718</v>
      </c>
      <c r="G79" s="69">
        <v>5858431</v>
      </c>
      <c r="H79" s="69">
        <v>0</v>
      </c>
      <c r="I79" s="69">
        <v>0</v>
      </c>
      <c r="J79" s="69">
        <v>0</v>
      </c>
      <c r="K79" s="69">
        <v>45854538</v>
      </c>
      <c r="L79" s="69">
        <v>0</v>
      </c>
      <c r="M79" s="69">
        <v>0</v>
      </c>
      <c r="N79" s="69">
        <v>10190</v>
      </c>
      <c r="O79" s="69">
        <f>SUM(D79:N79)</f>
        <v>66163121</v>
      </c>
      <c r="P79" s="70">
        <f>(O79/P$100)</f>
        <v>793.0375284669783</v>
      </c>
      <c r="Q79" s="71"/>
    </row>
    <row r="80" spans="1:17">
      <c r="A80" s="66"/>
      <c r="B80" s="67">
        <v>361.3</v>
      </c>
      <c r="C80" s="68" t="s">
        <v>75</v>
      </c>
      <c r="D80" s="69">
        <v>3818503</v>
      </c>
      <c r="E80" s="69">
        <v>1803681</v>
      </c>
      <c r="F80" s="69">
        <v>0</v>
      </c>
      <c r="G80" s="69">
        <v>867764</v>
      </c>
      <c r="H80" s="69">
        <v>0</v>
      </c>
      <c r="I80" s="69">
        <v>65669</v>
      </c>
      <c r="J80" s="69">
        <v>0</v>
      </c>
      <c r="K80" s="69">
        <v>118861056</v>
      </c>
      <c r="L80" s="69">
        <v>0</v>
      </c>
      <c r="M80" s="69">
        <v>0</v>
      </c>
      <c r="N80" s="69">
        <v>0</v>
      </c>
      <c r="O80" s="69">
        <f t="shared" ref="O80:O97" si="6">SUM(D80:N80)</f>
        <v>125416673</v>
      </c>
      <c r="P80" s="70">
        <f>(O80/P$100)</f>
        <v>1503.2562986935154</v>
      </c>
      <c r="Q80" s="71"/>
    </row>
    <row r="81" spans="1:17">
      <c r="A81" s="66"/>
      <c r="B81" s="67">
        <v>361.4</v>
      </c>
      <c r="C81" s="68" t="s">
        <v>160</v>
      </c>
      <c r="D81" s="69">
        <v>-384041</v>
      </c>
      <c r="E81" s="69">
        <v>0</v>
      </c>
      <c r="F81" s="69">
        <v>0</v>
      </c>
      <c r="G81" s="69">
        <v>0</v>
      </c>
      <c r="H81" s="69">
        <v>0</v>
      </c>
      <c r="I81" s="69">
        <v>0</v>
      </c>
      <c r="J81" s="69">
        <v>0</v>
      </c>
      <c r="K81" s="69">
        <v>0</v>
      </c>
      <c r="L81" s="69">
        <v>0</v>
      </c>
      <c r="M81" s="69">
        <v>0</v>
      </c>
      <c r="N81" s="69">
        <v>0</v>
      </c>
      <c r="O81" s="69">
        <f t="shared" si="6"/>
        <v>-384041</v>
      </c>
      <c r="P81" s="70">
        <f>(O81/P$100)</f>
        <v>-4.6031523432817929</v>
      </c>
      <c r="Q81" s="71"/>
    </row>
    <row r="82" spans="1:17">
      <c r="A82" s="66"/>
      <c r="B82" s="67">
        <v>362</v>
      </c>
      <c r="C82" s="68" t="s">
        <v>76</v>
      </c>
      <c r="D82" s="69">
        <v>7225747</v>
      </c>
      <c r="E82" s="69">
        <v>1392332</v>
      </c>
      <c r="F82" s="69">
        <v>0</v>
      </c>
      <c r="G82" s="69">
        <v>0</v>
      </c>
      <c r="H82" s="69">
        <v>0</v>
      </c>
      <c r="I82" s="69">
        <v>1055838</v>
      </c>
      <c r="J82" s="69">
        <v>0</v>
      </c>
      <c r="K82" s="69">
        <v>0</v>
      </c>
      <c r="L82" s="69">
        <v>0</v>
      </c>
      <c r="M82" s="69">
        <v>0</v>
      </c>
      <c r="N82" s="69">
        <v>0</v>
      </c>
      <c r="O82" s="69">
        <f t="shared" si="6"/>
        <v>9673917</v>
      </c>
      <c r="P82" s="70">
        <f>(O82/P$100)</f>
        <v>115.95249910104279</v>
      </c>
      <c r="Q82" s="71"/>
    </row>
    <row r="83" spans="1:17">
      <c r="A83" s="66"/>
      <c r="B83" s="67">
        <v>364</v>
      </c>
      <c r="C83" s="68" t="s">
        <v>133</v>
      </c>
      <c r="D83" s="69">
        <v>0</v>
      </c>
      <c r="E83" s="69">
        <v>0</v>
      </c>
      <c r="F83" s="69">
        <v>0</v>
      </c>
      <c r="G83" s="69">
        <v>0</v>
      </c>
      <c r="H83" s="69">
        <v>0</v>
      </c>
      <c r="I83" s="69">
        <v>354382</v>
      </c>
      <c r="J83" s="69">
        <v>493591</v>
      </c>
      <c r="K83" s="69">
        <v>0</v>
      </c>
      <c r="L83" s="69">
        <v>0</v>
      </c>
      <c r="M83" s="69">
        <v>0</v>
      </c>
      <c r="N83" s="69">
        <v>0</v>
      </c>
      <c r="O83" s="69">
        <f t="shared" si="6"/>
        <v>847973</v>
      </c>
      <c r="P83" s="70">
        <f>(O83/P$100)</f>
        <v>10.163885892364856</v>
      </c>
      <c r="Q83" s="71"/>
    </row>
    <row r="84" spans="1:17">
      <c r="A84" s="66"/>
      <c r="B84" s="67">
        <v>366</v>
      </c>
      <c r="C84" s="68" t="s">
        <v>78</v>
      </c>
      <c r="D84" s="69">
        <v>237400</v>
      </c>
      <c r="E84" s="69">
        <v>942330</v>
      </c>
      <c r="F84" s="69">
        <v>0</v>
      </c>
      <c r="G84" s="69">
        <v>0</v>
      </c>
      <c r="H84" s="69">
        <v>0</v>
      </c>
      <c r="I84" s="69">
        <v>0</v>
      </c>
      <c r="J84" s="69">
        <v>0</v>
      </c>
      <c r="K84" s="69">
        <v>0</v>
      </c>
      <c r="L84" s="69">
        <v>0</v>
      </c>
      <c r="M84" s="69">
        <v>1809415</v>
      </c>
      <c r="N84" s="69">
        <v>0</v>
      </c>
      <c r="O84" s="69">
        <f t="shared" si="6"/>
        <v>2989145</v>
      </c>
      <c r="P84" s="70">
        <f>(O84/P$100)</f>
        <v>35.828179311998085</v>
      </c>
      <c r="Q84" s="71"/>
    </row>
    <row r="85" spans="1:17">
      <c r="A85" s="66"/>
      <c r="B85" s="67">
        <v>368</v>
      </c>
      <c r="C85" s="68" t="s">
        <v>79</v>
      </c>
      <c r="D85" s="69">
        <v>0</v>
      </c>
      <c r="E85" s="69">
        <v>0</v>
      </c>
      <c r="F85" s="69">
        <v>0</v>
      </c>
      <c r="G85" s="69">
        <v>0</v>
      </c>
      <c r="H85" s="69">
        <v>0</v>
      </c>
      <c r="I85" s="69">
        <v>0</v>
      </c>
      <c r="J85" s="69">
        <v>0</v>
      </c>
      <c r="K85" s="69">
        <v>113850505</v>
      </c>
      <c r="L85" s="69">
        <v>0</v>
      </c>
      <c r="M85" s="69">
        <v>0</v>
      </c>
      <c r="N85" s="69">
        <v>0</v>
      </c>
      <c r="O85" s="69">
        <f t="shared" si="6"/>
        <v>113850505</v>
      </c>
      <c r="P85" s="70">
        <f>(O85/P$100)</f>
        <v>1364.6230972072397</v>
      </c>
      <c r="Q85" s="71"/>
    </row>
    <row r="86" spans="1:17">
      <c r="A86" s="66"/>
      <c r="B86" s="67">
        <v>369.3</v>
      </c>
      <c r="C86" s="68" t="s">
        <v>80</v>
      </c>
      <c r="D86" s="69">
        <v>2400</v>
      </c>
      <c r="E86" s="69">
        <v>0</v>
      </c>
      <c r="F86" s="69">
        <v>0</v>
      </c>
      <c r="G86" s="69">
        <v>8333</v>
      </c>
      <c r="H86" s="69">
        <v>0</v>
      </c>
      <c r="I86" s="69">
        <v>0</v>
      </c>
      <c r="J86" s="69">
        <v>2625020</v>
      </c>
      <c r="K86" s="69">
        <v>0</v>
      </c>
      <c r="L86" s="69">
        <v>0</v>
      </c>
      <c r="M86" s="69">
        <v>0</v>
      </c>
      <c r="N86" s="69">
        <v>0</v>
      </c>
      <c r="O86" s="69">
        <f>SUM(D86:N86)</f>
        <v>2635753</v>
      </c>
      <c r="P86" s="70">
        <f>(O86/P$100)</f>
        <v>31.592388828958409</v>
      </c>
      <c r="Q86" s="71"/>
    </row>
    <row r="87" spans="1:17">
      <c r="A87" s="66"/>
      <c r="B87" s="67">
        <v>369.9</v>
      </c>
      <c r="C87" s="68" t="s">
        <v>81</v>
      </c>
      <c r="D87" s="69">
        <v>3261942</v>
      </c>
      <c r="E87" s="69">
        <v>401507</v>
      </c>
      <c r="F87" s="69">
        <v>0</v>
      </c>
      <c r="G87" s="69">
        <v>740</v>
      </c>
      <c r="H87" s="69">
        <v>0</v>
      </c>
      <c r="I87" s="69">
        <v>1978553</v>
      </c>
      <c r="J87" s="69">
        <v>3219996</v>
      </c>
      <c r="K87" s="69">
        <v>589110</v>
      </c>
      <c r="L87" s="69">
        <v>0</v>
      </c>
      <c r="M87" s="69">
        <v>0</v>
      </c>
      <c r="N87" s="69">
        <v>0</v>
      </c>
      <c r="O87" s="69">
        <f t="shared" si="6"/>
        <v>9451848</v>
      </c>
      <c r="P87" s="70">
        <f>(O87/P$100)</f>
        <v>113.29075871988493</v>
      </c>
      <c r="Q87" s="71"/>
    </row>
    <row r="88" spans="1:17" ht="15.75">
      <c r="A88" s="72" t="s">
        <v>54</v>
      </c>
      <c r="B88" s="73"/>
      <c r="C88" s="74"/>
      <c r="D88" s="75">
        <f>SUM(D89:D97)</f>
        <v>50530226</v>
      </c>
      <c r="E88" s="75">
        <f>SUM(E89:E97)</f>
        <v>23066719</v>
      </c>
      <c r="F88" s="75">
        <f>SUM(F89:F97)</f>
        <v>136518766</v>
      </c>
      <c r="G88" s="75">
        <f>SUM(G89:G97)</f>
        <v>134176299</v>
      </c>
      <c r="H88" s="75">
        <f>SUM(H89:H97)</f>
        <v>0</v>
      </c>
      <c r="I88" s="75">
        <f>SUM(I89:I97)</f>
        <v>32647166</v>
      </c>
      <c r="J88" s="75">
        <f>SUM(J89:J97)</f>
        <v>4173618</v>
      </c>
      <c r="K88" s="75">
        <f>SUM(K89:K97)</f>
        <v>0</v>
      </c>
      <c r="L88" s="75">
        <f>SUM(L89:L97)</f>
        <v>0</v>
      </c>
      <c r="M88" s="75">
        <f>SUM(M89:M97)</f>
        <v>0</v>
      </c>
      <c r="N88" s="75">
        <f>SUM(N89:N97)</f>
        <v>351</v>
      </c>
      <c r="O88" s="75">
        <f t="shared" si="6"/>
        <v>381113145</v>
      </c>
      <c r="P88" s="77">
        <f>(O88/P$100)</f>
        <v>4568.0587918015099</v>
      </c>
      <c r="Q88" s="71"/>
    </row>
    <row r="89" spans="1:17">
      <c r="A89" s="66"/>
      <c r="B89" s="67">
        <v>381</v>
      </c>
      <c r="C89" s="68" t="s">
        <v>82</v>
      </c>
      <c r="D89" s="69">
        <v>45488961</v>
      </c>
      <c r="E89" s="69">
        <v>23066719</v>
      </c>
      <c r="F89" s="69">
        <v>34819467</v>
      </c>
      <c r="G89" s="69">
        <v>134176299</v>
      </c>
      <c r="H89" s="69">
        <v>0</v>
      </c>
      <c r="I89" s="69">
        <v>15694695</v>
      </c>
      <c r="J89" s="69">
        <v>300000</v>
      </c>
      <c r="K89" s="69">
        <v>0</v>
      </c>
      <c r="L89" s="69">
        <v>0</v>
      </c>
      <c r="M89" s="69">
        <v>0</v>
      </c>
      <c r="N89" s="69">
        <v>0</v>
      </c>
      <c r="O89" s="69">
        <f t="shared" si="6"/>
        <v>253546141</v>
      </c>
      <c r="P89" s="70">
        <f>(O89/P$100)</f>
        <v>3039.0284190339207</v>
      </c>
      <c r="Q89" s="71"/>
    </row>
    <row r="90" spans="1:17">
      <c r="A90" s="66"/>
      <c r="B90" s="67">
        <v>383.1</v>
      </c>
      <c r="C90" s="68" t="s">
        <v>201</v>
      </c>
      <c r="D90" s="69">
        <v>2506423</v>
      </c>
      <c r="E90" s="69">
        <v>0</v>
      </c>
      <c r="F90" s="69">
        <v>0</v>
      </c>
      <c r="G90" s="69">
        <v>0</v>
      </c>
      <c r="H90" s="69">
        <v>0</v>
      </c>
      <c r="I90" s="69">
        <v>0</v>
      </c>
      <c r="J90" s="69">
        <v>0</v>
      </c>
      <c r="K90" s="69">
        <v>0</v>
      </c>
      <c r="L90" s="69">
        <v>0</v>
      </c>
      <c r="M90" s="69">
        <v>0</v>
      </c>
      <c r="N90" s="69">
        <v>0</v>
      </c>
      <c r="O90" s="69">
        <f t="shared" si="6"/>
        <v>2506423</v>
      </c>
      <c r="P90" s="70">
        <f>(O90/P$100)</f>
        <v>30.042227016660675</v>
      </c>
      <c r="Q90" s="71"/>
    </row>
    <row r="91" spans="1:17">
      <c r="A91" s="66"/>
      <c r="B91" s="67">
        <v>383.2</v>
      </c>
      <c r="C91" s="68" t="s">
        <v>205</v>
      </c>
      <c r="D91" s="69">
        <v>756151</v>
      </c>
      <c r="E91" s="69">
        <v>0</v>
      </c>
      <c r="F91" s="69">
        <v>0</v>
      </c>
      <c r="G91" s="69">
        <v>0</v>
      </c>
      <c r="H91" s="69">
        <v>0</v>
      </c>
      <c r="I91" s="69">
        <v>0</v>
      </c>
      <c r="J91" s="69">
        <v>0</v>
      </c>
      <c r="K91" s="69">
        <v>0</v>
      </c>
      <c r="L91" s="69">
        <v>0</v>
      </c>
      <c r="M91" s="69">
        <v>0</v>
      </c>
      <c r="N91" s="69">
        <v>0</v>
      </c>
      <c r="O91" s="69">
        <f t="shared" si="6"/>
        <v>756151</v>
      </c>
      <c r="P91" s="70">
        <f>(O91/P$100)</f>
        <v>9.0632985736545599</v>
      </c>
      <c r="Q91" s="71"/>
    </row>
    <row r="92" spans="1:17">
      <c r="A92" s="66"/>
      <c r="B92" s="67">
        <v>384</v>
      </c>
      <c r="C92" s="68" t="s">
        <v>106</v>
      </c>
      <c r="D92" s="69">
        <v>0</v>
      </c>
      <c r="E92" s="69">
        <v>0</v>
      </c>
      <c r="F92" s="69">
        <v>101699299</v>
      </c>
      <c r="G92" s="69">
        <v>0</v>
      </c>
      <c r="H92" s="69">
        <v>0</v>
      </c>
      <c r="I92" s="69">
        <v>0</v>
      </c>
      <c r="J92" s="69">
        <v>0</v>
      </c>
      <c r="K92" s="69">
        <v>0</v>
      </c>
      <c r="L92" s="69">
        <v>0</v>
      </c>
      <c r="M92" s="69">
        <v>0</v>
      </c>
      <c r="N92" s="69">
        <v>0</v>
      </c>
      <c r="O92" s="69">
        <f t="shared" si="6"/>
        <v>101699299</v>
      </c>
      <c r="P92" s="70">
        <f>(O92/P$100)</f>
        <v>1218.9775740141436</v>
      </c>
      <c r="Q92" s="71"/>
    </row>
    <row r="93" spans="1:17">
      <c r="A93" s="66"/>
      <c r="B93" s="67">
        <v>388.1</v>
      </c>
      <c r="C93" s="68" t="s">
        <v>83</v>
      </c>
      <c r="D93" s="69">
        <v>1778691</v>
      </c>
      <c r="E93" s="69">
        <v>0</v>
      </c>
      <c r="F93" s="69">
        <v>0</v>
      </c>
      <c r="G93" s="69">
        <v>0</v>
      </c>
      <c r="H93" s="69">
        <v>0</v>
      </c>
      <c r="I93" s="69">
        <v>0</v>
      </c>
      <c r="J93" s="69">
        <v>0</v>
      </c>
      <c r="K93" s="69">
        <v>0</v>
      </c>
      <c r="L93" s="69">
        <v>0</v>
      </c>
      <c r="M93" s="69">
        <v>0</v>
      </c>
      <c r="N93" s="69">
        <v>351</v>
      </c>
      <c r="O93" s="69">
        <f t="shared" si="6"/>
        <v>1779042</v>
      </c>
      <c r="P93" s="70">
        <f>(O93/P$100)</f>
        <v>21.323768428622799</v>
      </c>
      <c r="Q93" s="71"/>
    </row>
    <row r="94" spans="1:17">
      <c r="A94" s="66"/>
      <c r="B94" s="67">
        <v>389.1</v>
      </c>
      <c r="C94" s="68" t="s">
        <v>84</v>
      </c>
      <c r="D94" s="69">
        <v>0</v>
      </c>
      <c r="E94" s="69">
        <v>0</v>
      </c>
      <c r="F94" s="69">
        <v>0</v>
      </c>
      <c r="G94" s="69">
        <v>0</v>
      </c>
      <c r="H94" s="69">
        <v>0</v>
      </c>
      <c r="I94" s="69">
        <v>16106911</v>
      </c>
      <c r="J94" s="69">
        <v>2486568</v>
      </c>
      <c r="K94" s="69">
        <v>0</v>
      </c>
      <c r="L94" s="69">
        <v>0</v>
      </c>
      <c r="M94" s="69">
        <v>0</v>
      </c>
      <c r="N94" s="69">
        <v>0</v>
      </c>
      <c r="O94" s="69">
        <f t="shared" si="6"/>
        <v>18593479</v>
      </c>
      <c r="P94" s="70">
        <f>(O94/P$100)</f>
        <v>222.8632266570778</v>
      </c>
      <c r="Q94" s="71"/>
    </row>
    <row r="95" spans="1:17">
      <c r="A95" s="66"/>
      <c r="B95" s="67">
        <v>389.2</v>
      </c>
      <c r="C95" s="68" t="s">
        <v>85</v>
      </c>
      <c r="D95" s="69">
        <v>0</v>
      </c>
      <c r="E95" s="69">
        <v>0</v>
      </c>
      <c r="F95" s="69">
        <v>0</v>
      </c>
      <c r="G95" s="69">
        <v>0</v>
      </c>
      <c r="H95" s="69">
        <v>0</v>
      </c>
      <c r="I95" s="69">
        <v>0</v>
      </c>
      <c r="J95" s="69">
        <v>126991</v>
      </c>
      <c r="K95" s="69">
        <v>0</v>
      </c>
      <c r="L95" s="69">
        <v>0</v>
      </c>
      <c r="M95" s="69">
        <v>0</v>
      </c>
      <c r="N95" s="69">
        <v>0</v>
      </c>
      <c r="O95" s="69">
        <f t="shared" si="6"/>
        <v>126991</v>
      </c>
      <c r="P95" s="70">
        <f>(O95/P$100)</f>
        <v>1.5221263334531943</v>
      </c>
      <c r="Q95" s="71"/>
    </row>
    <row r="96" spans="1:17">
      <c r="A96" s="66"/>
      <c r="B96" s="67">
        <v>389.4</v>
      </c>
      <c r="C96" s="68" t="s">
        <v>107</v>
      </c>
      <c r="D96" s="69">
        <v>0</v>
      </c>
      <c r="E96" s="69">
        <v>0</v>
      </c>
      <c r="F96" s="69">
        <v>0</v>
      </c>
      <c r="G96" s="69">
        <v>0</v>
      </c>
      <c r="H96" s="69">
        <v>0</v>
      </c>
      <c r="I96" s="69">
        <v>400000</v>
      </c>
      <c r="J96" s="69">
        <v>0</v>
      </c>
      <c r="K96" s="69">
        <v>0</v>
      </c>
      <c r="L96" s="69">
        <v>0</v>
      </c>
      <c r="M96" s="69">
        <v>0</v>
      </c>
      <c r="N96" s="69">
        <v>0</v>
      </c>
      <c r="O96" s="69">
        <f t="shared" si="6"/>
        <v>400000</v>
      </c>
      <c r="P96" s="70">
        <f>(O96/P$100)</f>
        <v>4.7944384513963803</v>
      </c>
      <c r="Q96" s="71"/>
    </row>
    <row r="97" spans="1:120" ht="15.75" thickBot="1">
      <c r="A97" s="66"/>
      <c r="B97" s="67">
        <v>389.9</v>
      </c>
      <c r="C97" s="68" t="s">
        <v>87</v>
      </c>
      <c r="D97" s="69">
        <v>0</v>
      </c>
      <c r="E97" s="69">
        <v>0</v>
      </c>
      <c r="F97" s="69">
        <v>0</v>
      </c>
      <c r="G97" s="69">
        <v>0</v>
      </c>
      <c r="H97" s="69">
        <v>0</v>
      </c>
      <c r="I97" s="69">
        <v>445560</v>
      </c>
      <c r="J97" s="69">
        <v>1260059</v>
      </c>
      <c r="K97" s="69">
        <v>0</v>
      </c>
      <c r="L97" s="69">
        <v>0</v>
      </c>
      <c r="M97" s="69">
        <v>0</v>
      </c>
      <c r="N97" s="69">
        <v>0</v>
      </c>
      <c r="O97" s="69">
        <f t="shared" si="6"/>
        <v>1705619</v>
      </c>
      <c r="P97" s="70">
        <f>(O97/P$100)</f>
        <v>20.443713292580608</v>
      </c>
      <c r="Q97" s="71"/>
    </row>
    <row r="98" spans="1:120" ht="16.5" thickBot="1">
      <c r="A98" s="82" t="s">
        <v>68</v>
      </c>
      <c r="B98" s="83"/>
      <c r="C98" s="84"/>
      <c r="D98" s="85">
        <f>SUM(D5,D19,D30,D53,D73,D78,D88)</f>
        <v>420465697</v>
      </c>
      <c r="E98" s="85">
        <f>SUM(E5,E19,E30,E53,E73,E78,E88)</f>
        <v>234428672</v>
      </c>
      <c r="F98" s="85">
        <f>SUM(F5,F19,F30,F53,F73,F78,F88)</f>
        <v>147069718</v>
      </c>
      <c r="G98" s="85">
        <f>SUM(G5,G19,G30,G53,G73,G78,G88)</f>
        <v>150954633</v>
      </c>
      <c r="H98" s="85">
        <f>SUM(H5,H19,H30,H53,H73,H78,H88)</f>
        <v>0</v>
      </c>
      <c r="I98" s="85">
        <f>SUM(I5,I19,I30,I53,I73,I78,I88)</f>
        <v>315503349</v>
      </c>
      <c r="J98" s="85">
        <f>SUM(J5,J19,J30,J53,J73,J78,J88)</f>
        <v>123482599</v>
      </c>
      <c r="K98" s="85">
        <f>SUM(K5,K19,K30,K53,K73,K78,K88)</f>
        <v>279155209</v>
      </c>
      <c r="L98" s="85">
        <f>SUM(L5,L19,L30,L53,L73,L78,L88)</f>
        <v>0</v>
      </c>
      <c r="M98" s="85">
        <f>SUM(M5,M19,M30,M53,M73,M78,M88)</f>
        <v>1809415</v>
      </c>
      <c r="N98" s="85">
        <f>SUM(N5,N19,N30,N53,N73,N78,N88)</f>
        <v>3684903</v>
      </c>
      <c r="O98" s="85">
        <f>SUM(D98:N98)</f>
        <v>1676554195</v>
      </c>
      <c r="P98" s="86">
        <f>(O98/P$100)</f>
        <v>20095.339745894762</v>
      </c>
      <c r="Q98" s="64"/>
      <c r="R98" s="87"/>
      <c r="S98" s="54"/>
      <c r="T98" s="54"/>
      <c r="U98" s="54"/>
      <c r="V98" s="54"/>
      <c r="W98" s="54"/>
      <c r="X98" s="54"/>
      <c r="Y98" s="54"/>
      <c r="Z98" s="54"/>
      <c r="AA98" s="54"/>
      <c r="AB98" s="54"/>
      <c r="AC98" s="54"/>
      <c r="AD98" s="54"/>
      <c r="AE98" s="54"/>
      <c r="AF98" s="54"/>
      <c r="AG98" s="54"/>
      <c r="AH98" s="54"/>
      <c r="AI98" s="54"/>
      <c r="AJ98" s="54"/>
      <c r="AK98" s="54"/>
      <c r="AL98" s="54"/>
      <c r="AM98" s="54"/>
      <c r="AN98" s="54"/>
      <c r="AO98" s="54"/>
      <c r="AP98" s="54"/>
      <c r="AQ98" s="54"/>
      <c r="AR98" s="54"/>
      <c r="AS98" s="54"/>
      <c r="AT98" s="54"/>
      <c r="AU98" s="54"/>
      <c r="AV98" s="54"/>
      <c r="AW98" s="54"/>
      <c r="AX98" s="54"/>
      <c r="AY98" s="54"/>
      <c r="AZ98" s="54"/>
      <c r="BA98" s="54"/>
      <c r="BB98" s="54"/>
      <c r="BC98" s="54"/>
      <c r="BD98" s="54"/>
      <c r="BE98" s="54"/>
      <c r="BF98" s="54"/>
      <c r="BG98" s="54"/>
      <c r="BH98" s="54"/>
      <c r="BI98" s="54"/>
      <c r="BJ98" s="54"/>
      <c r="BK98" s="54"/>
      <c r="BL98" s="54"/>
      <c r="BM98" s="54"/>
      <c r="BN98" s="54"/>
      <c r="BO98" s="54"/>
      <c r="BP98" s="54"/>
      <c r="BQ98" s="54"/>
      <c r="BR98" s="54"/>
      <c r="BS98" s="54"/>
      <c r="BT98" s="54"/>
      <c r="BU98" s="54"/>
      <c r="BV98" s="54"/>
      <c r="BW98" s="54"/>
      <c r="BX98" s="54"/>
      <c r="BY98" s="54"/>
      <c r="BZ98" s="54"/>
      <c r="CA98" s="54"/>
      <c r="CB98" s="54"/>
      <c r="CC98" s="54"/>
      <c r="CD98" s="54"/>
      <c r="CE98" s="54"/>
      <c r="CF98" s="54"/>
      <c r="CG98" s="54"/>
      <c r="CH98" s="54"/>
      <c r="CI98" s="54"/>
      <c r="CJ98" s="54"/>
      <c r="CK98" s="54"/>
      <c r="CL98" s="54"/>
      <c r="CM98" s="54"/>
      <c r="CN98" s="54"/>
      <c r="CO98" s="54"/>
      <c r="CP98" s="54"/>
      <c r="CQ98" s="54"/>
      <c r="CR98" s="54"/>
      <c r="CS98" s="54"/>
      <c r="CT98" s="54"/>
      <c r="CU98" s="54"/>
      <c r="CV98" s="54"/>
      <c r="CW98" s="54"/>
      <c r="CX98" s="54"/>
      <c r="CY98" s="54"/>
      <c r="CZ98" s="54"/>
      <c r="DA98" s="54"/>
      <c r="DB98" s="54"/>
      <c r="DC98" s="54"/>
      <c r="DD98" s="54"/>
      <c r="DE98" s="54"/>
      <c r="DF98" s="54"/>
      <c r="DG98" s="54"/>
      <c r="DH98" s="54"/>
      <c r="DI98" s="54"/>
      <c r="DJ98" s="54"/>
      <c r="DK98" s="54"/>
      <c r="DL98" s="54"/>
      <c r="DM98" s="54"/>
      <c r="DN98" s="54"/>
      <c r="DO98" s="54"/>
      <c r="DP98" s="54"/>
    </row>
    <row r="99" spans="1:120">
      <c r="A99" s="88"/>
      <c r="B99" s="89"/>
      <c r="C99" s="89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1"/>
    </row>
    <row r="100" spans="1:120">
      <c r="A100" s="92"/>
      <c r="B100" s="93"/>
      <c r="C100" s="93"/>
      <c r="D100" s="94"/>
      <c r="E100" s="94"/>
      <c r="F100" s="94"/>
      <c r="G100" s="94"/>
      <c r="H100" s="94"/>
      <c r="I100" s="94"/>
      <c r="J100" s="94"/>
      <c r="K100" s="94"/>
      <c r="L100" s="94"/>
      <c r="M100" s="97" t="s">
        <v>206</v>
      </c>
      <c r="N100" s="97"/>
      <c r="O100" s="97"/>
      <c r="P100" s="95">
        <v>83430</v>
      </c>
    </row>
    <row r="101" spans="1:120">
      <c r="A101" s="98"/>
      <c r="B101" s="99"/>
      <c r="C101" s="99"/>
      <c r="D101" s="99"/>
      <c r="E101" s="99"/>
      <c r="F101" s="99"/>
      <c r="G101" s="99"/>
      <c r="H101" s="99"/>
      <c r="I101" s="99"/>
      <c r="J101" s="99"/>
      <c r="K101" s="99"/>
      <c r="L101" s="99"/>
      <c r="M101" s="99"/>
      <c r="N101" s="99"/>
      <c r="O101" s="99"/>
      <c r="P101" s="100"/>
    </row>
    <row r="102" spans="1:120" ht="15.75" customHeight="1" thickBot="1">
      <c r="A102" s="101" t="s">
        <v>109</v>
      </c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3"/>
    </row>
  </sheetData>
  <mergeCells count="10">
    <mergeCell ref="M100:O100"/>
    <mergeCell ref="A101:P101"/>
    <mergeCell ref="A102:P10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149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137811913</v>
      </c>
      <c r="E5" s="27">
        <f t="shared" si="0"/>
        <v>105547816</v>
      </c>
      <c r="F5" s="27">
        <f t="shared" si="0"/>
        <v>5661513</v>
      </c>
      <c r="G5" s="27">
        <f t="shared" si="0"/>
        <v>12505818</v>
      </c>
      <c r="H5" s="27">
        <f t="shared" si="0"/>
        <v>0</v>
      </c>
      <c r="I5" s="27">
        <f t="shared" si="0"/>
        <v>11319637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2397661</v>
      </c>
      <c r="N5" s="28">
        <f>SUM(D5:M5)</f>
        <v>275244358</v>
      </c>
      <c r="O5" s="33">
        <f t="shared" ref="O5:O36" si="1">(N5/O$88)</f>
        <v>3006.8206030150754</v>
      </c>
      <c r="P5" s="6"/>
    </row>
    <row r="6" spans="1:133">
      <c r="A6" s="12"/>
      <c r="B6" s="25">
        <v>311</v>
      </c>
      <c r="C6" s="20" t="s">
        <v>2</v>
      </c>
      <c r="D6" s="46">
        <v>116049581</v>
      </c>
      <c r="E6" s="46">
        <v>0</v>
      </c>
      <c r="F6" s="46">
        <v>5661513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121711094</v>
      </c>
      <c r="O6" s="47">
        <f t="shared" si="1"/>
        <v>1329.5946471487873</v>
      </c>
      <c r="P6" s="9"/>
    </row>
    <row r="7" spans="1:133">
      <c r="A7" s="12"/>
      <c r="B7" s="25">
        <v>312.10000000000002</v>
      </c>
      <c r="C7" s="20" t="s">
        <v>10</v>
      </c>
      <c r="D7" s="46">
        <v>1017321</v>
      </c>
      <c r="E7" s="46">
        <v>395070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1412391</v>
      </c>
      <c r="O7" s="47">
        <f t="shared" si="1"/>
        <v>15.429222197946252</v>
      </c>
      <c r="P7" s="9"/>
    </row>
    <row r="8" spans="1:133">
      <c r="A8" s="12"/>
      <c r="B8" s="25">
        <v>312.51</v>
      </c>
      <c r="C8" s="20" t="s">
        <v>95</v>
      </c>
      <c r="D8" s="46">
        <v>0</v>
      </c>
      <c r="E8" s="46">
        <v>1704136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1704136</v>
      </c>
      <c r="O8" s="47">
        <f t="shared" si="1"/>
        <v>18.616298885733013</v>
      </c>
      <c r="P8" s="9"/>
    </row>
    <row r="9" spans="1:133">
      <c r="A9" s="12"/>
      <c r="B9" s="25">
        <v>312.52</v>
      </c>
      <c r="C9" s="20" t="s">
        <v>120</v>
      </c>
      <c r="D9" s="46">
        <v>0</v>
      </c>
      <c r="E9" s="46">
        <v>759678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759678</v>
      </c>
      <c r="O9" s="47">
        <f t="shared" si="1"/>
        <v>8.2988638846405944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3074964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3074964</v>
      </c>
      <c r="O10" s="47">
        <f t="shared" si="1"/>
        <v>33.591479134804459</v>
      </c>
      <c r="P10" s="9"/>
    </row>
    <row r="11" spans="1:133">
      <c r="A11" s="12"/>
      <c r="B11" s="25">
        <v>314.10000000000002</v>
      </c>
      <c r="C11" s="20" t="s">
        <v>12</v>
      </c>
      <c r="D11" s="46">
        <v>10985874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10985874</v>
      </c>
      <c r="O11" s="47">
        <f t="shared" si="1"/>
        <v>120.01173257592309</v>
      </c>
      <c r="P11" s="9"/>
    </row>
    <row r="12" spans="1:133">
      <c r="A12" s="12"/>
      <c r="B12" s="25">
        <v>314.39999999999998</v>
      </c>
      <c r="C12" s="20" t="s">
        <v>14</v>
      </c>
      <c r="D12" s="46">
        <v>585702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585702</v>
      </c>
      <c r="O12" s="47">
        <f t="shared" si="1"/>
        <v>6.3983176753331881</v>
      </c>
      <c r="P12" s="9"/>
    </row>
    <row r="13" spans="1:133">
      <c r="A13" s="12"/>
      <c r="B13" s="25">
        <v>314.7</v>
      </c>
      <c r="C13" s="20" t="s">
        <v>15</v>
      </c>
      <c r="D13" s="46">
        <v>580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580</v>
      </c>
      <c r="O13" s="47">
        <f t="shared" si="1"/>
        <v>6.3360279659165396E-3</v>
      </c>
      <c r="P13" s="9"/>
    </row>
    <row r="14" spans="1:133">
      <c r="A14" s="12"/>
      <c r="B14" s="25">
        <v>314.89999999999998</v>
      </c>
      <c r="C14" s="20" t="s">
        <v>111</v>
      </c>
      <c r="D14" s="46">
        <v>0</v>
      </c>
      <c r="E14" s="46">
        <v>396888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396888</v>
      </c>
      <c r="O14" s="47">
        <f t="shared" si="1"/>
        <v>4.3356783919597994</v>
      </c>
      <c r="P14" s="9"/>
    </row>
    <row r="15" spans="1:133">
      <c r="A15" s="12"/>
      <c r="B15" s="25">
        <v>315</v>
      </c>
      <c r="C15" s="20" t="s">
        <v>121</v>
      </c>
      <c r="D15" s="46">
        <v>4678905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4678905</v>
      </c>
      <c r="O15" s="47">
        <f t="shared" si="1"/>
        <v>51.11322918942539</v>
      </c>
      <c r="P15" s="9"/>
    </row>
    <row r="16" spans="1:133">
      <c r="A16" s="12"/>
      <c r="B16" s="25">
        <v>316</v>
      </c>
      <c r="C16" s="20" t="s">
        <v>122</v>
      </c>
      <c r="D16" s="46">
        <v>4493950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4493950</v>
      </c>
      <c r="O16" s="47">
        <f t="shared" si="1"/>
        <v>49.092746340397639</v>
      </c>
      <c r="P16" s="9"/>
    </row>
    <row r="17" spans="1:16">
      <c r="A17" s="12"/>
      <c r="B17" s="25">
        <v>319</v>
      </c>
      <c r="C17" s="20" t="s">
        <v>18</v>
      </c>
      <c r="D17" s="46">
        <v>0</v>
      </c>
      <c r="E17" s="46">
        <v>99217080</v>
      </c>
      <c r="F17" s="46">
        <v>0</v>
      </c>
      <c r="G17" s="46">
        <v>12505818</v>
      </c>
      <c r="H17" s="46">
        <v>0</v>
      </c>
      <c r="I17" s="46">
        <v>11319637</v>
      </c>
      <c r="J17" s="46">
        <v>0</v>
      </c>
      <c r="K17" s="46">
        <v>0</v>
      </c>
      <c r="L17" s="46">
        <v>0</v>
      </c>
      <c r="M17" s="46">
        <v>2397661</v>
      </c>
      <c r="N17" s="46">
        <f t="shared" si="2"/>
        <v>125440196</v>
      </c>
      <c r="O17" s="47">
        <f t="shared" si="1"/>
        <v>1370.3320515621585</v>
      </c>
      <c r="P17" s="9"/>
    </row>
    <row r="18" spans="1:16" ht="15.75">
      <c r="A18" s="29" t="s">
        <v>19</v>
      </c>
      <c r="B18" s="30"/>
      <c r="C18" s="31"/>
      <c r="D18" s="32">
        <f t="shared" ref="D18:M18" si="3">SUM(D19:D27)</f>
        <v>27844212</v>
      </c>
      <c r="E18" s="32">
        <f t="shared" si="3"/>
        <v>5059974</v>
      </c>
      <c r="F18" s="32">
        <f t="shared" si="3"/>
        <v>0</v>
      </c>
      <c r="G18" s="32">
        <f t="shared" si="3"/>
        <v>26529</v>
      </c>
      <c r="H18" s="32">
        <f t="shared" si="3"/>
        <v>0</v>
      </c>
      <c r="I18" s="32">
        <f t="shared" si="3"/>
        <v>4627149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37557864</v>
      </c>
      <c r="O18" s="45">
        <f t="shared" si="1"/>
        <v>410.28909766222415</v>
      </c>
      <c r="P18" s="10"/>
    </row>
    <row r="19" spans="1:16">
      <c r="A19" s="12"/>
      <c r="B19" s="25">
        <v>322</v>
      </c>
      <c r="C19" s="20" t="s">
        <v>0</v>
      </c>
      <c r="D19" s="46">
        <v>17612399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17612399</v>
      </c>
      <c r="O19" s="47">
        <f t="shared" si="1"/>
        <v>192.40112519117326</v>
      </c>
      <c r="P19" s="9"/>
    </row>
    <row r="20" spans="1:16">
      <c r="A20" s="12"/>
      <c r="B20" s="25">
        <v>323.10000000000002</v>
      </c>
      <c r="C20" s="20" t="s">
        <v>20</v>
      </c>
      <c r="D20" s="46">
        <v>7797977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4">SUM(D20:M20)</f>
        <v>7797977</v>
      </c>
      <c r="O20" s="47">
        <f t="shared" si="1"/>
        <v>85.186552326851654</v>
      </c>
      <c r="P20" s="9"/>
    </row>
    <row r="21" spans="1:16">
      <c r="A21" s="12"/>
      <c r="B21" s="25">
        <v>323.39999999999998</v>
      </c>
      <c r="C21" s="20" t="s">
        <v>21</v>
      </c>
      <c r="D21" s="46">
        <v>408122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408122</v>
      </c>
      <c r="O21" s="47">
        <f t="shared" si="1"/>
        <v>4.458400699147913</v>
      </c>
      <c r="P21" s="9"/>
    </row>
    <row r="22" spans="1:16">
      <c r="A22" s="12"/>
      <c r="B22" s="25">
        <v>323.7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3481272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3481272</v>
      </c>
      <c r="O22" s="47">
        <f t="shared" si="1"/>
        <v>38.030063360279662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966927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966927</v>
      </c>
      <c r="O23" s="47">
        <f t="shared" si="1"/>
        <v>10.562890539654795</v>
      </c>
      <c r="P23" s="9"/>
    </row>
    <row r="24" spans="1:16">
      <c r="A24" s="12"/>
      <c r="B24" s="25">
        <v>324.22000000000003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178950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178950</v>
      </c>
      <c r="O24" s="47">
        <f t="shared" si="1"/>
        <v>1.954883111208215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4439358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4439358</v>
      </c>
      <c r="O25" s="47">
        <f t="shared" si="1"/>
        <v>48.496373170198822</v>
      </c>
      <c r="P25" s="9"/>
    </row>
    <row r="26" spans="1:16">
      <c r="A26" s="12"/>
      <c r="B26" s="25">
        <v>325.10000000000002</v>
      </c>
      <c r="C26" s="20" t="s">
        <v>26</v>
      </c>
      <c r="D26" s="46">
        <v>0</v>
      </c>
      <c r="E26" s="46">
        <v>620616</v>
      </c>
      <c r="F26" s="46">
        <v>0</v>
      </c>
      <c r="G26" s="46">
        <v>26529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647145</v>
      </c>
      <c r="O26" s="47">
        <f t="shared" si="1"/>
        <v>7.06953244483286</v>
      </c>
      <c r="P26" s="9"/>
    </row>
    <row r="27" spans="1:16">
      <c r="A27" s="12"/>
      <c r="B27" s="25">
        <v>329</v>
      </c>
      <c r="C27" s="20" t="s">
        <v>27</v>
      </c>
      <c r="D27" s="46">
        <v>2025714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2025714</v>
      </c>
      <c r="O27" s="47">
        <f t="shared" si="1"/>
        <v>22.129276818876992</v>
      </c>
      <c r="P27" s="9"/>
    </row>
    <row r="28" spans="1:16" ht="15.75">
      <c r="A28" s="29" t="s">
        <v>29</v>
      </c>
      <c r="B28" s="30"/>
      <c r="C28" s="31"/>
      <c r="D28" s="32">
        <f t="shared" ref="D28:M28" si="5">SUM(D29:D48)</f>
        <v>10324246</v>
      </c>
      <c r="E28" s="32">
        <f t="shared" si="5"/>
        <v>3647276</v>
      </c>
      <c r="F28" s="32">
        <f t="shared" si="5"/>
        <v>0</v>
      </c>
      <c r="G28" s="32">
        <f t="shared" si="5"/>
        <v>3318851</v>
      </c>
      <c r="H28" s="32">
        <f t="shared" si="5"/>
        <v>0</v>
      </c>
      <c r="I28" s="32">
        <f t="shared" si="5"/>
        <v>2999807</v>
      </c>
      <c r="J28" s="32">
        <f t="shared" si="5"/>
        <v>100874</v>
      </c>
      <c r="K28" s="32">
        <f t="shared" si="5"/>
        <v>0</v>
      </c>
      <c r="L28" s="32">
        <f t="shared" si="5"/>
        <v>0</v>
      </c>
      <c r="M28" s="32">
        <f t="shared" si="5"/>
        <v>49500</v>
      </c>
      <c r="N28" s="44">
        <f>SUM(D28:M28)</f>
        <v>20440554</v>
      </c>
      <c r="O28" s="45">
        <f t="shared" si="1"/>
        <v>223.29641686694342</v>
      </c>
      <c r="P28" s="10"/>
    </row>
    <row r="29" spans="1:16">
      <c r="A29" s="12"/>
      <c r="B29" s="25">
        <v>331.2</v>
      </c>
      <c r="C29" s="20" t="s">
        <v>28</v>
      </c>
      <c r="D29" s="46">
        <v>0</v>
      </c>
      <c r="E29" s="46">
        <v>964133</v>
      </c>
      <c r="F29" s="46">
        <v>0</v>
      </c>
      <c r="G29" s="46">
        <v>362307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1326440</v>
      </c>
      <c r="O29" s="47">
        <f t="shared" si="1"/>
        <v>14.490277474328163</v>
      </c>
      <c r="P29" s="9"/>
    </row>
    <row r="30" spans="1:16">
      <c r="A30" s="12"/>
      <c r="B30" s="25">
        <v>331.39</v>
      </c>
      <c r="C30" s="20" t="s">
        <v>101</v>
      </c>
      <c r="D30" s="46">
        <v>0</v>
      </c>
      <c r="E30" s="46">
        <v>338740</v>
      </c>
      <c r="F30" s="46">
        <v>0</v>
      </c>
      <c r="G30" s="46">
        <v>29397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5" si="6">SUM(D30:M30)</f>
        <v>368137</v>
      </c>
      <c r="O30" s="47">
        <f t="shared" si="1"/>
        <v>4.0215971160148571</v>
      </c>
      <c r="P30" s="9"/>
    </row>
    <row r="31" spans="1:16">
      <c r="A31" s="12"/>
      <c r="B31" s="25">
        <v>331.49</v>
      </c>
      <c r="C31" s="20" t="s">
        <v>103</v>
      </c>
      <c r="D31" s="46">
        <v>0</v>
      </c>
      <c r="E31" s="46">
        <v>0</v>
      </c>
      <c r="F31" s="46">
        <v>0</v>
      </c>
      <c r="G31" s="46">
        <v>433677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433677</v>
      </c>
      <c r="O31" s="47">
        <f t="shared" si="1"/>
        <v>4.7375682761634259</v>
      </c>
      <c r="P31" s="9"/>
    </row>
    <row r="32" spans="1:16">
      <c r="A32" s="12"/>
      <c r="B32" s="25">
        <v>331.5</v>
      </c>
      <c r="C32" s="20" t="s">
        <v>30</v>
      </c>
      <c r="D32" s="46">
        <v>0</v>
      </c>
      <c r="E32" s="46">
        <v>961838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961838</v>
      </c>
      <c r="O32" s="47">
        <f t="shared" si="1"/>
        <v>10.507297356346951</v>
      </c>
      <c r="P32" s="9"/>
    </row>
    <row r="33" spans="1:16">
      <c r="A33" s="12"/>
      <c r="B33" s="25">
        <v>331.69</v>
      </c>
      <c r="C33" s="20" t="s">
        <v>33</v>
      </c>
      <c r="D33" s="46">
        <v>0</v>
      </c>
      <c r="E33" s="46">
        <v>94526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94526</v>
      </c>
      <c r="O33" s="47">
        <f t="shared" si="1"/>
        <v>1.032619619838322</v>
      </c>
      <c r="P33" s="9"/>
    </row>
    <row r="34" spans="1:16">
      <c r="A34" s="12"/>
      <c r="B34" s="25">
        <v>331.9</v>
      </c>
      <c r="C34" s="20" t="s">
        <v>31</v>
      </c>
      <c r="D34" s="46">
        <v>0</v>
      </c>
      <c r="E34" s="46">
        <v>0</v>
      </c>
      <c r="F34" s="46">
        <v>0</v>
      </c>
      <c r="G34" s="46">
        <v>95147</v>
      </c>
      <c r="H34" s="46">
        <v>0</v>
      </c>
      <c r="I34" s="46">
        <v>26078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121225</v>
      </c>
      <c r="O34" s="47">
        <f t="shared" si="1"/>
        <v>1.3242844658072974</v>
      </c>
      <c r="P34" s="9"/>
    </row>
    <row r="35" spans="1:16">
      <c r="A35" s="12"/>
      <c r="B35" s="25">
        <v>334.2</v>
      </c>
      <c r="C35" s="20" t="s">
        <v>32</v>
      </c>
      <c r="D35" s="46">
        <v>0</v>
      </c>
      <c r="E35" s="46">
        <v>186651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186651</v>
      </c>
      <c r="O35" s="47">
        <f t="shared" si="1"/>
        <v>2.0390102687349794</v>
      </c>
      <c r="P35" s="9"/>
    </row>
    <row r="36" spans="1:16">
      <c r="A36" s="12"/>
      <c r="B36" s="25">
        <v>334.49</v>
      </c>
      <c r="C36" s="20" t="s">
        <v>36</v>
      </c>
      <c r="D36" s="46">
        <v>622422</v>
      </c>
      <c r="E36" s="46">
        <v>0</v>
      </c>
      <c r="F36" s="46">
        <v>0</v>
      </c>
      <c r="G36" s="46">
        <v>1620094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2" si="7">SUM(D36:M36)</f>
        <v>2242516</v>
      </c>
      <c r="O36" s="47">
        <f t="shared" si="1"/>
        <v>24.497662224164301</v>
      </c>
      <c r="P36" s="9"/>
    </row>
    <row r="37" spans="1:16">
      <c r="A37" s="12"/>
      <c r="B37" s="25">
        <v>334.5</v>
      </c>
      <c r="C37" s="20" t="s">
        <v>104</v>
      </c>
      <c r="D37" s="46">
        <v>0</v>
      </c>
      <c r="E37" s="46">
        <v>643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643</v>
      </c>
      <c r="O37" s="47">
        <f t="shared" ref="O37:O68" si="8">(N37/O$88)</f>
        <v>7.0242516932488529E-3</v>
      </c>
      <c r="P37" s="9"/>
    </row>
    <row r="38" spans="1:16">
      <c r="A38" s="12"/>
      <c r="B38" s="25">
        <v>335.12</v>
      </c>
      <c r="C38" s="20" t="s">
        <v>123</v>
      </c>
      <c r="D38" s="46">
        <v>2576206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2576206</v>
      </c>
      <c r="O38" s="47">
        <f t="shared" si="8"/>
        <v>28.142953899934454</v>
      </c>
      <c r="P38" s="9"/>
    </row>
    <row r="39" spans="1:16">
      <c r="A39" s="12"/>
      <c r="B39" s="25">
        <v>335.15</v>
      </c>
      <c r="C39" s="20" t="s">
        <v>124</v>
      </c>
      <c r="D39" s="46">
        <v>310984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310984</v>
      </c>
      <c r="O39" s="47">
        <f t="shared" si="8"/>
        <v>3.397247105090671</v>
      </c>
      <c r="P39" s="9"/>
    </row>
    <row r="40" spans="1:16">
      <c r="A40" s="12"/>
      <c r="B40" s="25">
        <v>335.18</v>
      </c>
      <c r="C40" s="20" t="s">
        <v>125</v>
      </c>
      <c r="D40" s="46">
        <v>6441789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6441789</v>
      </c>
      <c r="O40" s="47">
        <f t="shared" si="8"/>
        <v>70.371302162988854</v>
      </c>
      <c r="P40" s="9"/>
    </row>
    <row r="41" spans="1:16">
      <c r="A41" s="12"/>
      <c r="B41" s="25">
        <v>335.21</v>
      </c>
      <c r="C41" s="20" t="s">
        <v>41</v>
      </c>
      <c r="D41" s="46">
        <v>110852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110852</v>
      </c>
      <c r="O41" s="47">
        <f t="shared" si="8"/>
        <v>1.2109678828927244</v>
      </c>
      <c r="P41" s="9"/>
    </row>
    <row r="42" spans="1:16">
      <c r="A42" s="12"/>
      <c r="B42" s="25">
        <v>335.49</v>
      </c>
      <c r="C42" s="20" t="s">
        <v>42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100874</v>
      </c>
      <c r="K42" s="46">
        <v>0</v>
      </c>
      <c r="L42" s="46">
        <v>0</v>
      </c>
      <c r="M42" s="46">
        <v>0</v>
      </c>
      <c r="N42" s="46">
        <f t="shared" si="7"/>
        <v>100874</v>
      </c>
      <c r="O42" s="47">
        <f t="shared" si="8"/>
        <v>1.1019663535066637</v>
      </c>
      <c r="P42" s="9"/>
    </row>
    <row r="43" spans="1:16">
      <c r="A43" s="12"/>
      <c r="B43" s="25">
        <v>337.2</v>
      </c>
      <c r="C43" s="20" t="s">
        <v>113</v>
      </c>
      <c r="D43" s="46">
        <v>0</v>
      </c>
      <c r="E43" s="46">
        <v>42640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49" si="9">SUM(D43:M43)</f>
        <v>42640</v>
      </c>
      <c r="O43" s="47">
        <f t="shared" si="8"/>
        <v>0.46580729735634696</v>
      </c>
      <c r="P43" s="9"/>
    </row>
    <row r="44" spans="1:16">
      <c r="A44" s="12"/>
      <c r="B44" s="25">
        <v>337.4</v>
      </c>
      <c r="C44" s="20" t="s">
        <v>44</v>
      </c>
      <c r="D44" s="46">
        <v>0</v>
      </c>
      <c r="E44" s="46">
        <v>6956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6956</v>
      </c>
      <c r="O44" s="47">
        <f t="shared" si="8"/>
        <v>7.5988638846405943E-2</v>
      </c>
      <c r="P44" s="9"/>
    </row>
    <row r="45" spans="1:16">
      <c r="A45" s="12"/>
      <c r="B45" s="25">
        <v>337.6</v>
      </c>
      <c r="C45" s="20" t="s">
        <v>45</v>
      </c>
      <c r="D45" s="46">
        <v>261993</v>
      </c>
      <c r="E45" s="46">
        <v>684775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946768</v>
      </c>
      <c r="O45" s="47">
        <f t="shared" si="8"/>
        <v>10.342669871094603</v>
      </c>
      <c r="P45" s="9"/>
    </row>
    <row r="46" spans="1:16">
      <c r="A46" s="12"/>
      <c r="B46" s="25">
        <v>337.7</v>
      </c>
      <c r="C46" s="20" t="s">
        <v>46</v>
      </c>
      <c r="D46" s="46">
        <v>0</v>
      </c>
      <c r="E46" s="46">
        <v>0</v>
      </c>
      <c r="F46" s="46">
        <v>0</v>
      </c>
      <c r="G46" s="46">
        <v>655303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49500</v>
      </c>
      <c r="N46" s="46">
        <f t="shared" si="9"/>
        <v>704803</v>
      </c>
      <c r="O46" s="47">
        <f t="shared" si="8"/>
        <v>7.6993991697618531</v>
      </c>
      <c r="P46" s="9"/>
    </row>
    <row r="47" spans="1:16">
      <c r="A47" s="12"/>
      <c r="B47" s="25">
        <v>337.9</v>
      </c>
      <c r="C47" s="20" t="s">
        <v>47</v>
      </c>
      <c r="D47" s="46">
        <v>0</v>
      </c>
      <c r="E47" s="46">
        <v>366374</v>
      </c>
      <c r="F47" s="46">
        <v>0</v>
      </c>
      <c r="G47" s="46">
        <v>122926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489300</v>
      </c>
      <c r="O47" s="47">
        <f t="shared" si="8"/>
        <v>5.34520428228097</v>
      </c>
      <c r="P47" s="9"/>
    </row>
    <row r="48" spans="1:16">
      <c r="A48" s="12"/>
      <c r="B48" s="25">
        <v>338</v>
      </c>
      <c r="C48" s="20" t="s">
        <v>126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2973729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2973729</v>
      </c>
      <c r="O48" s="47">
        <f t="shared" si="8"/>
        <v>32.485569150098314</v>
      </c>
      <c r="P48" s="9"/>
    </row>
    <row r="49" spans="1:16" ht="15.75">
      <c r="A49" s="29" t="s">
        <v>52</v>
      </c>
      <c r="B49" s="30"/>
      <c r="C49" s="31"/>
      <c r="D49" s="32">
        <f t="shared" ref="D49:M49" si="10">SUM(D50:D64)</f>
        <v>32252567</v>
      </c>
      <c r="E49" s="32">
        <f t="shared" si="10"/>
        <v>3714766</v>
      </c>
      <c r="F49" s="32">
        <f t="shared" si="10"/>
        <v>0</v>
      </c>
      <c r="G49" s="32">
        <f t="shared" si="10"/>
        <v>0</v>
      </c>
      <c r="H49" s="32">
        <f t="shared" si="10"/>
        <v>0</v>
      </c>
      <c r="I49" s="32">
        <f t="shared" si="10"/>
        <v>143850451</v>
      </c>
      <c r="J49" s="32">
        <f t="shared" si="10"/>
        <v>78342464</v>
      </c>
      <c r="K49" s="32">
        <f t="shared" si="10"/>
        <v>0</v>
      </c>
      <c r="L49" s="32">
        <f t="shared" si="10"/>
        <v>0</v>
      </c>
      <c r="M49" s="32">
        <f t="shared" si="10"/>
        <v>0</v>
      </c>
      <c r="N49" s="32">
        <f t="shared" si="9"/>
        <v>258160248</v>
      </c>
      <c r="O49" s="45">
        <f t="shared" si="8"/>
        <v>2820.1906051999126</v>
      </c>
      <c r="P49" s="10"/>
    </row>
    <row r="50" spans="1:16">
      <c r="A50" s="12"/>
      <c r="B50" s="25">
        <v>341.2</v>
      </c>
      <c r="C50" s="20" t="s">
        <v>127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78342464</v>
      </c>
      <c r="K50" s="46">
        <v>0</v>
      </c>
      <c r="L50" s="46">
        <v>0</v>
      </c>
      <c r="M50" s="46">
        <v>0</v>
      </c>
      <c r="N50" s="46">
        <f t="shared" ref="N50:N64" si="11">SUM(D50:M50)</f>
        <v>78342464</v>
      </c>
      <c r="O50" s="47">
        <f t="shared" si="8"/>
        <v>855.82766003932704</v>
      </c>
      <c r="P50" s="9"/>
    </row>
    <row r="51" spans="1:16">
      <c r="A51" s="12"/>
      <c r="B51" s="25">
        <v>341.3</v>
      </c>
      <c r="C51" s="20" t="s">
        <v>128</v>
      </c>
      <c r="D51" s="46">
        <v>14446790</v>
      </c>
      <c r="E51" s="46">
        <v>0</v>
      </c>
      <c r="F51" s="46">
        <v>0</v>
      </c>
      <c r="G51" s="46">
        <v>0</v>
      </c>
      <c r="H51" s="46">
        <v>0</v>
      </c>
      <c r="I51" s="46">
        <v>56333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14503123</v>
      </c>
      <c r="O51" s="47">
        <f t="shared" si="8"/>
        <v>158.43481538125408</v>
      </c>
      <c r="P51" s="9"/>
    </row>
    <row r="52" spans="1:16">
      <c r="A52" s="12"/>
      <c r="B52" s="25">
        <v>341.9</v>
      </c>
      <c r="C52" s="20" t="s">
        <v>129</v>
      </c>
      <c r="D52" s="46">
        <v>7270730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7270730</v>
      </c>
      <c r="O52" s="47">
        <f t="shared" si="8"/>
        <v>79.426807952807522</v>
      </c>
      <c r="P52" s="9"/>
    </row>
    <row r="53" spans="1:16">
      <c r="A53" s="12"/>
      <c r="B53" s="25">
        <v>342.1</v>
      </c>
      <c r="C53" s="20" t="s">
        <v>105</v>
      </c>
      <c r="D53" s="46">
        <v>794327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794327</v>
      </c>
      <c r="O53" s="47">
        <f t="shared" si="8"/>
        <v>8.6773760104872188</v>
      </c>
      <c r="P53" s="9"/>
    </row>
    <row r="54" spans="1:16">
      <c r="A54" s="12"/>
      <c r="B54" s="25">
        <v>342.2</v>
      </c>
      <c r="C54" s="20" t="s">
        <v>58</v>
      </c>
      <c r="D54" s="46">
        <v>80853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80853</v>
      </c>
      <c r="O54" s="47">
        <f t="shared" si="8"/>
        <v>0.88325322263491368</v>
      </c>
      <c r="P54" s="9"/>
    </row>
    <row r="55" spans="1:16">
      <c r="A55" s="12"/>
      <c r="B55" s="25">
        <v>342.6</v>
      </c>
      <c r="C55" s="20" t="s">
        <v>59</v>
      </c>
      <c r="D55" s="46">
        <v>1755531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1755531</v>
      </c>
      <c r="O55" s="47">
        <f t="shared" si="8"/>
        <v>19.177747432816254</v>
      </c>
      <c r="P55" s="9"/>
    </row>
    <row r="56" spans="1:16">
      <c r="A56" s="12"/>
      <c r="B56" s="25">
        <v>342.9</v>
      </c>
      <c r="C56" s="20" t="s">
        <v>60</v>
      </c>
      <c r="D56" s="46">
        <v>22085</v>
      </c>
      <c r="E56" s="46">
        <v>3714766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3736851</v>
      </c>
      <c r="O56" s="47">
        <f t="shared" si="8"/>
        <v>40.822055931833077</v>
      </c>
      <c r="P56" s="9"/>
    </row>
    <row r="57" spans="1:16">
      <c r="A57" s="12"/>
      <c r="B57" s="25">
        <v>343.4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9034706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9034706</v>
      </c>
      <c r="O57" s="47">
        <f t="shared" si="8"/>
        <v>98.696810137644746</v>
      </c>
      <c r="P57" s="9"/>
    </row>
    <row r="58" spans="1:16">
      <c r="A58" s="12"/>
      <c r="B58" s="25">
        <v>343.5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12459582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12459582</v>
      </c>
      <c r="O58" s="47">
        <f t="shared" si="8"/>
        <v>136.11079309591435</v>
      </c>
      <c r="P58" s="9"/>
    </row>
    <row r="59" spans="1:16">
      <c r="A59" s="12"/>
      <c r="B59" s="25">
        <v>343.6</v>
      </c>
      <c r="C59" s="20" t="s">
        <v>63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69899267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69899267</v>
      </c>
      <c r="O59" s="47">
        <f t="shared" si="8"/>
        <v>763.59260432597773</v>
      </c>
      <c r="P59" s="9"/>
    </row>
    <row r="60" spans="1:16">
      <c r="A60" s="12"/>
      <c r="B60" s="25">
        <v>344.5</v>
      </c>
      <c r="C60" s="20" t="s">
        <v>130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44097062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44097062</v>
      </c>
      <c r="O60" s="47">
        <f t="shared" si="8"/>
        <v>481.72451387371643</v>
      </c>
      <c r="P60" s="9"/>
    </row>
    <row r="61" spans="1:16">
      <c r="A61" s="12"/>
      <c r="B61" s="25">
        <v>344.9</v>
      </c>
      <c r="C61" s="20" t="s">
        <v>131</v>
      </c>
      <c r="D61" s="46">
        <v>42994</v>
      </c>
      <c r="E61" s="46">
        <v>0</v>
      </c>
      <c r="F61" s="46">
        <v>0</v>
      </c>
      <c r="G61" s="46">
        <v>0</v>
      </c>
      <c r="H61" s="46">
        <v>0</v>
      </c>
      <c r="I61" s="46">
        <v>628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43622</v>
      </c>
      <c r="O61" s="47">
        <f t="shared" si="8"/>
        <v>0.47653484815381253</v>
      </c>
      <c r="P61" s="9"/>
    </row>
    <row r="62" spans="1:16">
      <c r="A62" s="12"/>
      <c r="B62" s="25">
        <v>347.2</v>
      </c>
      <c r="C62" s="20" t="s">
        <v>66</v>
      </c>
      <c r="D62" s="46">
        <v>7595716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7595716</v>
      </c>
      <c r="O62" s="47">
        <f t="shared" si="8"/>
        <v>82.977015512344337</v>
      </c>
      <c r="P62" s="9"/>
    </row>
    <row r="63" spans="1:16">
      <c r="A63" s="12"/>
      <c r="B63" s="25">
        <v>347.5</v>
      </c>
      <c r="C63" s="20" t="s">
        <v>67</v>
      </c>
      <c r="D63" s="46">
        <v>225277</v>
      </c>
      <c r="E63" s="46">
        <v>0</v>
      </c>
      <c r="F63" s="46">
        <v>0</v>
      </c>
      <c r="G63" s="46">
        <v>0</v>
      </c>
      <c r="H63" s="46">
        <v>0</v>
      </c>
      <c r="I63" s="46">
        <v>8302873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8528150</v>
      </c>
      <c r="O63" s="47">
        <f t="shared" si="8"/>
        <v>93.163098099191615</v>
      </c>
      <c r="P63" s="9"/>
    </row>
    <row r="64" spans="1:16">
      <c r="A64" s="12"/>
      <c r="B64" s="25">
        <v>349</v>
      </c>
      <c r="C64" s="20" t="s">
        <v>150</v>
      </c>
      <c r="D64" s="46">
        <v>18264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18264</v>
      </c>
      <c r="O64" s="47">
        <f t="shared" si="8"/>
        <v>0.1995193358094822</v>
      </c>
      <c r="P64" s="9"/>
    </row>
    <row r="65" spans="1:16" ht="15.75">
      <c r="A65" s="29" t="s">
        <v>53</v>
      </c>
      <c r="B65" s="30"/>
      <c r="C65" s="31"/>
      <c r="D65" s="32">
        <f t="shared" ref="D65:M65" si="12">SUM(D66:D68)</f>
        <v>2107466</v>
      </c>
      <c r="E65" s="32">
        <f t="shared" si="12"/>
        <v>1035816</v>
      </c>
      <c r="F65" s="32">
        <f t="shared" si="12"/>
        <v>0</v>
      </c>
      <c r="G65" s="32">
        <f t="shared" si="12"/>
        <v>0</v>
      </c>
      <c r="H65" s="32">
        <f t="shared" si="12"/>
        <v>0</v>
      </c>
      <c r="I65" s="32">
        <f t="shared" si="12"/>
        <v>56006</v>
      </c>
      <c r="J65" s="32">
        <f t="shared" si="12"/>
        <v>0</v>
      </c>
      <c r="K65" s="32">
        <f t="shared" si="12"/>
        <v>0</v>
      </c>
      <c r="L65" s="32">
        <f t="shared" si="12"/>
        <v>0</v>
      </c>
      <c r="M65" s="32">
        <f t="shared" si="12"/>
        <v>0</v>
      </c>
      <c r="N65" s="32">
        <f t="shared" ref="N65:N70" si="13">SUM(D65:M65)</f>
        <v>3199288</v>
      </c>
      <c r="O65" s="45">
        <f t="shared" si="8"/>
        <v>34.949617653484815</v>
      </c>
      <c r="P65" s="10"/>
    </row>
    <row r="66" spans="1:16">
      <c r="A66" s="13"/>
      <c r="B66" s="39">
        <v>351.5</v>
      </c>
      <c r="C66" s="21" t="s">
        <v>70</v>
      </c>
      <c r="D66" s="46">
        <v>595125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595125</v>
      </c>
      <c r="O66" s="47">
        <f t="shared" si="8"/>
        <v>6.5012562814070352</v>
      </c>
      <c r="P66" s="9"/>
    </row>
    <row r="67" spans="1:16">
      <c r="A67" s="13"/>
      <c r="B67" s="39">
        <v>354</v>
      </c>
      <c r="C67" s="21" t="s">
        <v>71</v>
      </c>
      <c r="D67" s="46">
        <v>1512341</v>
      </c>
      <c r="E67" s="46">
        <v>0</v>
      </c>
      <c r="F67" s="46">
        <v>0</v>
      </c>
      <c r="G67" s="46">
        <v>0</v>
      </c>
      <c r="H67" s="46">
        <v>0</v>
      </c>
      <c r="I67" s="46">
        <v>56006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1568347</v>
      </c>
      <c r="O67" s="47">
        <f t="shared" si="8"/>
        <v>17.132914572864323</v>
      </c>
      <c r="P67" s="9"/>
    </row>
    <row r="68" spans="1:16">
      <c r="A68" s="13"/>
      <c r="B68" s="39">
        <v>359</v>
      </c>
      <c r="C68" s="21" t="s">
        <v>72</v>
      </c>
      <c r="D68" s="46">
        <v>0</v>
      </c>
      <c r="E68" s="46">
        <v>1035816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1035816</v>
      </c>
      <c r="O68" s="47">
        <f t="shared" si="8"/>
        <v>11.315446799213458</v>
      </c>
      <c r="P68" s="9"/>
    </row>
    <row r="69" spans="1:16" ht="15.75">
      <c r="A69" s="29" t="s">
        <v>3</v>
      </c>
      <c r="B69" s="30"/>
      <c r="C69" s="31"/>
      <c r="D69" s="32">
        <f t="shared" ref="D69:M69" si="14">SUM(D70:D78)</f>
        <v>9607307</v>
      </c>
      <c r="E69" s="32">
        <f t="shared" si="14"/>
        <v>806297</v>
      </c>
      <c r="F69" s="32">
        <f t="shared" si="14"/>
        <v>1364</v>
      </c>
      <c r="G69" s="32">
        <f t="shared" si="14"/>
        <v>2125864</v>
      </c>
      <c r="H69" s="32">
        <f t="shared" si="14"/>
        <v>0</v>
      </c>
      <c r="I69" s="32">
        <f t="shared" si="14"/>
        <v>2174607</v>
      </c>
      <c r="J69" s="32">
        <f t="shared" si="14"/>
        <v>1069326</v>
      </c>
      <c r="K69" s="32">
        <f t="shared" si="14"/>
        <v>208451892</v>
      </c>
      <c r="L69" s="32">
        <f t="shared" si="14"/>
        <v>0</v>
      </c>
      <c r="M69" s="32">
        <f t="shared" si="14"/>
        <v>11815</v>
      </c>
      <c r="N69" s="32">
        <f t="shared" si="13"/>
        <v>224248472</v>
      </c>
      <c r="O69" s="45">
        <f t="shared" ref="O69:O86" si="15">(N69/O$88)</f>
        <v>2449.7320515621586</v>
      </c>
      <c r="P69" s="10"/>
    </row>
    <row r="70" spans="1:16">
      <c r="A70" s="12"/>
      <c r="B70" s="25">
        <v>361.1</v>
      </c>
      <c r="C70" s="20" t="s">
        <v>73</v>
      </c>
      <c r="D70" s="46">
        <v>2314924</v>
      </c>
      <c r="E70" s="46">
        <v>379955</v>
      </c>
      <c r="F70" s="46">
        <v>1364</v>
      </c>
      <c r="G70" s="46">
        <v>109165</v>
      </c>
      <c r="H70" s="46">
        <v>0</v>
      </c>
      <c r="I70" s="46">
        <v>0</v>
      </c>
      <c r="J70" s="46">
        <v>0</v>
      </c>
      <c r="K70" s="46">
        <v>15506567</v>
      </c>
      <c r="L70" s="46">
        <v>0</v>
      </c>
      <c r="M70" s="46">
        <v>7020</v>
      </c>
      <c r="N70" s="46">
        <f t="shared" si="13"/>
        <v>18318995</v>
      </c>
      <c r="O70" s="47">
        <f t="shared" si="15"/>
        <v>200.12011142669871</v>
      </c>
      <c r="P70" s="9"/>
    </row>
    <row r="71" spans="1:16">
      <c r="A71" s="12"/>
      <c r="B71" s="25">
        <v>361.2</v>
      </c>
      <c r="C71" s="20" t="s">
        <v>74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6414972</v>
      </c>
      <c r="L71" s="46">
        <v>0</v>
      </c>
      <c r="M71" s="46">
        <v>0</v>
      </c>
      <c r="N71" s="46">
        <f t="shared" ref="N71:N78" si="16">SUM(D71:M71)</f>
        <v>6414972</v>
      </c>
      <c r="O71" s="47">
        <f t="shared" si="15"/>
        <v>70.078348263054409</v>
      </c>
      <c r="P71" s="9"/>
    </row>
    <row r="72" spans="1:16">
      <c r="A72" s="12"/>
      <c r="B72" s="25">
        <v>361.3</v>
      </c>
      <c r="C72" s="20" t="s">
        <v>75</v>
      </c>
      <c r="D72" s="46">
        <v>112036</v>
      </c>
      <c r="E72" s="46">
        <v>-5669</v>
      </c>
      <c r="F72" s="46">
        <v>0</v>
      </c>
      <c r="G72" s="46">
        <v>-54600</v>
      </c>
      <c r="H72" s="46">
        <v>0</v>
      </c>
      <c r="I72" s="46">
        <v>-12388</v>
      </c>
      <c r="J72" s="46">
        <v>0</v>
      </c>
      <c r="K72" s="46">
        <v>110221217</v>
      </c>
      <c r="L72" s="46">
        <v>0</v>
      </c>
      <c r="M72" s="46">
        <v>0</v>
      </c>
      <c r="N72" s="46">
        <f t="shared" si="16"/>
        <v>110260596</v>
      </c>
      <c r="O72" s="47">
        <f t="shared" si="15"/>
        <v>1204.5072755079746</v>
      </c>
      <c r="P72" s="9"/>
    </row>
    <row r="73" spans="1:16">
      <c r="A73" s="12"/>
      <c r="B73" s="25">
        <v>362</v>
      </c>
      <c r="C73" s="20" t="s">
        <v>76</v>
      </c>
      <c r="D73" s="46">
        <v>6735472</v>
      </c>
      <c r="E73" s="46">
        <v>66465</v>
      </c>
      <c r="F73" s="46">
        <v>0</v>
      </c>
      <c r="G73" s="46">
        <v>0</v>
      </c>
      <c r="H73" s="46">
        <v>0</v>
      </c>
      <c r="I73" s="46">
        <v>1655196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8457133</v>
      </c>
      <c r="O73" s="47">
        <f t="shared" si="15"/>
        <v>92.38729517150972</v>
      </c>
      <c r="P73" s="9"/>
    </row>
    <row r="74" spans="1:16">
      <c r="A74" s="12"/>
      <c r="B74" s="25">
        <v>364</v>
      </c>
      <c r="C74" s="20" t="s">
        <v>133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107809</v>
      </c>
      <c r="J74" s="46">
        <v>179445</v>
      </c>
      <c r="K74" s="46">
        <v>0</v>
      </c>
      <c r="L74" s="46">
        <v>0</v>
      </c>
      <c r="M74" s="46">
        <v>0</v>
      </c>
      <c r="N74" s="46">
        <f t="shared" si="16"/>
        <v>287254</v>
      </c>
      <c r="O74" s="47">
        <f t="shared" si="15"/>
        <v>3.1380161677954992</v>
      </c>
      <c r="P74" s="9"/>
    </row>
    <row r="75" spans="1:16">
      <c r="A75" s="12"/>
      <c r="B75" s="25">
        <v>365</v>
      </c>
      <c r="C75" s="20" t="s">
        <v>151</v>
      </c>
      <c r="D75" s="46">
        <v>63382</v>
      </c>
      <c r="E75" s="46">
        <v>121934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185316</v>
      </c>
      <c r="O75" s="47">
        <f t="shared" si="15"/>
        <v>2.0244264802272229</v>
      </c>
      <c r="P75" s="9"/>
    </row>
    <row r="76" spans="1:16">
      <c r="A76" s="12"/>
      <c r="B76" s="25">
        <v>368</v>
      </c>
      <c r="C76" s="20" t="s">
        <v>79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76309136</v>
      </c>
      <c r="L76" s="46">
        <v>0</v>
      </c>
      <c r="M76" s="46">
        <v>0</v>
      </c>
      <c r="N76" s="46">
        <f t="shared" si="16"/>
        <v>76309136</v>
      </c>
      <c r="O76" s="47">
        <f t="shared" si="15"/>
        <v>833.61520646711824</v>
      </c>
      <c r="P76" s="9"/>
    </row>
    <row r="77" spans="1:16">
      <c r="A77" s="12"/>
      <c r="B77" s="25">
        <v>369.3</v>
      </c>
      <c r="C77" s="20" t="s">
        <v>80</v>
      </c>
      <c r="D77" s="46">
        <v>479</v>
      </c>
      <c r="E77" s="46">
        <v>112604</v>
      </c>
      <c r="F77" s="46">
        <v>0</v>
      </c>
      <c r="G77" s="46">
        <v>0</v>
      </c>
      <c r="H77" s="46">
        <v>0</v>
      </c>
      <c r="I77" s="46">
        <v>0</v>
      </c>
      <c r="J77" s="46">
        <v>443813</v>
      </c>
      <c r="K77" s="46">
        <v>0</v>
      </c>
      <c r="L77" s="46">
        <v>0</v>
      </c>
      <c r="M77" s="46">
        <v>0</v>
      </c>
      <c r="N77" s="46">
        <f t="shared" si="16"/>
        <v>556896</v>
      </c>
      <c r="O77" s="47">
        <f t="shared" si="15"/>
        <v>6.0836355691500987</v>
      </c>
      <c r="P77" s="9"/>
    </row>
    <row r="78" spans="1:16">
      <c r="A78" s="12"/>
      <c r="B78" s="25">
        <v>369.9</v>
      </c>
      <c r="C78" s="20" t="s">
        <v>81</v>
      </c>
      <c r="D78" s="46">
        <v>381014</v>
      </c>
      <c r="E78" s="46">
        <v>131008</v>
      </c>
      <c r="F78" s="46">
        <v>0</v>
      </c>
      <c r="G78" s="46">
        <v>2071299</v>
      </c>
      <c r="H78" s="46">
        <v>0</v>
      </c>
      <c r="I78" s="46">
        <v>423990</v>
      </c>
      <c r="J78" s="46">
        <v>446068</v>
      </c>
      <c r="K78" s="46">
        <v>0</v>
      </c>
      <c r="L78" s="46">
        <v>0</v>
      </c>
      <c r="M78" s="46">
        <v>4795</v>
      </c>
      <c r="N78" s="46">
        <f t="shared" si="16"/>
        <v>3458174</v>
      </c>
      <c r="O78" s="47">
        <f t="shared" si="15"/>
        <v>37.777736508630106</v>
      </c>
      <c r="P78" s="9"/>
    </row>
    <row r="79" spans="1:16" ht="15.75">
      <c r="A79" s="29" t="s">
        <v>54</v>
      </c>
      <c r="B79" s="30"/>
      <c r="C79" s="31"/>
      <c r="D79" s="32">
        <f t="shared" ref="D79:M79" si="17">SUM(D80:D85)</f>
        <v>41933935</v>
      </c>
      <c r="E79" s="32">
        <f t="shared" si="17"/>
        <v>19113108</v>
      </c>
      <c r="F79" s="32">
        <f t="shared" si="17"/>
        <v>18903297</v>
      </c>
      <c r="G79" s="32">
        <f t="shared" si="17"/>
        <v>22028285</v>
      </c>
      <c r="H79" s="32">
        <f t="shared" si="17"/>
        <v>0</v>
      </c>
      <c r="I79" s="32">
        <f t="shared" si="17"/>
        <v>6677739</v>
      </c>
      <c r="J79" s="32">
        <f t="shared" si="17"/>
        <v>1478207</v>
      </c>
      <c r="K79" s="32">
        <f t="shared" si="17"/>
        <v>0</v>
      </c>
      <c r="L79" s="32">
        <f t="shared" si="17"/>
        <v>0</v>
      </c>
      <c r="M79" s="32">
        <f t="shared" si="17"/>
        <v>0</v>
      </c>
      <c r="N79" s="32">
        <f t="shared" ref="N79:N86" si="18">SUM(D79:M79)</f>
        <v>110134571</v>
      </c>
      <c r="O79" s="45">
        <f t="shared" si="15"/>
        <v>1203.1305549486563</v>
      </c>
      <c r="P79" s="9"/>
    </row>
    <row r="80" spans="1:16">
      <c r="A80" s="12"/>
      <c r="B80" s="25">
        <v>381</v>
      </c>
      <c r="C80" s="20" t="s">
        <v>82</v>
      </c>
      <c r="D80" s="46">
        <v>41915000</v>
      </c>
      <c r="E80" s="46">
        <v>19111193</v>
      </c>
      <c r="F80" s="46">
        <v>18903297</v>
      </c>
      <c r="G80" s="46">
        <v>22028285</v>
      </c>
      <c r="H80" s="46">
        <v>0</v>
      </c>
      <c r="I80" s="46">
        <v>5407295</v>
      </c>
      <c r="J80" s="46">
        <v>395000</v>
      </c>
      <c r="K80" s="46">
        <v>0</v>
      </c>
      <c r="L80" s="46">
        <v>0</v>
      </c>
      <c r="M80" s="46">
        <v>0</v>
      </c>
      <c r="N80" s="46">
        <f t="shared" si="18"/>
        <v>107760070</v>
      </c>
      <c r="O80" s="47">
        <f t="shared" si="15"/>
        <v>1177.1910640157307</v>
      </c>
      <c r="P80" s="9"/>
    </row>
    <row r="81" spans="1:119">
      <c r="A81" s="12"/>
      <c r="B81" s="25">
        <v>388.1</v>
      </c>
      <c r="C81" s="20" t="s">
        <v>83</v>
      </c>
      <c r="D81" s="46">
        <v>18935</v>
      </c>
      <c r="E81" s="46">
        <v>1915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20850</v>
      </c>
      <c r="O81" s="47">
        <f t="shared" si="15"/>
        <v>0.22776928118855144</v>
      </c>
      <c r="P81" s="9"/>
    </row>
    <row r="82" spans="1:119">
      <c r="A82" s="12"/>
      <c r="B82" s="25">
        <v>389.1</v>
      </c>
      <c r="C82" s="20" t="s">
        <v>134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1114405</v>
      </c>
      <c r="J82" s="46">
        <v>231817</v>
      </c>
      <c r="K82" s="46">
        <v>0</v>
      </c>
      <c r="L82" s="46">
        <v>0</v>
      </c>
      <c r="M82" s="46">
        <v>0</v>
      </c>
      <c r="N82" s="46">
        <f t="shared" si="18"/>
        <v>1346222</v>
      </c>
      <c r="O82" s="47">
        <f t="shared" si="15"/>
        <v>14.706379724710509</v>
      </c>
      <c r="P82" s="9"/>
    </row>
    <row r="83" spans="1:119">
      <c r="A83" s="12"/>
      <c r="B83" s="25">
        <v>389.2</v>
      </c>
      <c r="C83" s="20" t="s">
        <v>135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163758</v>
      </c>
      <c r="K83" s="46">
        <v>0</v>
      </c>
      <c r="L83" s="46">
        <v>0</v>
      </c>
      <c r="M83" s="46">
        <v>0</v>
      </c>
      <c r="N83" s="46">
        <f t="shared" si="18"/>
        <v>163758</v>
      </c>
      <c r="O83" s="47">
        <f t="shared" si="15"/>
        <v>1.7889228752457942</v>
      </c>
      <c r="P83" s="9"/>
    </row>
    <row r="84" spans="1:119">
      <c r="A84" s="12"/>
      <c r="B84" s="25">
        <v>389.4</v>
      </c>
      <c r="C84" s="20" t="s">
        <v>152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390000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390000</v>
      </c>
      <c r="O84" s="47">
        <f t="shared" si="15"/>
        <v>4.2604325977714659</v>
      </c>
      <c r="P84" s="9"/>
    </row>
    <row r="85" spans="1:119" ht="15.75" thickBot="1">
      <c r="A85" s="12"/>
      <c r="B85" s="25">
        <v>389.9</v>
      </c>
      <c r="C85" s="20" t="s">
        <v>136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-233961</v>
      </c>
      <c r="J85" s="46">
        <v>687632</v>
      </c>
      <c r="K85" s="46">
        <v>0</v>
      </c>
      <c r="L85" s="46">
        <v>0</v>
      </c>
      <c r="M85" s="46">
        <v>0</v>
      </c>
      <c r="N85" s="46">
        <f t="shared" si="18"/>
        <v>453671</v>
      </c>
      <c r="O85" s="47">
        <f t="shared" si="15"/>
        <v>4.9559864540091763</v>
      </c>
      <c r="P85" s="9"/>
    </row>
    <row r="86" spans="1:119" ht="16.5" thickBot="1">
      <c r="A86" s="14" t="s">
        <v>68</v>
      </c>
      <c r="B86" s="23"/>
      <c r="C86" s="22"/>
      <c r="D86" s="15">
        <f t="shared" ref="D86:M86" si="19">SUM(D5,D18,D28,D49,D65,D69,D79)</f>
        <v>261881646</v>
      </c>
      <c r="E86" s="15">
        <f t="shared" si="19"/>
        <v>138925053</v>
      </c>
      <c r="F86" s="15">
        <f t="shared" si="19"/>
        <v>24566174</v>
      </c>
      <c r="G86" s="15">
        <f t="shared" si="19"/>
        <v>40005347</v>
      </c>
      <c r="H86" s="15">
        <f t="shared" si="19"/>
        <v>0</v>
      </c>
      <c r="I86" s="15">
        <f t="shared" si="19"/>
        <v>171705396</v>
      </c>
      <c r="J86" s="15">
        <f t="shared" si="19"/>
        <v>80990871</v>
      </c>
      <c r="K86" s="15">
        <f t="shared" si="19"/>
        <v>208451892</v>
      </c>
      <c r="L86" s="15">
        <f t="shared" si="19"/>
        <v>0</v>
      </c>
      <c r="M86" s="15">
        <f t="shared" si="19"/>
        <v>2458976</v>
      </c>
      <c r="N86" s="15">
        <f t="shared" si="18"/>
        <v>928985355</v>
      </c>
      <c r="O86" s="38">
        <f t="shared" si="15"/>
        <v>10148.408946908456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121" t="s">
        <v>153</v>
      </c>
      <c r="M88" s="121"/>
      <c r="N88" s="121"/>
      <c r="O88" s="43">
        <v>91540</v>
      </c>
    </row>
    <row r="89" spans="1:119">
      <c r="A89" s="122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  <row r="90" spans="1:119" ht="15.75" customHeight="1" thickBot="1">
      <c r="A90" s="123" t="s">
        <v>109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3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8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132672554</v>
      </c>
      <c r="E5" s="27">
        <f t="shared" si="0"/>
        <v>97041655</v>
      </c>
      <c r="F5" s="27">
        <f t="shared" si="0"/>
        <v>5393493</v>
      </c>
      <c r="G5" s="27">
        <f t="shared" si="0"/>
        <v>11224947</v>
      </c>
      <c r="H5" s="27">
        <f t="shared" si="0"/>
        <v>0</v>
      </c>
      <c r="I5" s="27">
        <f t="shared" si="0"/>
        <v>10176917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256509566</v>
      </c>
      <c r="O5" s="33">
        <f t="shared" ref="O5:O36" si="1">(N5/O$85)</f>
        <v>2823.5026197604789</v>
      </c>
      <c r="P5" s="6"/>
    </row>
    <row r="6" spans="1:133">
      <c r="A6" s="12"/>
      <c r="B6" s="25">
        <v>311</v>
      </c>
      <c r="C6" s="20" t="s">
        <v>2</v>
      </c>
      <c r="D6" s="46">
        <v>112137436</v>
      </c>
      <c r="E6" s="46">
        <v>0</v>
      </c>
      <c r="F6" s="46">
        <v>5393493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117530929</v>
      </c>
      <c r="O6" s="47">
        <f t="shared" si="1"/>
        <v>1293.7095918457203</v>
      </c>
      <c r="P6" s="9"/>
    </row>
    <row r="7" spans="1:133">
      <c r="A7" s="12"/>
      <c r="B7" s="25">
        <v>312.10000000000002</v>
      </c>
      <c r="C7" s="20" t="s">
        <v>10</v>
      </c>
      <c r="D7" s="46">
        <v>995785</v>
      </c>
      <c r="E7" s="46">
        <v>378675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1374460</v>
      </c>
      <c r="O7" s="47">
        <f t="shared" si="1"/>
        <v>15.129226840436774</v>
      </c>
      <c r="P7" s="9"/>
    </row>
    <row r="8" spans="1:133">
      <c r="A8" s="12"/>
      <c r="B8" s="25">
        <v>312.51</v>
      </c>
      <c r="C8" s="20" t="s">
        <v>95</v>
      </c>
      <c r="D8" s="46">
        <v>0</v>
      </c>
      <c r="E8" s="46">
        <v>1701056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1701056</v>
      </c>
      <c r="O8" s="47">
        <f t="shared" si="1"/>
        <v>18.724198661500527</v>
      </c>
      <c r="P8" s="9"/>
    </row>
    <row r="9" spans="1:133">
      <c r="A9" s="12"/>
      <c r="B9" s="25">
        <v>312.52</v>
      </c>
      <c r="C9" s="20" t="s">
        <v>120</v>
      </c>
      <c r="D9" s="46">
        <v>0</v>
      </c>
      <c r="E9" s="46">
        <v>652691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652691</v>
      </c>
      <c r="O9" s="47">
        <f t="shared" si="1"/>
        <v>7.1844289362451565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3149589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3149589</v>
      </c>
      <c r="O10" s="47">
        <f t="shared" si="1"/>
        <v>34.668776417752731</v>
      </c>
      <c r="P10" s="9"/>
    </row>
    <row r="11" spans="1:133">
      <c r="A11" s="12"/>
      <c r="B11" s="25">
        <v>314.10000000000002</v>
      </c>
      <c r="C11" s="20" t="s">
        <v>12</v>
      </c>
      <c r="D11" s="46">
        <v>10138226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10138226</v>
      </c>
      <c r="O11" s="47">
        <f t="shared" si="1"/>
        <v>111.59547816132441</v>
      </c>
      <c r="P11" s="9"/>
    </row>
    <row r="12" spans="1:133">
      <c r="A12" s="12"/>
      <c r="B12" s="25">
        <v>314.39999999999998</v>
      </c>
      <c r="C12" s="20" t="s">
        <v>14</v>
      </c>
      <c r="D12" s="46">
        <v>404496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404496</v>
      </c>
      <c r="O12" s="47">
        <f t="shared" si="1"/>
        <v>4.4524480450862978</v>
      </c>
      <c r="P12" s="9"/>
    </row>
    <row r="13" spans="1:133">
      <c r="A13" s="12"/>
      <c r="B13" s="25">
        <v>314.7</v>
      </c>
      <c r="C13" s="20" t="s">
        <v>15</v>
      </c>
      <c r="D13" s="46">
        <v>1392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1392</v>
      </c>
      <c r="O13" s="47">
        <f t="shared" si="1"/>
        <v>1.5322296583303981E-2</v>
      </c>
      <c r="P13" s="9"/>
    </row>
    <row r="14" spans="1:133">
      <c r="A14" s="12"/>
      <c r="B14" s="25">
        <v>314.89999999999998</v>
      </c>
      <c r="C14" s="20" t="s">
        <v>111</v>
      </c>
      <c r="D14" s="46">
        <v>0</v>
      </c>
      <c r="E14" s="46">
        <v>469166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469166</v>
      </c>
      <c r="O14" s="47">
        <f t="shared" si="1"/>
        <v>5.1642964071856285</v>
      </c>
      <c r="P14" s="9"/>
    </row>
    <row r="15" spans="1:133">
      <c r="A15" s="12"/>
      <c r="B15" s="25">
        <v>315</v>
      </c>
      <c r="C15" s="20" t="s">
        <v>121</v>
      </c>
      <c r="D15" s="46">
        <v>4583368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4583368</v>
      </c>
      <c r="O15" s="47">
        <f t="shared" si="1"/>
        <v>50.450951039098271</v>
      </c>
      <c r="P15" s="9"/>
    </row>
    <row r="16" spans="1:133">
      <c r="A16" s="12"/>
      <c r="B16" s="25">
        <v>316</v>
      </c>
      <c r="C16" s="20" t="s">
        <v>122</v>
      </c>
      <c r="D16" s="46">
        <v>4411851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4411851</v>
      </c>
      <c r="O16" s="47">
        <f t="shared" si="1"/>
        <v>48.562995332863686</v>
      </c>
      <c r="P16" s="9"/>
    </row>
    <row r="17" spans="1:16">
      <c r="A17" s="12"/>
      <c r="B17" s="25">
        <v>319</v>
      </c>
      <c r="C17" s="20" t="s">
        <v>18</v>
      </c>
      <c r="D17" s="46">
        <v>0</v>
      </c>
      <c r="E17" s="46">
        <v>90690478</v>
      </c>
      <c r="F17" s="46">
        <v>0</v>
      </c>
      <c r="G17" s="46">
        <v>11224947</v>
      </c>
      <c r="H17" s="46">
        <v>0</v>
      </c>
      <c r="I17" s="46">
        <v>10176917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112092342</v>
      </c>
      <c r="O17" s="47">
        <f t="shared" si="1"/>
        <v>1233.844905776682</v>
      </c>
      <c r="P17" s="9"/>
    </row>
    <row r="18" spans="1:16" ht="15.75">
      <c r="A18" s="29" t="s">
        <v>19</v>
      </c>
      <c r="B18" s="30"/>
      <c r="C18" s="31"/>
      <c r="D18" s="32">
        <f t="shared" ref="D18:M18" si="3">SUM(D19:D27)</f>
        <v>25673668</v>
      </c>
      <c r="E18" s="32">
        <f t="shared" si="3"/>
        <v>3064819</v>
      </c>
      <c r="F18" s="32">
        <f t="shared" si="3"/>
        <v>0</v>
      </c>
      <c r="G18" s="32">
        <f t="shared" si="3"/>
        <v>12594</v>
      </c>
      <c r="H18" s="32">
        <f t="shared" si="3"/>
        <v>0</v>
      </c>
      <c r="I18" s="32">
        <f t="shared" si="3"/>
        <v>4400102</v>
      </c>
      <c r="J18" s="32">
        <f t="shared" si="3"/>
        <v>226300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33377483</v>
      </c>
      <c r="O18" s="45">
        <f t="shared" si="1"/>
        <v>367.39920526593869</v>
      </c>
      <c r="P18" s="10"/>
    </row>
    <row r="19" spans="1:16">
      <c r="A19" s="12"/>
      <c r="B19" s="25">
        <v>322</v>
      </c>
      <c r="C19" s="20" t="s">
        <v>0</v>
      </c>
      <c r="D19" s="46">
        <v>15792714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15792714</v>
      </c>
      <c r="O19" s="47">
        <f t="shared" si="1"/>
        <v>173.83667224374778</v>
      </c>
      <c r="P19" s="9"/>
    </row>
    <row r="20" spans="1:16">
      <c r="A20" s="12"/>
      <c r="B20" s="25">
        <v>323.10000000000002</v>
      </c>
      <c r="C20" s="20" t="s">
        <v>20</v>
      </c>
      <c r="D20" s="46">
        <v>7323875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4">SUM(D20:M20)</f>
        <v>7323875</v>
      </c>
      <c r="O20" s="47">
        <f t="shared" si="1"/>
        <v>80.616799489256778</v>
      </c>
      <c r="P20" s="9"/>
    </row>
    <row r="21" spans="1:16">
      <c r="A21" s="12"/>
      <c r="B21" s="25">
        <v>323.39999999999998</v>
      </c>
      <c r="C21" s="20" t="s">
        <v>21</v>
      </c>
      <c r="D21" s="46">
        <v>451810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451810</v>
      </c>
      <c r="O21" s="47">
        <f t="shared" si="1"/>
        <v>4.9732520253610426</v>
      </c>
      <c r="P21" s="9"/>
    </row>
    <row r="22" spans="1:16">
      <c r="A22" s="12"/>
      <c r="B22" s="25">
        <v>323.7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3537346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3537346</v>
      </c>
      <c r="O22" s="47">
        <f t="shared" si="1"/>
        <v>38.936971644945402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862756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862756</v>
      </c>
      <c r="O23" s="47">
        <f t="shared" si="1"/>
        <v>9.4966977809087698</v>
      </c>
      <c r="P23" s="9"/>
    </row>
    <row r="24" spans="1:16">
      <c r="A24" s="12"/>
      <c r="B24" s="25">
        <v>324.31</v>
      </c>
      <c r="C24" s="20" t="s">
        <v>100</v>
      </c>
      <c r="D24" s="46">
        <v>0</v>
      </c>
      <c r="E24" s="46">
        <v>35000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35000</v>
      </c>
      <c r="O24" s="47">
        <f t="shared" si="1"/>
        <v>0.38525889397675239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2305350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2305350</v>
      </c>
      <c r="O25" s="47">
        <f t="shared" si="1"/>
        <v>25.375902606551602</v>
      </c>
      <c r="P25" s="9"/>
    </row>
    <row r="26" spans="1:16">
      <c r="A26" s="12"/>
      <c r="B26" s="25">
        <v>325.10000000000002</v>
      </c>
      <c r="C26" s="20" t="s">
        <v>26</v>
      </c>
      <c r="D26" s="46">
        <v>0</v>
      </c>
      <c r="E26" s="46">
        <v>724469</v>
      </c>
      <c r="F26" s="46">
        <v>0</v>
      </c>
      <c r="G26" s="46">
        <v>12594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737063</v>
      </c>
      <c r="O26" s="47">
        <f t="shared" si="1"/>
        <v>8.1131450334624873</v>
      </c>
      <c r="P26" s="9"/>
    </row>
    <row r="27" spans="1:16">
      <c r="A27" s="12"/>
      <c r="B27" s="25">
        <v>329</v>
      </c>
      <c r="C27" s="20" t="s">
        <v>27</v>
      </c>
      <c r="D27" s="46">
        <v>2105269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226300</v>
      </c>
      <c r="K27" s="46">
        <v>0</v>
      </c>
      <c r="L27" s="46">
        <v>0</v>
      </c>
      <c r="M27" s="46">
        <v>0</v>
      </c>
      <c r="N27" s="46">
        <f t="shared" ref="N27:N34" si="5">SUM(D27:M27)</f>
        <v>2331569</v>
      </c>
      <c r="O27" s="47">
        <f t="shared" si="1"/>
        <v>25.664505547728073</v>
      </c>
      <c r="P27" s="9"/>
    </row>
    <row r="28" spans="1:16" ht="15.75">
      <c r="A28" s="29" t="s">
        <v>29</v>
      </c>
      <c r="B28" s="30"/>
      <c r="C28" s="31"/>
      <c r="D28" s="32">
        <f t="shared" ref="D28:M28" si="6">SUM(D29:D46)</f>
        <v>9495971</v>
      </c>
      <c r="E28" s="32">
        <f t="shared" si="6"/>
        <v>5916476</v>
      </c>
      <c r="F28" s="32">
        <f t="shared" si="6"/>
        <v>0</v>
      </c>
      <c r="G28" s="32">
        <f t="shared" si="6"/>
        <v>2056149</v>
      </c>
      <c r="H28" s="32">
        <f t="shared" si="6"/>
        <v>0</v>
      </c>
      <c r="I28" s="32">
        <f t="shared" si="6"/>
        <v>3519248</v>
      </c>
      <c r="J28" s="32">
        <f t="shared" si="6"/>
        <v>109629</v>
      </c>
      <c r="K28" s="32">
        <f t="shared" si="6"/>
        <v>0</v>
      </c>
      <c r="L28" s="32">
        <f t="shared" si="6"/>
        <v>0</v>
      </c>
      <c r="M28" s="32">
        <f t="shared" si="6"/>
        <v>2307824</v>
      </c>
      <c r="N28" s="44">
        <f t="shared" si="5"/>
        <v>23405297</v>
      </c>
      <c r="O28" s="45">
        <f t="shared" si="1"/>
        <v>257.63139529764004</v>
      </c>
      <c r="P28" s="10"/>
    </row>
    <row r="29" spans="1:16">
      <c r="A29" s="12"/>
      <c r="B29" s="25">
        <v>331.2</v>
      </c>
      <c r="C29" s="20" t="s">
        <v>28</v>
      </c>
      <c r="D29" s="46">
        <v>0</v>
      </c>
      <c r="E29" s="46">
        <v>1529971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1529971</v>
      </c>
      <c r="O29" s="47">
        <f t="shared" si="1"/>
        <v>16.840998150757308</v>
      </c>
      <c r="P29" s="9"/>
    </row>
    <row r="30" spans="1:16">
      <c r="A30" s="12"/>
      <c r="B30" s="25">
        <v>331.49</v>
      </c>
      <c r="C30" s="20" t="s">
        <v>103</v>
      </c>
      <c r="D30" s="46">
        <v>0</v>
      </c>
      <c r="E30" s="46">
        <v>272325</v>
      </c>
      <c r="F30" s="46">
        <v>0</v>
      </c>
      <c r="G30" s="46">
        <v>813979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1086304</v>
      </c>
      <c r="O30" s="47">
        <f t="shared" si="1"/>
        <v>11.957379358929201</v>
      </c>
      <c r="P30" s="9"/>
    </row>
    <row r="31" spans="1:16">
      <c r="A31" s="12"/>
      <c r="B31" s="25">
        <v>331.5</v>
      </c>
      <c r="C31" s="20" t="s">
        <v>30</v>
      </c>
      <c r="D31" s="46">
        <v>0</v>
      </c>
      <c r="E31" s="46">
        <v>2412718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2412718</v>
      </c>
      <c r="O31" s="47">
        <f t="shared" si="1"/>
        <v>26.55774480450863</v>
      </c>
      <c r="P31" s="9"/>
    </row>
    <row r="32" spans="1:16">
      <c r="A32" s="12"/>
      <c r="B32" s="25">
        <v>331.69</v>
      </c>
      <c r="C32" s="20" t="s">
        <v>33</v>
      </c>
      <c r="D32" s="46">
        <v>0</v>
      </c>
      <c r="E32" s="46">
        <v>70221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70221</v>
      </c>
      <c r="O32" s="47">
        <f t="shared" si="1"/>
        <v>0.77295042268404368</v>
      </c>
      <c r="P32" s="9"/>
    </row>
    <row r="33" spans="1:16">
      <c r="A33" s="12"/>
      <c r="B33" s="25">
        <v>331.7</v>
      </c>
      <c r="C33" s="20" t="s">
        <v>116</v>
      </c>
      <c r="D33" s="46">
        <v>0</v>
      </c>
      <c r="E33" s="46">
        <v>10000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10000</v>
      </c>
      <c r="O33" s="47">
        <f t="shared" si="1"/>
        <v>0.11007396970764353</v>
      </c>
      <c r="P33" s="9"/>
    </row>
    <row r="34" spans="1:16">
      <c r="A34" s="12"/>
      <c r="B34" s="25">
        <v>334.2</v>
      </c>
      <c r="C34" s="20" t="s">
        <v>32</v>
      </c>
      <c r="D34" s="46">
        <v>0</v>
      </c>
      <c r="E34" s="46">
        <v>139652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139652</v>
      </c>
      <c r="O34" s="47">
        <f t="shared" si="1"/>
        <v>1.5372050017611836</v>
      </c>
      <c r="P34" s="9"/>
    </row>
    <row r="35" spans="1:16">
      <c r="A35" s="12"/>
      <c r="B35" s="25">
        <v>334.49</v>
      </c>
      <c r="C35" s="20" t="s">
        <v>36</v>
      </c>
      <c r="D35" s="46">
        <v>225000</v>
      </c>
      <c r="E35" s="46">
        <v>0</v>
      </c>
      <c r="F35" s="46">
        <v>0</v>
      </c>
      <c r="G35" s="46">
        <v>599593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1" si="7">SUM(D35:M35)</f>
        <v>824593</v>
      </c>
      <c r="O35" s="47">
        <f t="shared" si="1"/>
        <v>9.0766224903134898</v>
      </c>
      <c r="P35" s="9"/>
    </row>
    <row r="36" spans="1:16">
      <c r="A36" s="12"/>
      <c r="B36" s="25">
        <v>334.5</v>
      </c>
      <c r="C36" s="20" t="s">
        <v>104</v>
      </c>
      <c r="D36" s="46">
        <v>0</v>
      </c>
      <c r="E36" s="46">
        <v>4400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4400</v>
      </c>
      <c r="O36" s="47">
        <f t="shared" si="1"/>
        <v>4.8432546671363159E-2</v>
      </c>
      <c r="P36" s="9"/>
    </row>
    <row r="37" spans="1:16">
      <c r="A37" s="12"/>
      <c r="B37" s="25">
        <v>335.12</v>
      </c>
      <c r="C37" s="20" t="s">
        <v>123</v>
      </c>
      <c r="D37" s="46">
        <v>2496651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2496651</v>
      </c>
      <c r="O37" s="47">
        <f t="shared" ref="O37:O68" si="8">(N37/O$85)</f>
        <v>27.481628654455793</v>
      </c>
      <c r="P37" s="9"/>
    </row>
    <row r="38" spans="1:16">
      <c r="A38" s="12"/>
      <c r="B38" s="25">
        <v>335.15</v>
      </c>
      <c r="C38" s="20" t="s">
        <v>124</v>
      </c>
      <c r="D38" s="46">
        <v>289909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289909</v>
      </c>
      <c r="O38" s="47">
        <f t="shared" si="8"/>
        <v>3.1911434483973231</v>
      </c>
      <c r="P38" s="9"/>
    </row>
    <row r="39" spans="1:16">
      <c r="A39" s="12"/>
      <c r="B39" s="25">
        <v>335.18</v>
      </c>
      <c r="C39" s="20" t="s">
        <v>125</v>
      </c>
      <c r="D39" s="46">
        <v>6062710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6062710</v>
      </c>
      <c r="O39" s="47">
        <f t="shared" si="8"/>
        <v>66.734655688622752</v>
      </c>
      <c r="P39" s="9"/>
    </row>
    <row r="40" spans="1:16">
      <c r="A40" s="12"/>
      <c r="B40" s="25">
        <v>335.21</v>
      </c>
      <c r="C40" s="20" t="s">
        <v>41</v>
      </c>
      <c r="D40" s="46">
        <v>115792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115792</v>
      </c>
      <c r="O40" s="47">
        <f t="shared" si="8"/>
        <v>1.274568510038746</v>
      </c>
      <c r="P40" s="9"/>
    </row>
    <row r="41" spans="1:16">
      <c r="A41" s="12"/>
      <c r="B41" s="25">
        <v>335.49</v>
      </c>
      <c r="C41" s="20" t="s">
        <v>42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109629</v>
      </c>
      <c r="K41" s="46">
        <v>0</v>
      </c>
      <c r="L41" s="46">
        <v>0</v>
      </c>
      <c r="M41" s="46">
        <v>0</v>
      </c>
      <c r="N41" s="46">
        <f t="shared" si="7"/>
        <v>109629</v>
      </c>
      <c r="O41" s="47">
        <f t="shared" si="8"/>
        <v>1.2067299225079253</v>
      </c>
      <c r="P41" s="9"/>
    </row>
    <row r="42" spans="1:16">
      <c r="A42" s="12"/>
      <c r="B42" s="25">
        <v>337.2</v>
      </c>
      <c r="C42" s="20" t="s">
        <v>113</v>
      </c>
      <c r="D42" s="46">
        <v>0</v>
      </c>
      <c r="E42" s="46">
        <v>41452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9">SUM(D42:M42)</f>
        <v>41452</v>
      </c>
      <c r="O42" s="47">
        <f t="shared" si="8"/>
        <v>0.45627861923212398</v>
      </c>
      <c r="P42" s="9"/>
    </row>
    <row r="43" spans="1:16">
      <c r="A43" s="12"/>
      <c r="B43" s="25">
        <v>337.6</v>
      </c>
      <c r="C43" s="20" t="s">
        <v>45</v>
      </c>
      <c r="D43" s="46">
        <v>305909</v>
      </c>
      <c r="E43" s="46">
        <v>762569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1068478</v>
      </c>
      <c r="O43" s="47">
        <f t="shared" si="8"/>
        <v>11.761161500528354</v>
      </c>
      <c r="P43" s="9"/>
    </row>
    <row r="44" spans="1:16">
      <c r="A44" s="12"/>
      <c r="B44" s="25">
        <v>337.7</v>
      </c>
      <c r="C44" s="20" t="s">
        <v>46</v>
      </c>
      <c r="D44" s="46">
        <v>0</v>
      </c>
      <c r="E44" s="46">
        <v>0</v>
      </c>
      <c r="F44" s="46">
        <v>0</v>
      </c>
      <c r="G44" s="46">
        <v>339547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2307824</v>
      </c>
      <c r="N44" s="46">
        <f t="shared" si="9"/>
        <v>2647371</v>
      </c>
      <c r="O44" s="47">
        <f t="shared" si="8"/>
        <v>29.140663525889398</v>
      </c>
      <c r="P44" s="9"/>
    </row>
    <row r="45" spans="1:16">
      <c r="A45" s="12"/>
      <c r="B45" s="25">
        <v>337.9</v>
      </c>
      <c r="C45" s="20" t="s">
        <v>47</v>
      </c>
      <c r="D45" s="46">
        <v>0</v>
      </c>
      <c r="E45" s="46">
        <v>673168</v>
      </c>
      <c r="F45" s="46">
        <v>0</v>
      </c>
      <c r="G45" s="46">
        <v>303030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976198</v>
      </c>
      <c r="O45" s="47">
        <f t="shared" si="8"/>
        <v>10.745398908066221</v>
      </c>
      <c r="P45" s="9"/>
    </row>
    <row r="46" spans="1:16">
      <c r="A46" s="12"/>
      <c r="B46" s="25">
        <v>338</v>
      </c>
      <c r="C46" s="20" t="s">
        <v>126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3519248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3519248</v>
      </c>
      <c r="O46" s="47">
        <f t="shared" si="8"/>
        <v>38.737759774568509</v>
      </c>
      <c r="P46" s="9"/>
    </row>
    <row r="47" spans="1:16" ht="15.75">
      <c r="A47" s="29" t="s">
        <v>52</v>
      </c>
      <c r="B47" s="30"/>
      <c r="C47" s="31"/>
      <c r="D47" s="32">
        <f t="shared" ref="D47:M47" si="10">SUM(D48:D61)</f>
        <v>28135849</v>
      </c>
      <c r="E47" s="32">
        <f t="shared" si="10"/>
        <v>4007129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137401106</v>
      </c>
      <c r="J47" s="32">
        <f t="shared" si="10"/>
        <v>74610675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9"/>
        <v>244154759</v>
      </c>
      <c r="O47" s="45">
        <f t="shared" si="8"/>
        <v>2687.508354614301</v>
      </c>
      <c r="P47" s="10"/>
    </row>
    <row r="48" spans="1:16">
      <c r="A48" s="12"/>
      <c r="B48" s="25">
        <v>341.2</v>
      </c>
      <c r="C48" s="20" t="s">
        <v>127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74610675</v>
      </c>
      <c r="K48" s="46">
        <v>0</v>
      </c>
      <c r="L48" s="46">
        <v>0</v>
      </c>
      <c r="M48" s="46">
        <v>0</v>
      </c>
      <c r="N48" s="46">
        <f t="shared" ref="N48:N61" si="11">SUM(D48:M48)</f>
        <v>74610675</v>
      </c>
      <c r="O48" s="47">
        <f t="shared" si="8"/>
        <v>821.26931798168368</v>
      </c>
      <c r="P48" s="9"/>
    </row>
    <row r="49" spans="1:16">
      <c r="A49" s="12"/>
      <c r="B49" s="25">
        <v>341.3</v>
      </c>
      <c r="C49" s="20" t="s">
        <v>128</v>
      </c>
      <c r="D49" s="46">
        <v>15595882</v>
      </c>
      <c r="E49" s="46">
        <v>0</v>
      </c>
      <c r="F49" s="46">
        <v>0</v>
      </c>
      <c r="G49" s="46">
        <v>0</v>
      </c>
      <c r="H49" s="46">
        <v>0</v>
      </c>
      <c r="I49" s="46">
        <v>53302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15649184</v>
      </c>
      <c r="O49" s="47">
        <f t="shared" si="8"/>
        <v>172.25678055653398</v>
      </c>
      <c r="P49" s="9"/>
    </row>
    <row r="50" spans="1:16">
      <c r="A50" s="12"/>
      <c r="B50" s="25">
        <v>341.9</v>
      </c>
      <c r="C50" s="20" t="s">
        <v>129</v>
      </c>
      <c r="D50" s="46">
        <v>2273610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2273610</v>
      </c>
      <c r="O50" s="47">
        <f t="shared" si="8"/>
        <v>25.026527826699542</v>
      </c>
      <c r="P50" s="9"/>
    </row>
    <row r="51" spans="1:16">
      <c r="A51" s="12"/>
      <c r="B51" s="25">
        <v>342.1</v>
      </c>
      <c r="C51" s="20" t="s">
        <v>105</v>
      </c>
      <c r="D51" s="46">
        <v>713237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713237</v>
      </c>
      <c r="O51" s="47">
        <f t="shared" si="8"/>
        <v>7.8508827932370551</v>
      </c>
      <c r="P51" s="9"/>
    </row>
    <row r="52" spans="1:16">
      <c r="A52" s="12"/>
      <c r="B52" s="25">
        <v>342.2</v>
      </c>
      <c r="C52" s="20" t="s">
        <v>58</v>
      </c>
      <c r="D52" s="46">
        <v>137440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137440</v>
      </c>
      <c r="O52" s="47">
        <f t="shared" si="8"/>
        <v>1.5128566396618528</v>
      </c>
      <c r="P52" s="9"/>
    </row>
    <row r="53" spans="1:16">
      <c r="A53" s="12"/>
      <c r="B53" s="25">
        <v>342.6</v>
      </c>
      <c r="C53" s="20" t="s">
        <v>59</v>
      </c>
      <c r="D53" s="46">
        <v>1678239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1678239</v>
      </c>
      <c r="O53" s="47">
        <f t="shared" si="8"/>
        <v>18.473042884818597</v>
      </c>
      <c r="P53" s="9"/>
    </row>
    <row r="54" spans="1:16">
      <c r="A54" s="12"/>
      <c r="B54" s="25">
        <v>342.9</v>
      </c>
      <c r="C54" s="20" t="s">
        <v>60</v>
      </c>
      <c r="D54" s="46">
        <v>0</v>
      </c>
      <c r="E54" s="46">
        <v>4007129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4007129</v>
      </c>
      <c r="O54" s="47">
        <f t="shared" si="8"/>
        <v>44.108059616061993</v>
      </c>
      <c r="P54" s="9"/>
    </row>
    <row r="55" spans="1:16">
      <c r="A55" s="12"/>
      <c r="B55" s="25">
        <v>343.4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8070410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8070410</v>
      </c>
      <c r="O55" s="47">
        <f t="shared" si="8"/>
        <v>88.83420658682634</v>
      </c>
      <c r="P55" s="9"/>
    </row>
    <row r="56" spans="1:16">
      <c r="A56" s="12"/>
      <c r="B56" s="25">
        <v>343.5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11671714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11671714</v>
      </c>
      <c r="O56" s="47">
        <f t="shared" si="8"/>
        <v>128.47518932722789</v>
      </c>
      <c r="P56" s="9"/>
    </row>
    <row r="57" spans="1:16">
      <c r="A57" s="12"/>
      <c r="B57" s="25">
        <v>343.6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68031764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68031764</v>
      </c>
      <c r="O57" s="47">
        <f t="shared" si="8"/>
        <v>748.85263296935545</v>
      </c>
      <c r="P57" s="9"/>
    </row>
    <row r="58" spans="1:16">
      <c r="A58" s="12"/>
      <c r="B58" s="25">
        <v>344.5</v>
      </c>
      <c r="C58" s="20" t="s">
        <v>130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40086548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40086548</v>
      </c>
      <c r="O58" s="47">
        <f t="shared" si="8"/>
        <v>441.24854702359988</v>
      </c>
      <c r="P58" s="9"/>
    </row>
    <row r="59" spans="1:16">
      <c r="A59" s="12"/>
      <c r="B59" s="25">
        <v>344.9</v>
      </c>
      <c r="C59" s="20" t="s">
        <v>131</v>
      </c>
      <c r="D59" s="46">
        <v>29211</v>
      </c>
      <c r="E59" s="46">
        <v>0</v>
      </c>
      <c r="F59" s="46">
        <v>0</v>
      </c>
      <c r="G59" s="46">
        <v>0</v>
      </c>
      <c r="H59" s="46">
        <v>0</v>
      </c>
      <c r="I59" s="46">
        <v>285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29496</v>
      </c>
      <c r="O59" s="47">
        <f t="shared" si="8"/>
        <v>0.32467418104966539</v>
      </c>
      <c r="P59" s="9"/>
    </row>
    <row r="60" spans="1:16">
      <c r="A60" s="12"/>
      <c r="B60" s="25">
        <v>347.2</v>
      </c>
      <c r="C60" s="20" t="s">
        <v>66</v>
      </c>
      <c r="D60" s="46">
        <v>7518598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7518598</v>
      </c>
      <c r="O60" s="47">
        <f t="shared" si="8"/>
        <v>82.760192849594929</v>
      </c>
      <c r="P60" s="9"/>
    </row>
    <row r="61" spans="1:16">
      <c r="A61" s="12"/>
      <c r="B61" s="25">
        <v>347.5</v>
      </c>
      <c r="C61" s="20" t="s">
        <v>67</v>
      </c>
      <c r="D61" s="46">
        <v>189632</v>
      </c>
      <c r="E61" s="46">
        <v>0</v>
      </c>
      <c r="F61" s="46">
        <v>0</v>
      </c>
      <c r="G61" s="46">
        <v>0</v>
      </c>
      <c r="H61" s="46">
        <v>0</v>
      </c>
      <c r="I61" s="46">
        <v>9487083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9676715</v>
      </c>
      <c r="O61" s="47">
        <f t="shared" si="8"/>
        <v>106.51544337794998</v>
      </c>
      <c r="P61" s="9"/>
    </row>
    <row r="62" spans="1:16" ht="15.75">
      <c r="A62" s="29" t="s">
        <v>53</v>
      </c>
      <c r="B62" s="30"/>
      <c r="C62" s="31"/>
      <c r="D62" s="32">
        <f t="shared" ref="D62:M62" si="12">SUM(D63:D66)</f>
        <v>2950929</v>
      </c>
      <c r="E62" s="32">
        <f t="shared" si="12"/>
        <v>325293</v>
      </c>
      <c r="F62" s="32">
        <f t="shared" si="12"/>
        <v>0</v>
      </c>
      <c r="G62" s="32">
        <f t="shared" si="12"/>
        <v>0</v>
      </c>
      <c r="H62" s="32">
        <f t="shared" si="12"/>
        <v>0</v>
      </c>
      <c r="I62" s="32">
        <f t="shared" si="12"/>
        <v>3519248</v>
      </c>
      <c r="J62" s="32">
        <f t="shared" si="12"/>
        <v>0</v>
      </c>
      <c r="K62" s="32">
        <f t="shared" si="12"/>
        <v>0</v>
      </c>
      <c r="L62" s="32">
        <f t="shared" si="12"/>
        <v>0</v>
      </c>
      <c r="M62" s="32">
        <f t="shared" si="12"/>
        <v>0</v>
      </c>
      <c r="N62" s="32">
        <f t="shared" ref="N62:N68" si="13">SUM(D62:M62)</f>
        <v>6795470</v>
      </c>
      <c r="O62" s="45">
        <f t="shared" si="8"/>
        <v>74.800435892920049</v>
      </c>
      <c r="P62" s="10"/>
    </row>
    <row r="63" spans="1:16">
      <c r="A63" s="13"/>
      <c r="B63" s="39">
        <v>351.5</v>
      </c>
      <c r="C63" s="21" t="s">
        <v>70</v>
      </c>
      <c r="D63" s="46">
        <v>697187</v>
      </c>
      <c r="E63" s="46">
        <v>0</v>
      </c>
      <c r="F63" s="46">
        <v>0</v>
      </c>
      <c r="G63" s="46">
        <v>0</v>
      </c>
      <c r="H63" s="46">
        <v>0</v>
      </c>
      <c r="I63" s="46">
        <v>3519248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3"/>
        <v>4216435</v>
      </c>
      <c r="O63" s="47">
        <f t="shared" si="8"/>
        <v>46.4119738464248</v>
      </c>
      <c r="P63" s="9"/>
    </row>
    <row r="64" spans="1:16">
      <c r="A64" s="13"/>
      <c r="B64" s="39">
        <v>354</v>
      </c>
      <c r="C64" s="21" t="s">
        <v>71</v>
      </c>
      <c r="D64" s="46">
        <v>2205728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3"/>
        <v>2205728</v>
      </c>
      <c r="O64" s="47">
        <f t="shared" si="8"/>
        <v>24.279323705530118</v>
      </c>
      <c r="P64" s="9"/>
    </row>
    <row r="65" spans="1:16">
      <c r="A65" s="13"/>
      <c r="B65" s="39">
        <v>358.2</v>
      </c>
      <c r="C65" s="21" t="s">
        <v>132</v>
      </c>
      <c r="D65" s="46">
        <v>48014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48014</v>
      </c>
      <c r="O65" s="47">
        <f t="shared" si="8"/>
        <v>0.52850915815427968</v>
      </c>
      <c r="P65" s="9"/>
    </row>
    <row r="66" spans="1:16">
      <c r="A66" s="13"/>
      <c r="B66" s="39">
        <v>359</v>
      </c>
      <c r="C66" s="21" t="s">
        <v>72</v>
      </c>
      <c r="D66" s="46">
        <v>0</v>
      </c>
      <c r="E66" s="46">
        <v>325293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325293</v>
      </c>
      <c r="O66" s="47">
        <f t="shared" si="8"/>
        <v>3.5806291828108487</v>
      </c>
      <c r="P66" s="9"/>
    </row>
    <row r="67" spans="1:16" ht="15.75">
      <c r="A67" s="29" t="s">
        <v>3</v>
      </c>
      <c r="B67" s="30"/>
      <c r="C67" s="31"/>
      <c r="D67" s="32">
        <f t="shared" ref="D67:M67" si="14">SUM(D68:D76)</f>
        <v>12577028</v>
      </c>
      <c r="E67" s="32">
        <f t="shared" si="14"/>
        <v>785128</v>
      </c>
      <c r="F67" s="32">
        <f t="shared" si="14"/>
        <v>1372</v>
      </c>
      <c r="G67" s="32">
        <f t="shared" si="14"/>
        <v>664131</v>
      </c>
      <c r="H67" s="32">
        <f t="shared" si="14"/>
        <v>0</v>
      </c>
      <c r="I67" s="32">
        <f t="shared" si="14"/>
        <v>1887829</v>
      </c>
      <c r="J67" s="32">
        <f t="shared" si="14"/>
        <v>2472934</v>
      </c>
      <c r="K67" s="32">
        <f t="shared" si="14"/>
        <v>225676702</v>
      </c>
      <c r="L67" s="32">
        <f t="shared" si="14"/>
        <v>0</v>
      </c>
      <c r="M67" s="32">
        <f t="shared" si="14"/>
        <v>4145</v>
      </c>
      <c r="N67" s="32">
        <f t="shared" si="13"/>
        <v>244069269</v>
      </c>
      <c r="O67" s="45">
        <f t="shared" si="8"/>
        <v>2686.5673322472703</v>
      </c>
      <c r="P67" s="10"/>
    </row>
    <row r="68" spans="1:16">
      <c r="A68" s="12"/>
      <c r="B68" s="25">
        <v>361.1</v>
      </c>
      <c r="C68" s="20" t="s">
        <v>73</v>
      </c>
      <c r="D68" s="46">
        <v>2467659</v>
      </c>
      <c r="E68" s="46">
        <v>266503</v>
      </c>
      <c r="F68" s="46">
        <v>1372</v>
      </c>
      <c r="G68" s="46">
        <v>525131</v>
      </c>
      <c r="H68" s="46">
        <v>0</v>
      </c>
      <c r="I68" s="46">
        <v>0</v>
      </c>
      <c r="J68" s="46">
        <v>0</v>
      </c>
      <c r="K68" s="46">
        <v>16948955</v>
      </c>
      <c r="L68" s="46">
        <v>0</v>
      </c>
      <c r="M68" s="46">
        <v>4145</v>
      </c>
      <c r="N68" s="46">
        <f t="shared" si="13"/>
        <v>20213765</v>
      </c>
      <c r="O68" s="47">
        <f t="shared" si="8"/>
        <v>222.50093562874252</v>
      </c>
      <c r="P68" s="9"/>
    </row>
    <row r="69" spans="1:16">
      <c r="A69" s="12"/>
      <c r="B69" s="25">
        <v>361.2</v>
      </c>
      <c r="C69" s="20" t="s">
        <v>74</v>
      </c>
      <c r="D69" s="46">
        <v>0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6458223</v>
      </c>
      <c r="L69" s="46">
        <v>0</v>
      </c>
      <c r="M69" s="46">
        <v>0</v>
      </c>
      <c r="N69" s="46">
        <f t="shared" ref="N69:N76" si="15">SUM(D69:M69)</f>
        <v>6458223</v>
      </c>
      <c r="O69" s="47">
        <f t="shared" ref="O69:O83" si="16">(N69/O$85)</f>
        <v>71.088224286720674</v>
      </c>
      <c r="P69" s="9"/>
    </row>
    <row r="70" spans="1:16">
      <c r="A70" s="12"/>
      <c r="B70" s="25">
        <v>361.3</v>
      </c>
      <c r="C70" s="20" t="s">
        <v>75</v>
      </c>
      <c r="D70" s="46">
        <v>0</v>
      </c>
      <c r="E70" s="46">
        <v>6116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121459032</v>
      </c>
      <c r="L70" s="46">
        <v>0</v>
      </c>
      <c r="M70" s="46">
        <v>0</v>
      </c>
      <c r="N70" s="46">
        <f t="shared" si="15"/>
        <v>121465148</v>
      </c>
      <c r="O70" s="47">
        <f t="shared" si="16"/>
        <v>1337.0151021486438</v>
      </c>
      <c r="P70" s="9"/>
    </row>
    <row r="71" spans="1:16">
      <c r="A71" s="12"/>
      <c r="B71" s="25">
        <v>362</v>
      </c>
      <c r="C71" s="20" t="s">
        <v>76</v>
      </c>
      <c r="D71" s="46">
        <v>6646320</v>
      </c>
      <c r="E71" s="46">
        <v>175639</v>
      </c>
      <c r="F71" s="46">
        <v>0</v>
      </c>
      <c r="G71" s="46">
        <v>0</v>
      </c>
      <c r="H71" s="46">
        <v>0</v>
      </c>
      <c r="I71" s="46">
        <v>1194494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5"/>
        <v>8016453</v>
      </c>
      <c r="O71" s="47">
        <f t="shared" si="16"/>
        <v>88.240280468474822</v>
      </c>
      <c r="P71" s="9"/>
    </row>
    <row r="72" spans="1:16">
      <c r="A72" s="12"/>
      <c r="B72" s="25">
        <v>364</v>
      </c>
      <c r="C72" s="20" t="s">
        <v>133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73427</v>
      </c>
      <c r="J72" s="46">
        <v>460916</v>
      </c>
      <c r="K72" s="46">
        <v>0</v>
      </c>
      <c r="L72" s="46">
        <v>0</v>
      </c>
      <c r="M72" s="46">
        <v>0</v>
      </c>
      <c r="N72" s="46">
        <f t="shared" si="15"/>
        <v>534343</v>
      </c>
      <c r="O72" s="47">
        <f t="shared" si="16"/>
        <v>5.8817255195491374</v>
      </c>
      <c r="P72" s="9"/>
    </row>
    <row r="73" spans="1:16">
      <c r="A73" s="12"/>
      <c r="B73" s="25">
        <v>366</v>
      </c>
      <c r="C73" s="20" t="s">
        <v>78</v>
      </c>
      <c r="D73" s="46">
        <v>23547</v>
      </c>
      <c r="E73" s="46">
        <v>273529</v>
      </c>
      <c r="F73" s="46">
        <v>0</v>
      </c>
      <c r="G73" s="46">
        <v>89000</v>
      </c>
      <c r="H73" s="46">
        <v>0</v>
      </c>
      <c r="I73" s="46">
        <v>0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5"/>
        <v>386076</v>
      </c>
      <c r="O73" s="47">
        <f t="shared" si="16"/>
        <v>4.2496917928848186</v>
      </c>
      <c r="P73" s="9"/>
    </row>
    <row r="74" spans="1:16">
      <c r="A74" s="12"/>
      <c r="B74" s="25">
        <v>368</v>
      </c>
      <c r="C74" s="20" t="s">
        <v>79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80810492</v>
      </c>
      <c r="L74" s="46">
        <v>0</v>
      </c>
      <c r="M74" s="46">
        <v>0</v>
      </c>
      <c r="N74" s="46">
        <f t="shared" si="15"/>
        <v>80810492</v>
      </c>
      <c r="O74" s="47">
        <f t="shared" si="16"/>
        <v>889.51316484677704</v>
      </c>
      <c r="P74" s="9"/>
    </row>
    <row r="75" spans="1:16">
      <c r="A75" s="12"/>
      <c r="B75" s="25">
        <v>369.3</v>
      </c>
      <c r="C75" s="20" t="s">
        <v>80</v>
      </c>
      <c r="D75" s="46">
        <v>100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722318</v>
      </c>
      <c r="K75" s="46">
        <v>0</v>
      </c>
      <c r="L75" s="46">
        <v>0</v>
      </c>
      <c r="M75" s="46">
        <v>0</v>
      </c>
      <c r="N75" s="46">
        <f t="shared" si="15"/>
        <v>722418</v>
      </c>
      <c r="O75" s="47">
        <f t="shared" si="16"/>
        <v>7.9519417048256429</v>
      </c>
      <c r="P75" s="9"/>
    </row>
    <row r="76" spans="1:16">
      <c r="A76" s="12"/>
      <c r="B76" s="25">
        <v>369.9</v>
      </c>
      <c r="C76" s="20" t="s">
        <v>81</v>
      </c>
      <c r="D76" s="46">
        <v>3439402</v>
      </c>
      <c r="E76" s="46">
        <v>63341</v>
      </c>
      <c r="F76" s="46">
        <v>0</v>
      </c>
      <c r="G76" s="46">
        <v>50000</v>
      </c>
      <c r="H76" s="46">
        <v>0</v>
      </c>
      <c r="I76" s="46">
        <v>619908</v>
      </c>
      <c r="J76" s="46">
        <v>1289700</v>
      </c>
      <c r="K76" s="46">
        <v>0</v>
      </c>
      <c r="L76" s="46">
        <v>0</v>
      </c>
      <c r="M76" s="46">
        <v>0</v>
      </c>
      <c r="N76" s="46">
        <f t="shared" si="15"/>
        <v>5462351</v>
      </c>
      <c r="O76" s="47">
        <f t="shared" si="16"/>
        <v>60.126265850651635</v>
      </c>
      <c r="P76" s="9"/>
    </row>
    <row r="77" spans="1:16" ht="15.75">
      <c r="A77" s="29" t="s">
        <v>54</v>
      </c>
      <c r="B77" s="30"/>
      <c r="C77" s="31"/>
      <c r="D77" s="32">
        <f t="shared" ref="D77:M77" si="17">SUM(D78:D82)</f>
        <v>38742988</v>
      </c>
      <c r="E77" s="32">
        <f t="shared" si="17"/>
        <v>13539295</v>
      </c>
      <c r="F77" s="32">
        <f t="shared" si="17"/>
        <v>18680484</v>
      </c>
      <c r="G77" s="32">
        <f t="shared" si="17"/>
        <v>16343000</v>
      </c>
      <c r="H77" s="32">
        <f t="shared" si="17"/>
        <v>0</v>
      </c>
      <c r="I77" s="32">
        <f t="shared" si="17"/>
        <v>5613508</v>
      </c>
      <c r="J77" s="32">
        <f t="shared" si="17"/>
        <v>1991007</v>
      </c>
      <c r="K77" s="32">
        <f t="shared" si="17"/>
        <v>0</v>
      </c>
      <c r="L77" s="32">
        <f t="shared" si="17"/>
        <v>0</v>
      </c>
      <c r="M77" s="32">
        <f t="shared" si="17"/>
        <v>0</v>
      </c>
      <c r="N77" s="32">
        <f t="shared" ref="N77:N83" si="18">SUM(D77:M77)</f>
        <v>94910282</v>
      </c>
      <c r="O77" s="45">
        <f t="shared" si="16"/>
        <v>1044.7151505811905</v>
      </c>
      <c r="P77" s="9"/>
    </row>
    <row r="78" spans="1:16">
      <c r="A78" s="12"/>
      <c r="B78" s="25">
        <v>381</v>
      </c>
      <c r="C78" s="20" t="s">
        <v>82</v>
      </c>
      <c r="D78" s="46">
        <v>38715000</v>
      </c>
      <c r="E78" s="46">
        <v>13536805</v>
      </c>
      <c r="F78" s="46">
        <v>18680484</v>
      </c>
      <c r="G78" s="46">
        <v>16343000</v>
      </c>
      <c r="H78" s="46">
        <v>0</v>
      </c>
      <c r="I78" s="46">
        <v>4280028</v>
      </c>
      <c r="J78" s="46">
        <v>1431259</v>
      </c>
      <c r="K78" s="46">
        <v>0</v>
      </c>
      <c r="L78" s="46">
        <v>0</v>
      </c>
      <c r="M78" s="46">
        <v>0</v>
      </c>
      <c r="N78" s="46">
        <f t="shared" si="18"/>
        <v>92986576</v>
      </c>
      <c r="O78" s="47">
        <f t="shared" si="16"/>
        <v>1023.5401549841494</v>
      </c>
      <c r="P78" s="9"/>
    </row>
    <row r="79" spans="1:16">
      <c r="A79" s="12"/>
      <c r="B79" s="25">
        <v>388.1</v>
      </c>
      <c r="C79" s="20" t="s">
        <v>83</v>
      </c>
      <c r="D79" s="46">
        <v>27988</v>
      </c>
      <c r="E79" s="46">
        <v>2490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8"/>
        <v>30478</v>
      </c>
      <c r="O79" s="47">
        <f t="shared" si="16"/>
        <v>0.33548344487495596</v>
      </c>
      <c r="P79" s="9"/>
    </row>
    <row r="80" spans="1:16">
      <c r="A80" s="12"/>
      <c r="B80" s="25">
        <v>389.1</v>
      </c>
      <c r="C80" s="20" t="s">
        <v>134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1333480</v>
      </c>
      <c r="J80" s="46">
        <v>227417</v>
      </c>
      <c r="K80" s="46">
        <v>0</v>
      </c>
      <c r="L80" s="46">
        <v>0</v>
      </c>
      <c r="M80" s="46">
        <v>0</v>
      </c>
      <c r="N80" s="46">
        <f t="shared" si="18"/>
        <v>1560897</v>
      </c>
      <c r="O80" s="47">
        <f t="shared" si="16"/>
        <v>17.181412909475167</v>
      </c>
      <c r="P80" s="9"/>
    </row>
    <row r="81" spans="1:119">
      <c r="A81" s="12"/>
      <c r="B81" s="25">
        <v>389.2</v>
      </c>
      <c r="C81" s="20" t="s">
        <v>135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148379</v>
      </c>
      <c r="K81" s="46">
        <v>0</v>
      </c>
      <c r="L81" s="46">
        <v>0</v>
      </c>
      <c r="M81" s="46">
        <v>0</v>
      </c>
      <c r="N81" s="46">
        <f t="shared" si="18"/>
        <v>148379</v>
      </c>
      <c r="O81" s="47">
        <f t="shared" si="16"/>
        <v>1.633266555125044</v>
      </c>
      <c r="P81" s="9"/>
    </row>
    <row r="82" spans="1:119" ht="15.75" thickBot="1">
      <c r="A82" s="12"/>
      <c r="B82" s="25">
        <v>389.9</v>
      </c>
      <c r="C82" s="20" t="s">
        <v>136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183952</v>
      </c>
      <c r="K82" s="46">
        <v>0</v>
      </c>
      <c r="L82" s="46">
        <v>0</v>
      </c>
      <c r="M82" s="46">
        <v>0</v>
      </c>
      <c r="N82" s="46">
        <f t="shared" si="18"/>
        <v>183952</v>
      </c>
      <c r="O82" s="47">
        <f t="shared" si="16"/>
        <v>2.0248326875660445</v>
      </c>
      <c r="P82" s="9"/>
    </row>
    <row r="83" spans="1:119" ht="16.5" thickBot="1">
      <c r="A83" s="14" t="s">
        <v>68</v>
      </c>
      <c r="B83" s="23"/>
      <c r="C83" s="22"/>
      <c r="D83" s="15">
        <f t="shared" ref="D83:M83" si="19">SUM(D5,D18,D28,D47,D62,D67,D77)</f>
        <v>250248987</v>
      </c>
      <c r="E83" s="15">
        <f t="shared" si="19"/>
        <v>124679795</v>
      </c>
      <c r="F83" s="15">
        <f t="shared" si="19"/>
        <v>24075349</v>
      </c>
      <c r="G83" s="15">
        <f t="shared" si="19"/>
        <v>30300821</v>
      </c>
      <c r="H83" s="15">
        <f t="shared" si="19"/>
        <v>0</v>
      </c>
      <c r="I83" s="15">
        <f t="shared" si="19"/>
        <v>166517958</v>
      </c>
      <c r="J83" s="15">
        <f t="shared" si="19"/>
        <v>79410545</v>
      </c>
      <c r="K83" s="15">
        <f t="shared" si="19"/>
        <v>225676702</v>
      </c>
      <c r="L83" s="15">
        <f t="shared" si="19"/>
        <v>0</v>
      </c>
      <c r="M83" s="15">
        <f t="shared" si="19"/>
        <v>2311969</v>
      </c>
      <c r="N83" s="15">
        <f t="shared" si="18"/>
        <v>903222126</v>
      </c>
      <c r="O83" s="38">
        <f t="shared" si="16"/>
        <v>9942.1244936597395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21" t="s">
        <v>137</v>
      </c>
      <c r="M85" s="121"/>
      <c r="N85" s="121"/>
      <c r="O85" s="43">
        <v>90848</v>
      </c>
    </row>
    <row r="86" spans="1:119">
      <c r="A86" s="122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  <row r="87" spans="1:119" ht="15.75" customHeight="1" thickBot="1">
      <c r="A87" s="123" t="s">
        <v>109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3"/>
    </row>
  </sheetData>
  <mergeCells count="10">
    <mergeCell ref="L85:N85"/>
    <mergeCell ref="A86:O86"/>
    <mergeCell ref="A87:O8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132079693</v>
      </c>
      <c r="E5" s="27">
        <f t="shared" si="0"/>
        <v>90142612</v>
      </c>
      <c r="F5" s="27">
        <f t="shared" si="0"/>
        <v>6830953</v>
      </c>
      <c r="G5" s="27">
        <f t="shared" si="0"/>
        <v>11425063</v>
      </c>
      <c r="H5" s="27">
        <f t="shared" si="0"/>
        <v>0</v>
      </c>
      <c r="I5" s="27">
        <f t="shared" si="0"/>
        <v>8098473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248576794</v>
      </c>
      <c r="O5" s="33">
        <f t="shared" ref="O5:O36" si="1">(N5/O$89)</f>
        <v>2758.9907988057316</v>
      </c>
      <c r="P5" s="6"/>
    </row>
    <row r="6" spans="1:133">
      <c r="A6" s="12"/>
      <c r="B6" s="25">
        <v>311</v>
      </c>
      <c r="C6" s="20" t="s">
        <v>2</v>
      </c>
      <c r="D6" s="46">
        <v>110536848</v>
      </c>
      <c r="E6" s="46">
        <v>0</v>
      </c>
      <c r="F6" s="46">
        <v>6830953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117367801</v>
      </c>
      <c r="O6" s="47">
        <f t="shared" si="1"/>
        <v>1302.6826753388016</v>
      </c>
      <c r="P6" s="9"/>
    </row>
    <row r="7" spans="1:133">
      <c r="A7" s="12"/>
      <c r="B7" s="25">
        <v>312.10000000000002</v>
      </c>
      <c r="C7" s="20" t="s">
        <v>10</v>
      </c>
      <c r="D7" s="46">
        <v>1401313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1401313</v>
      </c>
      <c r="O7" s="47">
        <f t="shared" si="1"/>
        <v>15.553381355650021</v>
      </c>
      <c r="P7" s="9"/>
    </row>
    <row r="8" spans="1:133">
      <c r="A8" s="12"/>
      <c r="B8" s="25">
        <v>312.51</v>
      </c>
      <c r="C8" s="20" t="s">
        <v>99</v>
      </c>
      <c r="D8" s="46">
        <v>0</v>
      </c>
      <c r="E8" s="46">
        <v>1658361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1658361</v>
      </c>
      <c r="O8" s="47">
        <f t="shared" si="1"/>
        <v>18.406395329478229</v>
      </c>
      <c r="P8" s="9"/>
    </row>
    <row r="9" spans="1:133">
      <c r="A9" s="12"/>
      <c r="B9" s="25">
        <v>312.52</v>
      </c>
      <c r="C9" s="20" t="s">
        <v>96</v>
      </c>
      <c r="D9" s="46">
        <v>0</v>
      </c>
      <c r="E9" s="46">
        <v>599707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599707</v>
      </c>
      <c r="O9" s="47">
        <f t="shared" si="1"/>
        <v>6.656237166609321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2978058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2978058</v>
      </c>
      <c r="O10" s="47">
        <f t="shared" si="1"/>
        <v>33.05390856521305</v>
      </c>
      <c r="P10" s="9"/>
    </row>
    <row r="11" spans="1:133">
      <c r="A11" s="12"/>
      <c r="B11" s="25">
        <v>314.10000000000002</v>
      </c>
      <c r="C11" s="20" t="s">
        <v>12</v>
      </c>
      <c r="D11" s="46">
        <v>9228623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9228623</v>
      </c>
      <c r="O11" s="47">
        <f t="shared" si="1"/>
        <v>102.42985892982009</v>
      </c>
      <c r="P11" s="9"/>
    </row>
    <row r="12" spans="1:133">
      <c r="A12" s="12"/>
      <c r="B12" s="25">
        <v>314.39999999999998</v>
      </c>
      <c r="C12" s="20" t="s">
        <v>14</v>
      </c>
      <c r="D12" s="46">
        <v>487739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487739</v>
      </c>
      <c r="O12" s="47">
        <f t="shared" si="1"/>
        <v>5.4134876854945224</v>
      </c>
      <c r="P12" s="9"/>
    </row>
    <row r="13" spans="1:133">
      <c r="A13" s="12"/>
      <c r="B13" s="25">
        <v>314.7</v>
      </c>
      <c r="C13" s="20" t="s">
        <v>15</v>
      </c>
      <c r="D13" s="46">
        <v>1173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1173</v>
      </c>
      <c r="O13" s="47">
        <f t="shared" si="1"/>
        <v>1.3019301419581119E-2</v>
      </c>
      <c r="P13" s="9"/>
    </row>
    <row r="14" spans="1:133">
      <c r="A14" s="12"/>
      <c r="B14" s="25">
        <v>314.89999999999998</v>
      </c>
      <c r="C14" s="20" t="s">
        <v>111</v>
      </c>
      <c r="D14" s="46">
        <v>575735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575735</v>
      </c>
      <c r="O14" s="47">
        <f t="shared" si="1"/>
        <v>6.3901683740857074</v>
      </c>
      <c r="P14" s="9"/>
    </row>
    <row r="15" spans="1:133">
      <c r="A15" s="12"/>
      <c r="B15" s="25">
        <v>315</v>
      </c>
      <c r="C15" s="20" t="s">
        <v>16</v>
      </c>
      <c r="D15" s="46">
        <v>5443905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5443905</v>
      </c>
      <c r="O15" s="47">
        <f t="shared" si="1"/>
        <v>60.42271107806031</v>
      </c>
      <c r="P15" s="9"/>
    </row>
    <row r="16" spans="1:133">
      <c r="A16" s="12"/>
      <c r="B16" s="25">
        <v>316</v>
      </c>
      <c r="C16" s="20" t="s">
        <v>17</v>
      </c>
      <c r="D16" s="46">
        <v>4404357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4404357</v>
      </c>
      <c r="O16" s="47">
        <f t="shared" si="1"/>
        <v>48.88461325016371</v>
      </c>
      <c r="P16" s="9"/>
    </row>
    <row r="17" spans="1:16">
      <c r="A17" s="12"/>
      <c r="B17" s="25">
        <v>319</v>
      </c>
      <c r="C17" s="20" t="s">
        <v>18</v>
      </c>
      <c r="D17" s="46">
        <v>0</v>
      </c>
      <c r="E17" s="46">
        <v>84906486</v>
      </c>
      <c r="F17" s="46">
        <v>0</v>
      </c>
      <c r="G17" s="46">
        <v>11425063</v>
      </c>
      <c r="H17" s="46">
        <v>0</v>
      </c>
      <c r="I17" s="46">
        <v>8098473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104430022</v>
      </c>
      <c r="O17" s="47">
        <f t="shared" si="1"/>
        <v>1159.0843424309355</v>
      </c>
      <c r="P17" s="9"/>
    </row>
    <row r="18" spans="1:16" ht="15.75">
      <c r="A18" s="29" t="s">
        <v>19</v>
      </c>
      <c r="B18" s="30"/>
      <c r="C18" s="31"/>
      <c r="D18" s="32">
        <f t="shared" ref="D18:M18" si="3">SUM(D19:D28)</f>
        <v>25086170</v>
      </c>
      <c r="E18" s="32">
        <f t="shared" si="3"/>
        <v>5981402</v>
      </c>
      <c r="F18" s="32">
        <f t="shared" si="3"/>
        <v>0</v>
      </c>
      <c r="G18" s="32">
        <f t="shared" si="3"/>
        <v>34909</v>
      </c>
      <c r="H18" s="32">
        <f t="shared" si="3"/>
        <v>0</v>
      </c>
      <c r="I18" s="32">
        <f t="shared" si="3"/>
        <v>4798623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35901104</v>
      </c>
      <c r="O18" s="45">
        <f t="shared" si="1"/>
        <v>398.47169162125266</v>
      </c>
      <c r="P18" s="10"/>
    </row>
    <row r="19" spans="1:16">
      <c r="A19" s="12"/>
      <c r="B19" s="25">
        <v>322</v>
      </c>
      <c r="C19" s="20" t="s">
        <v>0</v>
      </c>
      <c r="D19" s="46">
        <v>13887593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13887593</v>
      </c>
      <c r="O19" s="47">
        <f t="shared" si="1"/>
        <v>154.14045972673895</v>
      </c>
      <c r="P19" s="9"/>
    </row>
    <row r="20" spans="1:16">
      <c r="A20" s="12"/>
      <c r="B20" s="25">
        <v>323.10000000000002</v>
      </c>
      <c r="C20" s="20" t="s">
        <v>20</v>
      </c>
      <c r="D20" s="46">
        <v>8795911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4">SUM(D20:M20)</f>
        <v>8795911</v>
      </c>
      <c r="O20" s="47">
        <f t="shared" si="1"/>
        <v>97.627124099581565</v>
      </c>
      <c r="P20" s="9"/>
    </row>
    <row r="21" spans="1:16">
      <c r="A21" s="12"/>
      <c r="B21" s="25">
        <v>323.39999999999998</v>
      </c>
      <c r="C21" s="20" t="s">
        <v>21</v>
      </c>
      <c r="D21" s="46">
        <v>465208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465208</v>
      </c>
      <c r="O21" s="47">
        <f t="shared" si="1"/>
        <v>5.1634127662408291</v>
      </c>
      <c r="P21" s="9"/>
    </row>
    <row r="22" spans="1:16">
      <c r="A22" s="12"/>
      <c r="B22" s="25">
        <v>323.7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3318510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3318510</v>
      </c>
      <c r="O22" s="47">
        <f t="shared" si="1"/>
        <v>36.832635936823642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821426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821426</v>
      </c>
      <c r="O23" s="47">
        <f t="shared" si="1"/>
        <v>9.1171293161814493</v>
      </c>
      <c r="P23" s="9"/>
    </row>
    <row r="24" spans="1:16">
      <c r="A24" s="12"/>
      <c r="B24" s="25">
        <v>324.22000000000003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658687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658687</v>
      </c>
      <c r="O24" s="47">
        <f t="shared" si="1"/>
        <v>7.3108649566578245</v>
      </c>
      <c r="P24" s="9"/>
    </row>
    <row r="25" spans="1:16">
      <c r="A25" s="12"/>
      <c r="B25" s="25">
        <v>324.31</v>
      </c>
      <c r="C25" s="20" t="s">
        <v>100</v>
      </c>
      <c r="D25" s="46">
        <v>0</v>
      </c>
      <c r="E25" s="46">
        <v>525000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525000</v>
      </c>
      <c r="O25" s="47">
        <f t="shared" si="1"/>
        <v>5.8270530650299124</v>
      </c>
      <c r="P25" s="9"/>
    </row>
    <row r="26" spans="1:16">
      <c r="A26" s="12"/>
      <c r="B26" s="25">
        <v>324.32</v>
      </c>
      <c r="C26" s="20" t="s">
        <v>25</v>
      </c>
      <c r="D26" s="46">
        <v>0</v>
      </c>
      <c r="E26" s="46">
        <v>4794311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4794311</v>
      </c>
      <c r="O26" s="47">
        <f t="shared" si="1"/>
        <v>53.212770680488809</v>
      </c>
      <c r="P26" s="9"/>
    </row>
    <row r="27" spans="1:16">
      <c r="A27" s="12"/>
      <c r="B27" s="25">
        <v>325.10000000000002</v>
      </c>
      <c r="C27" s="20" t="s">
        <v>26</v>
      </c>
      <c r="D27" s="46">
        <v>0</v>
      </c>
      <c r="E27" s="46">
        <v>662091</v>
      </c>
      <c r="F27" s="46">
        <v>0</v>
      </c>
      <c r="G27" s="46">
        <v>34909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697000</v>
      </c>
      <c r="O27" s="47">
        <f t="shared" si="1"/>
        <v>7.7361066406206644</v>
      </c>
      <c r="P27" s="9"/>
    </row>
    <row r="28" spans="1:16">
      <c r="A28" s="12"/>
      <c r="B28" s="25">
        <v>329</v>
      </c>
      <c r="C28" s="20" t="s">
        <v>27</v>
      </c>
      <c r="D28" s="46">
        <v>1937458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1937458</v>
      </c>
      <c r="O28" s="47">
        <f t="shared" si="1"/>
        <v>21.504134432888996</v>
      </c>
      <c r="P28" s="9"/>
    </row>
    <row r="29" spans="1:16" ht="15.75">
      <c r="A29" s="29" t="s">
        <v>29</v>
      </c>
      <c r="B29" s="30"/>
      <c r="C29" s="31"/>
      <c r="D29" s="32">
        <f t="shared" ref="D29:M29" si="5">SUM(D30:D50)</f>
        <v>9799142</v>
      </c>
      <c r="E29" s="32">
        <f t="shared" si="5"/>
        <v>7726677</v>
      </c>
      <c r="F29" s="32">
        <f t="shared" si="5"/>
        <v>0</v>
      </c>
      <c r="G29" s="32">
        <f t="shared" si="5"/>
        <v>3200672</v>
      </c>
      <c r="H29" s="32">
        <f t="shared" si="5"/>
        <v>0</v>
      </c>
      <c r="I29" s="32">
        <f t="shared" si="5"/>
        <v>628562</v>
      </c>
      <c r="J29" s="32">
        <f t="shared" si="5"/>
        <v>111616</v>
      </c>
      <c r="K29" s="32">
        <f t="shared" si="5"/>
        <v>0</v>
      </c>
      <c r="L29" s="32">
        <f t="shared" si="5"/>
        <v>0</v>
      </c>
      <c r="M29" s="32">
        <f t="shared" si="5"/>
        <v>2763721</v>
      </c>
      <c r="N29" s="44">
        <f>SUM(D29:M29)</f>
        <v>24230390</v>
      </c>
      <c r="O29" s="45">
        <f t="shared" si="1"/>
        <v>268.93670155499075</v>
      </c>
      <c r="P29" s="10"/>
    </row>
    <row r="30" spans="1:16">
      <c r="A30" s="12"/>
      <c r="B30" s="25">
        <v>331.2</v>
      </c>
      <c r="C30" s="20" t="s">
        <v>28</v>
      </c>
      <c r="D30" s="46">
        <v>0</v>
      </c>
      <c r="E30" s="46">
        <v>1521559</v>
      </c>
      <c r="F30" s="46">
        <v>0</v>
      </c>
      <c r="G30" s="46">
        <v>181028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1702587</v>
      </c>
      <c r="O30" s="47">
        <f t="shared" si="1"/>
        <v>18.897266279676348</v>
      </c>
      <c r="P30" s="9"/>
    </row>
    <row r="31" spans="1:16">
      <c r="A31" s="12"/>
      <c r="B31" s="25">
        <v>331.39</v>
      </c>
      <c r="C31" s="20" t="s">
        <v>101</v>
      </c>
      <c r="D31" s="46">
        <v>0</v>
      </c>
      <c r="E31" s="46">
        <v>88819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6">SUM(D31:M31)</f>
        <v>88819</v>
      </c>
      <c r="O31" s="47">
        <f t="shared" si="1"/>
        <v>0.98581528796741291</v>
      </c>
      <c r="P31" s="9"/>
    </row>
    <row r="32" spans="1:16">
      <c r="A32" s="12"/>
      <c r="B32" s="25">
        <v>331.49</v>
      </c>
      <c r="C32" s="20" t="s">
        <v>103</v>
      </c>
      <c r="D32" s="46">
        <v>0</v>
      </c>
      <c r="E32" s="46">
        <v>828338</v>
      </c>
      <c r="F32" s="46">
        <v>0</v>
      </c>
      <c r="G32" s="46">
        <v>2377291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3205629</v>
      </c>
      <c r="O32" s="47">
        <f t="shared" si="1"/>
        <v>35.579752932950043</v>
      </c>
      <c r="P32" s="9"/>
    </row>
    <row r="33" spans="1:16">
      <c r="A33" s="12"/>
      <c r="B33" s="25">
        <v>331.5</v>
      </c>
      <c r="C33" s="20" t="s">
        <v>30</v>
      </c>
      <c r="D33" s="46">
        <v>0</v>
      </c>
      <c r="E33" s="46">
        <v>3701952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3701952</v>
      </c>
      <c r="O33" s="47">
        <f t="shared" si="1"/>
        <v>41.08851571084498</v>
      </c>
      <c r="P33" s="9"/>
    </row>
    <row r="34" spans="1:16">
      <c r="A34" s="12"/>
      <c r="B34" s="25">
        <v>331.69</v>
      </c>
      <c r="C34" s="20" t="s">
        <v>33</v>
      </c>
      <c r="D34" s="46">
        <v>0</v>
      </c>
      <c r="E34" s="46">
        <v>220255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220255</v>
      </c>
      <c r="O34" s="47">
        <f t="shared" si="1"/>
        <v>2.4446429958822158</v>
      </c>
      <c r="P34" s="9"/>
    </row>
    <row r="35" spans="1:16">
      <c r="A35" s="12"/>
      <c r="B35" s="25">
        <v>331.7</v>
      </c>
      <c r="C35" s="20" t="s">
        <v>116</v>
      </c>
      <c r="D35" s="46">
        <v>0</v>
      </c>
      <c r="E35" s="46">
        <v>39962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39962</v>
      </c>
      <c r="O35" s="47">
        <f t="shared" si="1"/>
        <v>0.44354418016138164</v>
      </c>
      <c r="P35" s="9"/>
    </row>
    <row r="36" spans="1:16">
      <c r="A36" s="12"/>
      <c r="B36" s="25">
        <v>331.9</v>
      </c>
      <c r="C36" s="20" t="s">
        <v>31</v>
      </c>
      <c r="D36" s="46">
        <v>650438</v>
      </c>
      <c r="E36" s="46">
        <v>0</v>
      </c>
      <c r="F36" s="46">
        <v>0</v>
      </c>
      <c r="G36" s="46">
        <v>0</v>
      </c>
      <c r="H36" s="46">
        <v>0</v>
      </c>
      <c r="I36" s="46">
        <v>628562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1279000</v>
      </c>
      <c r="O36" s="47">
        <f t="shared" si="1"/>
        <v>14.195811181282396</v>
      </c>
      <c r="P36" s="9"/>
    </row>
    <row r="37" spans="1:16">
      <c r="A37" s="12"/>
      <c r="B37" s="25">
        <v>334.2</v>
      </c>
      <c r="C37" s="20" t="s">
        <v>32</v>
      </c>
      <c r="D37" s="46">
        <v>0</v>
      </c>
      <c r="E37" s="46">
        <v>170841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170841</v>
      </c>
      <c r="O37" s="47">
        <f t="shared" ref="O37:O68" si="7">(N37/O$89)</f>
        <v>1.8961896622529053</v>
      </c>
      <c r="P37" s="9"/>
    </row>
    <row r="38" spans="1:16">
      <c r="A38" s="12"/>
      <c r="B38" s="25">
        <v>334.49</v>
      </c>
      <c r="C38" s="20" t="s">
        <v>36</v>
      </c>
      <c r="D38" s="46">
        <v>279107</v>
      </c>
      <c r="E38" s="46">
        <v>0</v>
      </c>
      <c r="F38" s="46">
        <v>0</v>
      </c>
      <c r="G38" s="46">
        <v>143095</v>
      </c>
      <c r="H38" s="46">
        <v>0</v>
      </c>
      <c r="I38" s="46">
        <v>0</v>
      </c>
      <c r="J38" s="46">
        <v>111616</v>
      </c>
      <c r="K38" s="46">
        <v>0</v>
      </c>
      <c r="L38" s="46">
        <v>0</v>
      </c>
      <c r="M38" s="46">
        <v>0</v>
      </c>
      <c r="N38" s="46">
        <f t="shared" ref="N38:N45" si="8">SUM(D38:M38)</f>
        <v>533818</v>
      </c>
      <c r="O38" s="47">
        <f t="shared" si="7"/>
        <v>5.9249253582250239</v>
      </c>
      <c r="P38" s="9"/>
    </row>
    <row r="39" spans="1:16">
      <c r="A39" s="12"/>
      <c r="B39" s="25">
        <v>334.5</v>
      </c>
      <c r="C39" s="20" t="s">
        <v>104</v>
      </c>
      <c r="D39" s="46">
        <v>0</v>
      </c>
      <c r="E39" s="46">
        <v>63319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63319</v>
      </c>
      <c r="O39" s="47">
        <f t="shared" si="7"/>
        <v>0.70278699623738861</v>
      </c>
      <c r="P39" s="9"/>
    </row>
    <row r="40" spans="1:16">
      <c r="A40" s="12"/>
      <c r="B40" s="25">
        <v>334.7</v>
      </c>
      <c r="C40" s="20" t="s">
        <v>37</v>
      </c>
      <c r="D40" s="46">
        <v>0</v>
      </c>
      <c r="E40" s="46">
        <v>18751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18751</v>
      </c>
      <c r="O40" s="47">
        <f t="shared" si="7"/>
        <v>0.20812013718547787</v>
      </c>
      <c r="P40" s="9"/>
    </row>
    <row r="41" spans="1:16">
      <c r="A41" s="12"/>
      <c r="B41" s="25">
        <v>335.12</v>
      </c>
      <c r="C41" s="20" t="s">
        <v>38</v>
      </c>
      <c r="D41" s="46">
        <v>2485593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2485593</v>
      </c>
      <c r="O41" s="47">
        <f t="shared" si="7"/>
        <v>27.587966302984562</v>
      </c>
      <c r="P41" s="9"/>
    </row>
    <row r="42" spans="1:16">
      <c r="A42" s="12"/>
      <c r="B42" s="25">
        <v>335.15</v>
      </c>
      <c r="C42" s="20" t="s">
        <v>39</v>
      </c>
      <c r="D42" s="46">
        <v>284088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284088</v>
      </c>
      <c r="O42" s="47">
        <f t="shared" si="7"/>
        <v>3.1531349545489862</v>
      </c>
      <c r="P42" s="9"/>
    </row>
    <row r="43" spans="1:16">
      <c r="A43" s="12"/>
      <c r="B43" s="25">
        <v>335.18</v>
      </c>
      <c r="C43" s="20" t="s">
        <v>40</v>
      </c>
      <c r="D43" s="46">
        <v>5700186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5700186</v>
      </c>
      <c r="O43" s="47">
        <f t="shared" si="7"/>
        <v>63.26721200483923</v>
      </c>
      <c r="P43" s="9"/>
    </row>
    <row r="44" spans="1:16">
      <c r="A44" s="12"/>
      <c r="B44" s="25">
        <v>335.21</v>
      </c>
      <c r="C44" s="20" t="s">
        <v>41</v>
      </c>
      <c r="D44" s="46">
        <v>44071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44071</v>
      </c>
      <c r="O44" s="47">
        <f t="shared" si="7"/>
        <v>0.48915058215034907</v>
      </c>
      <c r="P44" s="9"/>
    </row>
    <row r="45" spans="1:16">
      <c r="A45" s="12"/>
      <c r="B45" s="25">
        <v>335.61</v>
      </c>
      <c r="C45" s="20" t="s">
        <v>43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644350</v>
      </c>
      <c r="N45" s="46">
        <f t="shared" si="8"/>
        <v>644350</v>
      </c>
      <c r="O45" s="47">
        <f t="shared" si="7"/>
        <v>7.1517364618133792</v>
      </c>
      <c r="P45" s="9"/>
    </row>
    <row r="46" spans="1:16">
      <c r="A46" s="12"/>
      <c r="B46" s="25">
        <v>337.2</v>
      </c>
      <c r="C46" s="20" t="s">
        <v>113</v>
      </c>
      <c r="D46" s="46">
        <v>0</v>
      </c>
      <c r="E46" s="46">
        <v>39740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1" si="9">SUM(D46:M46)</f>
        <v>39740</v>
      </c>
      <c r="O46" s="47">
        <f t="shared" si="7"/>
        <v>0.4410801691510261</v>
      </c>
      <c r="P46" s="9"/>
    </row>
    <row r="47" spans="1:16">
      <c r="A47" s="12"/>
      <c r="B47" s="25">
        <v>337.4</v>
      </c>
      <c r="C47" s="20" t="s">
        <v>44</v>
      </c>
      <c r="D47" s="46">
        <v>0</v>
      </c>
      <c r="E47" s="46">
        <v>33020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33020</v>
      </c>
      <c r="O47" s="47">
        <f t="shared" si="7"/>
        <v>0.36649388991864323</v>
      </c>
      <c r="P47" s="9"/>
    </row>
    <row r="48" spans="1:16">
      <c r="A48" s="12"/>
      <c r="B48" s="25">
        <v>337.6</v>
      </c>
      <c r="C48" s="20" t="s">
        <v>45</v>
      </c>
      <c r="D48" s="46">
        <v>355659</v>
      </c>
      <c r="E48" s="46">
        <v>488956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844615</v>
      </c>
      <c r="O48" s="47">
        <f t="shared" si="7"/>
        <v>9.374507475276646</v>
      </c>
      <c r="P48" s="9"/>
    </row>
    <row r="49" spans="1:16">
      <c r="A49" s="12"/>
      <c r="B49" s="25">
        <v>337.7</v>
      </c>
      <c r="C49" s="20" t="s">
        <v>46</v>
      </c>
      <c r="D49" s="46">
        <v>0</v>
      </c>
      <c r="E49" s="46">
        <v>0</v>
      </c>
      <c r="F49" s="46">
        <v>0</v>
      </c>
      <c r="G49" s="46">
        <v>74766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2119371</v>
      </c>
      <c r="N49" s="46">
        <f t="shared" si="9"/>
        <v>2194137</v>
      </c>
      <c r="O49" s="47">
        <f t="shared" si="7"/>
        <v>24.353052820848642</v>
      </c>
      <c r="P49" s="9"/>
    </row>
    <row r="50" spans="1:16">
      <c r="A50" s="12"/>
      <c r="B50" s="25">
        <v>337.9</v>
      </c>
      <c r="C50" s="20" t="s">
        <v>47</v>
      </c>
      <c r="D50" s="46">
        <v>0</v>
      </c>
      <c r="E50" s="46">
        <v>511165</v>
      </c>
      <c r="F50" s="46">
        <v>0</v>
      </c>
      <c r="G50" s="46">
        <v>424492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935657</v>
      </c>
      <c r="O50" s="47">
        <f t="shared" si="7"/>
        <v>10.3849961707937</v>
      </c>
      <c r="P50" s="9"/>
    </row>
    <row r="51" spans="1:16" ht="15.75">
      <c r="A51" s="29" t="s">
        <v>52</v>
      </c>
      <c r="B51" s="30"/>
      <c r="C51" s="31"/>
      <c r="D51" s="32">
        <f t="shared" ref="D51:M51" si="10">SUM(D52:D65)</f>
        <v>26914350</v>
      </c>
      <c r="E51" s="32">
        <f t="shared" si="10"/>
        <v>3897052</v>
      </c>
      <c r="F51" s="32">
        <f t="shared" si="10"/>
        <v>0</v>
      </c>
      <c r="G51" s="32">
        <f t="shared" si="10"/>
        <v>0</v>
      </c>
      <c r="H51" s="32">
        <f t="shared" si="10"/>
        <v>0</v>
      </c>
      <c r="I51" s="32">
        <f t="shared" si="10"/>
        <v>137764440</v>
      </c>
      <c r="J51" s="32">
        <f t="shared" si="10"/>
        <v>72639565</v>
      </c>
      <c r="K51" s="32">
        <f t="shared" si="10"/>
        <v>0</v>
      </c>
      <c r="L51" s="32">
        <f t="shared" si="10"/>
        <v>0</v>
      </c>
      <c r="M51" s="32">
        <f t="shared" si="10"/>
        <v>0</v>
      </c>
      <c r="N51" s="32">
        <f t="shared" si="9"/>
        <v>241215407</v>
      </c>
      <c r="O51" s="45">
        <f t="shared" si="7"/>
        <v>2677.2856698891196</v>
      </c>
      <c r="P51" s="10"/>
    </row>
    <row r="52" spans="1:16">
      <c r="A52" s="12"/>
      <c r="B52" s="25">
        <v>341.2</v>
      </c>
      <c r="C52" s="20" t="s">
        <v>55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72639565</v>
      </c>
      <c r="K52" s="46">
        <v>0</v>
      </c>
      <c r="L52" s="46">
        <v>0</v>
      </c>
      <c r="M52" s="46">
        <v>0</v>
      </c>
      <c r="N52" s="46">
        <f t="shared" ref="N52:N65" si="11">SUM(D52:M52)</f>
        <v>72639565</v>
      </c>
      <c r="O52" s="47">
        <f t="shared" si="7"/>
        <v>806.23733309655154</v>
      </c>
      <c r="P52" s="9"/>
    </row>
    <row r="53" spans="1:16">
      <c r="A53" s="12"/>
      <c r="B53" s="25">
        <v>341.3</v>
      </c>
      <c r="C53" s="20" t="s">
        <v>56</v>
      </c>
      <c r="D53" s="46">
        <v>15018027</v>
      </c>
      <c r="E53" s="46">
        <v>0</v>
      </c>
      <c r="F53" s="46">
        <v>0</v>
      </c>
      <c r="G53" s="46">
        <v>0</v>
      </c>
      <c r="H53" s="46">
        <v>0</v>
      </c>
      <c r="I53" s="46">
        <v>45368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15063395</v>
      </c>
      <c r="O53" s="47">
        <f t="shared" si="7"/>
        <v>167.1908609609643</v>
      </c>
      <c r="P53" s="9"/>
    </row>
    <row r="54" spans="1:16">
      <c r="A54" s="12"/>
      <c r="B54" s="25">
        <v>341.9</v>
      </c>
      <c r="C54" s="20" t="s">
        <v>57</v>
      </c>
      <c r="D54" s="46">
        <v>2122202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2122202</v>
      </c>
      <c r="O54" s="47">
        <f t="shared" si="7"/>
        <v>23.554635559452588</v>
      </c>
      <c r="P54" s="9"/>
    </row>
    <row r="55" spans="1:16">
      <c r="A55" s="12"/>
      <c r="B55" s="25">
        <v>342.1</v>
      </c>
      <c r="C55" s="20" t="s">
        <v>105</v>
      </c>
      <c r="D55" s="46">
        <v>764902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764902</v>
      </c>
      <c r="O55" s="47">
        <f t="shared" si="7"/>
        <v>8.4897610353285895</v>
      </c>
      <c r="P55" s="9"/>
    </row>
    <row r="56" spans="1:16">
      <c r="A56" s="12"/>
      <c r="B56" s="25">
        <v>342.2</v>
      </c>
      <c r="C56" s="20" t="s">
        <v>58</v>
      </c>
      <c r="D56" s="46">
        <v>91802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91802</v>
      </c>
      <c r="O56" s="47">
        <f t="shared" si="7"/>
        <v>1.018924048525478</v>
      </c>
      <c r="P56" s="9"/>
    </row>
    <row r="57" spans="1:16">
      <c r="A57" s="12"/>
      <c r="B57" s="25">
        <v>342.6</v>
      </c>
      <c r="C57" s="20" t="s">
        <v>59</v>
      </c>
      <c r="D57" s="46">
        <v>1614672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1614672</v>
      </c>
      <c r="O57" s="47">
        <f t="shared" si="7"/>
        <v>17.921484622129483</v>
      </c>
      <c r="P57" s="9"/>
    </row>
    <row r="58" spans="1:16">
      <c r="A58" s="12"/>
      <c r="B58" s="25">
        <v>342.9</v>
      </c>
      <c r="C58" s="20" t="s">
        <v>60</v>
      </c>
      <c r="D58" s="46">
        <v>0</v>
      </c>
      <c r="E58" s="46">
        <v>3897052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3897052</v>
      </c>
      <c r="O58" s="47">
        <f t="shared" si="7"/>
        <v>43.253959621297049</v>
      </c>
      <c r="P58" s="9"/>
    </row>
    <row r="59" spans="1:16">
      <c r="A59" s="12"/>
      <c r="B59" s="25">
        <v>343.4</v>
      </c>
      <c r="C59" s="20" t="s">
        <v>61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6577682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6577682</v>
      </c>
      <c r="O59" s="47">
        <f t="shared" si="7"/>
        <v>73.006670588365878</v>
      </c>
      <c r="P59" s="9"/>
    </row>
    <row r="60" spans="1:16">
      <c r="A60" s="12"/>
      <c r="B60" s="25">
        <v>343.5</v>
      </c>
      <c r="C60" s="20" t="s">
        <v>62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11611713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11611713</v>
      </c>
      <c r="O60" s="47">
        <f t="shared" si="7"/>
        <v>128.88012919409081</v>
      </c>
      <c r="P60" s="9"/>
    </row>
    <row r="61" spans="1:16">
      <c r="A61" s="12"/>
      <c r="B61" s="25">
        <v>343.6</v>
      </c>
      <c r="C61" s="20" t="s">
        <v>63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68178081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68178081</v>
      </c>
      <c r="O61" s="47">
        <f t="shared" si="7"/>
        <v>756.71865877887171</v>
      </c>
      <c r="P61" s="9"/>
    </row>
    <row r="62" spans="1:16">
      <c r="A62" s="12"/>
      <c r="B62" s="25">
        <v>344.5</v>
      </c>
      <c r="C62" s="20" t="s">
        <v>64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41381103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41381103</v>
      </c>
      <c r="O62" s="47">
        <f t="shared" si="7"/>
        <v>459.29501537232096</v>
      </c>
      <c r="P62" s="9"/>
    </row>
    <row r="63" spans="1:16">
      <c r="A63" s="12"/>
      <c r="B63" s="25">
        <v>344.9</v>
      </c>
      <c r="C63" s="20" t="s">
        <v>65</v>
      </c>
      <c r="D63" s="46">
        <v>17745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17745</v>
      </c>
      <c r="O63" s="47">
        <f t="shared" si="7"/>
        <v>0.19695439359801103</v>
      </c>
      <c r="P63" s="9"/>
    </row>
    <row r="64" spans="1:16">
      <c r="A64" s="12"/>
      <c r="B64" s="25">
        <v>347.2</v>
      </c>
      <c r="C64" s="20" t="s">
        <v>66</v>
      </c>
      <c r="D64" s="46">
        <v>7085584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7085584</v>
      </c>
      <c r="O64" s="47">
        <f t="shared" si="7"/>
        <v>78.643950409003622</v>
      </c>
      <c r="P64" s="9"/>
    </row>
    <row r="65" spans="1:16">
      <c r="A65" s="12"/>
      <c r="B65" s="25">
        <v>347.5</v>
      </c>
      <c r="C65" s="20" t="s">
        <v>67</v>
      </c>
      <c r="D65" s="46">
        <v>199416</v>
      </c>
      <c r="E65" s="46">
        <v>0</v>
      </c>
      <c r="F65" s="46">
        <v>0</v>
      </c>
      <c r="G65" s="46">
        <v>0</v>
      </c>
      <c r="H65" s="46">
        <v>0</v>
      </c>
      <c r="I65" s="46">
        <v>9970493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10169909</v>
      </c>
      <c r="O65" s="47">
        <f t="shared" si="7"/>
        <v>112.87733220861959</v>
      </c>
      <c r="P65" s="9"/>
    </row>
    <row r="66" spans="1:16" ht="15.75">
      <c r="A66" s="29" t="s">
        <v>53</v>
      </c>
      <c r="B66" s="30"/>
      <c r="C66" s="31"/>
      <c r="D66" s="32">
        <f t="shared" ref="D66:M66" si="12">SUM(D67:D69)</f>
        <v>3101051</v>
      </c>
      <c r="E66" s="32">
        <f t="shared" si="12"/>
        <v>290515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4012951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ref="N66:N71" si="13">SUM(D66:M66)</f>
        <v>7404517</v>
      </c>
      <c r="O66" s="45">
        <f t="shared" si="7"/>
        <v>82.183835199840175</v>
      </c>
      <c r="P66" s="10"/>
    </row>
    <row r="67" spans="1:16">
      <c r="A67" s="13"/>
      <c r="B67" s="39">
        <v>351.5</v>
      </c>
      <c r="C67" s="21" t="s">
        <v>70</v>
      </c>
      <c r="D67" s="46">
        <v>879252</v>
      </c>
      <c r="E67" s="46">
        <v>0</v>
      </c>
      <c r="F67" s="46">
        <v>0</v>
      </c>
      <c r="G67" s="46">
        <v>0</v>
      </c>
      <c r="H67" s="46">
        <v>0</v>
      </c>
      <c r="I67" s="46">
        <v>4012951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4892203</v>
      </c>
      <c r="O67" s="47">
        <f t="shared" si="7"/>
        <v>54.299288544568633</v>
      </c>
      <c r="P67" s="9"/>
    </row>
    <row r="68" spans="1:16">
      <c r="A68" s="13"/>
      <c r="B68" s="39">
        <v>354</v>
      </c>
      <c r="C68" s="21" t="s">
        <v>71</v>
      </c>
      <c r="D68" s="46">
        <v>2180107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2180107</v>
      </c>
      <c r="O68" s="47">
        <f t="shared" si="7"/>
        <v>24.197331764653651</v>
      </c>
      <c r="P68" s="9"/>
    </row>
    <row r="69" spans="1:16">
      <c r="A69" s="13"/>
      <c r="B69" s="39">
        <v>359</v>
      </c>
      <c r="C69" s="21" t="s">
        <v>72</v>
      </c>
      <c r="D69" s="46">
        <v>41692</v>
      </c>
      <c r="E69" s="46">
        <v>290515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332207</v>
      </c>
      <c r="O69" s="47">
        <f t="shared" ref="O69:O87" si="14">(N69/O$89)</f>
        <v>3.6872148906178897</v>
      </c>
      <c r="P69" s="9"/>
    </row>
    <row r="70" spans="1:16" ht="15.75">
      <c r="A70" s="29" t="s">
        <v>3</v>
      </c>
      <c r="B70" s="30"/>
      <c r="C70" s="31"/>
      <c r="D70" s="32">
        <f t="shared" ref="D70:M70" si="15">SUM(D71:D79)</f>
        <v>13448694</v>
      </c>
      <c r="E70" s="32">
        <f t="shared" si="15"/>
        <v>699320</v>
      </c>
      <c r="F70" s="32">
        <f t="shared" si="15"/>
        <v>1211</v>
      </c>
      <c r="G70" s="32">
        <f t="shared" si="15"/>
        <v>568368</v>
      </c>
      <c r="H70" s="32">
        <f t="shared" si="15"/>
        <v>0</v>
      </c>
      <c r="I70" s="32">
        <f t="shared" si="15"/>
        <v>1448591</v>
      </c>
      <c r="J70" s="32">
        <f t="shared" si="15"/>
        <v>2190202</v>
      </c>
      <c r="K70" s="32">
        <f t="shared" si="15"/>
        <v>258733694</v>
      </c>
      <c r="L70" s="32">
        <f t="shared" si="15"/>
        <v>0</v>
      </c>
      <c r="M70" s="32">
        <f t="shared" si="15"/>
        <v>8004</v>
      </c>
      <c r="N70" s="32">
        <f t="shared" si="13"/>
        <v>277098084</v>
      </c>
      <c r="O70" s="45">
        <f t="shared" si="14"/>
        <v>3075.5528374973637</v>
      </c>
      <c r="P70" s="10"/>
    </row>
    <row r="71" spans="1:16">
      <c r="A71" s="12"/>
      <c r="B71" s="25">
        <v>361.1</v>
      </c>
      <c r="C71" s="20" t="s">
        <v>73</v>
      </c>
      <c r="D71" s="46">
        <v>3484228</v>
      </c>
      <c r="E71" s="46">
        <v>244710</v>
      </c>
      <c r="F71" s="46">
        <v>1211</v>
      </c>
      <c r="G71" s="46">
        <v>448133</v>
      </c>
      <c r="H71" s="46">
        <v>0</v>
      </c>
      <c r="I71" s="46">
        <v>0</v>
      </c>
      <c r="J71" s="46">
        <v>0</v>
      </c>
      <c r="K71" s="46">
        <v>16075852</v>
      </c>
      <c r="L71" s="46">
        <v>0</v>
      </c>
      <c r="M71" s="46">
        <v>8004</v>
      </c>
      <c r="N71" s="46">
        <f t="shared" si="13"/>
        <v>20262138</v>
      </c>
      <c r="O71" s="47">
        <f t="shared" si="14"/>
        <v>224.89248254658867</v>
      </c>
      <c r="P71" s="9"/>
    </row>
    <row r="72" spans="1:16">
      <c r="A72" s="12"/>
      <c r="B72" s="25">
        <v>361.2</v>
      </c>
      <c r="C72" s="20" t="s">
        <v>74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4850467</v>
      </c>
      <c r="L72" s="46">
        <v>0</v>
      </c>
      <c r="M72" s="46">
        <v>0</v>
      </c>
      <c r="N72" s="46">
        <f t="shared" ref="N72:N79" si="16">SUM(D72:M72)</f>
        <v>4850467</v>
      </c>
      <c r="O72" s="47">
        <f t="shared" si="14"/>
        <v>53.836054474621797</v>
      </c>
      <c r="P72" s="9"/>
    </row>
    <row r="73" spans="1:16">
      <c r="A73" s="12"/>
      <c r="B73" s="25">
        <v>361.3</v>
      </c>
      <c r="C73" s="20" t="s">
        <v>75</v>
      </c>
      <c r="D73" s="46">
        <v>291272</v>
      </c>
      <c r="E73" s="46">
        <v>7488</v>
      </c>
      <c r="F73" s="46">
        <v>0</v>
      </c>
      <c r="G73" s="46">
        <v>-5289</v>
      </c>
      <c r="H73" s="46">
        <v>0</v>
      </c>
      <c r="I73" s="46">
        <v>-146136</v>
      </c>
      <c r="J73" s="46">
        <v>0</v>
      </c>
      <c r="K73" s="46">
        <v>164796023</v>
      </c>
      <c r="L73" s="46">
        <v>0</v>
      </c>
      <c r="M73" s="46">
        <v>0</v>
      </c>
      <c r="N73" s="46">
        <f t="shared" si="16"/>
        <v>164943358</v>
      </c>
      <c r="O73" s="47">
        <f t="shared" si="14"/>
        <v>1830.7308567432879</v>
      </c>
      <c r="P73" s="9"/>
    </row>
    <row r="74" spans="1:16">
      <c r="A74" s="12"/>
      <c r="B74" s="25">
        <v>362</v>
      </c>
      <c r="C74" s="20" t="s">
        <v>76</v>
      </c>
      <c r="D74" s="46">
        <v>6120590</v>
      </c>
      <c r="E74" s="46">
        <v>34375</v>
      </c>
      <c r="F74" s="46">
        <v>0</v>
      </c>
      <c r="G74" s="46">
        <v>0</v>
      </c>
      <c r="H74" s="46">
        <v>0</v>
      </c>
      <c r="I74" s="46">
        <v>957016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7111981</v>
      </c>
      <c r="O74" s="47">
        <f t="shared" si="14"/>
        <v>78.936934637113339</v>
      </c>
      <c r="P74" s="9"/>
    </row>
    <row r="75" spans="1:16">
      <c r="A75" s="12"/>
      <c r="B75" s="25">
        <v>364</v>
      </c>
      <c r="C75" s="20" t="s">
        <v>77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114223</v>
      </c>
      <c r="J75" s="46">
        <v>225314</v>
      </c>
      <c r="K75" s="46">
        <v>0</v>
      </c>
      <c r="L75" s="46">
        <v>0</v>
      </c>
      <c r="M75" s="46">
        <v>0</v>
      </c>
      <c r="N75" s="46">
        <f t="shared" si="16"/>
        <v>339537</v>
      </c>
      <c r="O75" s="47">
        <f t="shared" si="14"/>
        <v>3.7685716505544025</v>
      </c>
      <c r="P75" s="9"/>
    </row>
    <row r="76" spans="1:16">
      <c r="A76" s="12"/>
      <c r="B76" s="25">
        <v>366</v>
      </c>
      <c r="C76" s="20" t="s">
        <v>78</v>
      </c>
      <c r="D76" s="46">
        <v>24068</v>
      </c>
      <c r="E76" s="46">
        <v>305018</v>
      </c>
      <c r="F76" s="46">
        <v>0</v>
      </c>
      <c r="G76" s="46">
        <v>75000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404086</v>
      </c>
      <c r="O76" s="47">
        <f t="shared" si="14"/>
        <v>4.485010599687004</v>
      </c>
      <c r="P76" s="9"/>
    </row>
    <row r="77" spans="1:16">
      <c r="A77" s="12"/>
      <c r="B77" s="25">
        <v>368</v>
      </c>
      <c r="C77" s="20" t="s">
        <v>79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73011352</v>
      </c>
      <c r="L77" s="46">
        <v>0</v>
      </c>
      <c r="M77" s="46">
        <v>0</v>
      </c>
      <c r="N77" s="46">
        <f t="shared" si="16"/>
        <v>73011352</v>
      </c>
      <c r="O77" s="47">
        <f t="shared" si="14"/>
        <v>810.36385229252915</v>
      </c>
      <c r="P77" s="9"/>
    </row>
    <row r="78" spans="1:16">
      <c r="A78" s="12"/>
      <c r="B78" s="25">
        <v>369.3</v>
      </c>
      <c r="C78" s="20" t="s">
        <v>80</v>
      </c>
      <c r="D78" s="46">
        <v>1698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570110</v>
      </c>
      <c r="K78" s="46">
        <v>0</v>
      </c>
      <c r="L78" s="46">
        <v>0</v>
      </c>
      <c r="M78" s="46">
        <v>0</v>
      </c>
      <c r="N78" s="46">
        <f t="shared" si="16"/>
        <v>571808</v>
      </c>
      <c r="O78" s="47">
        <f t="shared" si="14"/>
        <v>6.3465820171592835</v>
      </c>
      <c r="P78" s="9"/>
    </row>
    <row r="79" spans="1:16">
      <c r="A79" s="12"/>
      <c r="B79" s="25">
        <v>369.9</v>
      </c>
      <c r="C79" s="20" t="s">
        <v>81</v>
      </c>
      <c r="D79" s="46">
        <v>3526838</v>
      </c>
      <c r="E79" s="46">
        <v>107729</v>
      </c>
      <c r="F79" s="46">
        <v>0</v>
      </c>
      <c r="G79" s="46">
        <v>50524</v>
      </c>
      <c r="H79" s="46">
        <v>0</v>
      </c>
      <c r="I79" s="46">
        <v>523488</v>
      </c>
      <c r="J79" s="46">
        <v>1394778</v>
      </c>
      <c r="K79" s="46">
        <v>0</v>
      </c>
      <c r="L79" s="46">
        <v>0</v>
      </c>
      <c r="M79" s="46">
        <v>0</v>
      </c>
      <c r="N79" s="46">
        <f t="shared" si="16"/>
        <v>5603357</v>
      </c>
      <c r="O79" s="47">
        <f t="shared" si="14"/>
        <v>62.192492535822502</v>
      </c>
      <c r="P79" s="9"/>
    </row>
    <row r="80" spans="1:16" ht="15.75">
      <c r="A80" s="29" t="s">
        <v>54</v>
      </c>
      <c r="B80" s="30"/>
      <c r="C80" s="31"/>
      <c r="D80" s="32">
        <f t="shared" ref="D80:M80" si="17">SUM(D81:D86)</f>
        <v>34744564</v>
      </c>
      <c r="E80" s="32">
        <f t="shared" si="17"/>
        <v>16354279</v>
      </c>
      <c r="F80" s="32">
        <f t="shared" si="17"/>
        <v>56373925</v>
      </c>
      <c r="G80" s="32">
        <f t="shared" si="17"/>
        <v>22443082</v>
      </c>
      <c r="H80" s="32">
        <f t="shared" si="17"/>
        <v>0</v>
      </c>
      <c r="I80" s="32">
        <f t="shared" si="17"/>
        <v>8467172</v>
      </c>
      <c r="J80" s="32">
        <f t="shared" si="17"/>
        <v>3455293</v>
      </c>
      <c r="K80" s="32">
        <f t="shared" si="17"/>
        <v>0</v>
      </c>
      <c r="L80" s="32">
        <f t="shared" si="17"/>
        <v>0</v>
      </c>
      <c r="M80" s="32">
        <f t="shared" si="17"/>
        <v>0</v>
      </c>
      <c r="N80" s="32">
        <f t="shared" ref="N80:N87" si="18">SUM(D80:M80)</f>
        <v>141838315</v>
      </c>
      <c r="O80" s="45">
        <f t="shared" si="14"/>
        <v>1574.2845488751013</v>
      </c>
      <c r="P80" s="9"/>
    </row>
    <row r="81" spans="1:119">
      <c r="A81" s="12"/>
      <c r="B81" s="25">
        <v>381</v>
      </c>
      <c r="C81" s="20" t="s">
        <v>82</v>
      </c>
      <c r="D81" s="46">
        <v>34715440</v>
      </c>
      <c r="E81" s="46">
        <v>16349083</v>
      </c>
      <c r="F81" s="46">
        <v>18416784</v>
      </c>
      <c r="G81" s="46">
        <v>22443082</v>
      </c>
      <c r="H81" s="46">
        <v>0</v>
      </c>
      <c r="I81" s="46">
        <v>6929915</v>
      </c>
      <c r="J81" s="46">
        <v>2755273</v>
      </c>
      <c r="K81" s="46">
        <v>0</v>
      </c>
      <c r="L81" s="46">
        <v>0</v>
      </c>
      <c r="M81" s="46">
        <v>0</v>
      </c>
      <c r="N81" s="46">
        <f t="shared" si="18"/>
        <v>101609577</v>
      </c>
      <c r="O81" s="47">
        <f t="shared" si="14"/>
        <v>1127.779803989034</v>
      </c>
      <c r="P81" s="9"/>
    </row>
    <row r="82" spans="1:119">
      <c r="A82" s="12"/>
      <c r="B82" s="25">
        <v>385</v>
      </c>
      <c r="C82" s="20" t="s">
        <v>117</v>
      </c>
      <c r="D82" s="46">
        <v>0</v>
      </c>
      <c r="E82" s="46">
        <v>0</v>
      </c>
      <c r="F82" s="46">
        <v>37957141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37957141</v>
      </c>
      <c r="O82" s="47">
        <f t="shared" si="14"/>
        <v>421.29195200728105</v>
      </c>
      <c r="P82" s="9"/>
    </row>
    <row r="83" spans="1:119">
      <c r="A83" s="12"/>
      <c r="B83" s="25">
        <v>388.1</v>
      </c>
      <c r="C83" s="20" t="s">
        <v>83</v>
      </c>
      <c r="D83" s="46">
        <v>29124</v>
      </c>
      <c r="E83" s="46">
        <v>5196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34320</v>
      </c>
      <c r="O83" s="47">
        <f t="shared" si="14"/>
        <v>0.38092278322252682</v>
      </c>
      <c r="P83" s="9"/>
    </row>
    <row r="84" spans="1:119">
      <c r="A84" s="12"/>
      <c r="B84" s="25">
        <v>389.1</v>
      </c>
      <c r="C84" s="20" t="s">
        <v>84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1537257</v>
      </c>
      <c r="J84" s="46">
        <v>277910</v>
      </c>
      <c r="K84" s="46">
        <v>0</v>
      </c>
      <c r="L84" s="46">
        <v>0</v>
      </c>
      <c r="M84" s="46">
        <v>0</v>
      </c>
      <c r="N84" s="46">
        <f t="shared" si="18"/>
        <v>1815167</v>
      </c>
      <c r="O84" s="47">
        <f t="shared" si="14"/>
        <v>20.146808439792668</v>
      </c>
      <c r="P84" s="9"/>
    </row>
    <row r="85" spans="1:119">
      <c r="A85" s="12"/>
      <c r="B85" s="25">
        <v>389.2</v>
      </c>
      <c r="C85" s="20" t="s">
        <v>85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162905</v>
      </c>
      <c r="K85" s="46">
        <v>0</v>
      </c>
      <c r="L85" s="46">
        <v>0</v>
      </c>
      <c r="M85" s="46">
        <v>0</v>
      </c>
      <c r="N85" s="46">
        <f t="shared" si="18"/>
        <v>162905</v>
      </c>
      <c r="O85" s="47">
        <f t="shared" si="14"/>
        <v>1.8081068182070434</v>
      </c>
      <c r="P85" s="9"/>
    </row>
    <row r="86" spans="1:119" ht="15.75" thickBot="1">
      <c r="A86" s="12"/>
      <c r="B86" s="25">
        <v>389.9</v>
      </c>
      <c r="C86" s="20" t="s">
        <v>87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259205</v>
      </c>
      <c r="K86" s="46">
        <v>0</v>
      </c>
      <c r="L86" s="46">
        <v>0</v>
      </c>
      <c r="M86" s="46">
        <v>0</v>
      </c>
      <c r="N86" s="46">
        <f t="shared" si="18"/>
        <v>259205</v>
      </c>
      <c r="O86" s="47">
        <f t="shared" si="14"/>
        <v>2.8769548375639586</v>
      </c>
      <c r="P86" s="9"/>
    </row>
    <row r="87" spans="1:119" ht="16.5" thickBot="1">
      <c r="A87" s="14" t="s">
        <v>68</v>
      </c>
      <c r="B87" s="23"/>
      <c r="C87" s="22"/>
      <c r="D87" s="15">
        <f t="shared" ref="D87:M87" si="19">SUM(D5,D18,D29,D51,D66,D70,D80)</f>
        <v>245173664</v>
      </c>
      <c r="E87" s="15">
        <f t="shared" si="19"/>
        <v>125091857</v>
      </c>
      <c r="F87" s="15">
        <f t="shared" si="19"/>
        <v>63206089</v>
      </c>
      <c r="G87" s="15">
        <f t="shared" si="19"/>
        <v>37672094</v>
      </c>
      <c r="H87" s="15">
        <f t="shared" si="19"/>
        <v>0</v>
      </c>
      <c r="I87" s="15">
        <f t="shared" si="19"/>
        <v>165218812</v>
      </c>
      <c r="J87" s="15">
        <f t="shared" si="19"/>
        <v>78396676</v>
      </c>
      <c r="K87" s="15">
        <f t="shared" si="19"/>
        <v>258733694</v>
      </c>
      <c r="L87" s="15">
        <f t="shared" si="19"/>
        <v>0</v>
      </c>
      <c r="M87" s="15">
        <f t="shared" si="19"/>
        <v>2771725</v>
      </c>
      <c r="N87" s="15">
        <f t="shared" si="18"/>
        <v>976264611</v>
      </c>
      <c r="O87" s="38">
        <f t="shared" si="14"/>
        <v>10835.7060834434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121" t="s">
        <v>118</v>
      </c>
      <c r="M89" s="121"/>
      <c r="N89" s="121"/>
      <c r="O89" s="43">
        <v>90097</v>
      </c>
    </row>
    <row r="90" spans="1:119">
      <c r="A90" s="122"/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100"/>
    </row>
    <row r="91" spans="1:119" ht="15.75" customHeight="1" thickBot="1">
      <c r="A91" s="123" t="s">
        <v>109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3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110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132359312</v>
      </c>
      <c r="E5" s="27">
        <f t="shared" si="0"/>
        <v>86927038</v>
      </c>
      <c r="F5" s="27">
        <f t="shared" si="0"/>
        <v>5935778</v>
      </c>
      <c r="G5" s="27">
        <f t="shared" si="0"/>
        <v>12982842</v>
      </c>
      <c r="H5" s="27">
        <f t="shared" si="0"/>
        <v>0</v>
      </c>
      <c r="I5" s="27">
        <f t="shared" si="0"/>
        <v>7571142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1921189</v>
      </c>
      <c r="N5" s="28">
        <f>SUM(D5:M5)</f>
        <v>247697301</v>
      </c>
      <c r="O5" s="33">
        <f t="shared" ref="O5:O36" si="1">(N5/O$89)</f>
        <v>2803.6548761715035</v>
      </c>
      <c r="P5" s="6"/>
    </row>
    <row r="6" spans="1:133">
      <c r="A6" s="12"/>
      <c r="B6" s="25">
        <v>311</v>
      </c>
      <c r="C6" s="20" t="s">
        <v>2</v>
      </c>
      <c r="D6" s="46">
        <v>110548848</v>
      </c>
      <c r="E6" s="46">
        <v>0</v>
      </c>
      <c r="F6" s="46">
        <v>5935778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116484626</v>
      </c>
      <c r="O6" s="47">
        <f t="shared" si="1"/>
        <v>1318.4749626477114</v>
      </c>
      <c r="P6" s="9"/>
    </row>
    <row r="7" spans="1:133">
      <c r="A7" s="12"/>
      <c r="B7" s="25">
        <v>312.10000000000002</v>
      </c>
      <c r="C7" s="20" t="s">
        <v>10</v>
      </c>
      <c r="D7" s="46">
        <v>1498802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1498802</v>
      </c>
      <c r="O7" s="47">
        <f t="shared" si="1"/>
        <v>16.964753022139721</v>
      </c>
      <c r="P7" s="9"/>
    </row>
    <row r="8" spans="1:133">
      <c r="A8" s="12"/>
      <c r="B8" s="25">
        <v>312.51</v>
      </c>
      <c r="C8" s="20" t="s">
        <v>99</v>
      </c>
      <c r="D8" s="46">
        <v>0</v>
      </c>
      <c r="E8" s="46">
        <v>1555740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1555740</v>
      </c>
      <c r="O8" s="47">
        <f t="shared" si="1"/>
        <v>17.609227147190655</v>
      </c>
      <c r="P8" s="9"/>
    </row>
    <row r="9" spans="1:133">
      <c r="A9" s="12"/>
      <c r="B9" s="25">
        <v>312.52</v>
      </c>
      <c r="C9" s="20" t="s">
        <v>96</v>
      </c>
      <c r="D9" s="46">
        <v>0</v>
      </c>
      <c r="E9" s="46">
        <v>524928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524928</v>
      </c>
      <c r="O9" s="47">
        <f t="shared" si="1"/>
        <v>5.9415946031602296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2910064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2910064</v>
      </c>
      <c r="O10" s="47">
        <f t="shared" si="1"/>
        <v>32.938651695567529</v>
      </c>
      <c r="P10" s="9"/>
    </row>
    <row r="11" spans="1:133">
      <c r="A11" s="12"/>
      <c r="B11" s="25">
        <v>314.10000000000002</v>
      </c>
      <c r="C11" s="20" t="s">
        <v>12</v>
      </c>
      <c r="D11" s="46">
        <v>9002020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9002020</v>
      </c>
      <c r="O11" s="47">
        <f t="shared" si="1"/>
        <v>101.89274233712139</v>
      </c>
      <c r="P11" s="9"/>
    </row>
    <row r="12" spans="1:133">
      <c r="A12" s="12"/>
      <c r="B12" s="25">
        <v>314.39999999999998</v>
      </c>
      <c r="C12" s="20" t="s">
        <v>14</v>
      </c>
      <c r="D12" s="46">
        <v>499317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499317</v>
      </c>
      <c r="O12" s="47">
        <f t="shared" si="1"/>
        <v>5.6517068864037672</v>
      </c>
      <c r="P12" s="9"/>
    </row>
    <row r="13" spans="1:133">
      <c r="A13" s="12"/>
      <c r="B13" s="25">
        <v>314.7</v>
      </c>
      <c r="C13" s="20" t="s">
        <v>15</v>
      </c>
      <c r="D13" s="46">
        <v>1624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1624</v>
      </c>
      <c r="O13" s="47">
        <f t="shared" si="1"/>
        <v>1.8381853579028388E-2</v>
      </c>
      <c r="P13" s="9"/>
    </row>
    <row r="14" spans="1:133">
      <c r="A14" s="12"/>
      <c r="B14" s="25">
        <v>314.89999999999998</v>
      </c>
      <c r="C14" s="20" t="s">
        <v>111</v>
      </c>
      <c r="D14" s="46">
        <v>706717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706717</v>
      </c>
      <c r="O14" s="47">
        <f t="shared" si="1"/>
        <v>7.9992416353511118</v>
      </c>
      <c r="P14" s="9"/>
    </row>
    <row r="15" spans="1:133">
      <c r="A15" s="12"/>
      <c r="B15" s="25">
        <v>315</v>
      </c>
      <c r="C15" s="20" t="s">
        <v>16</v>
      </c>
      <c r="D15" s="46">
        <v>5859093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5859093</v>
      </c>
      <c r="O15" s="47">
        <f t="shared" si="1"/>
        <v>66.318343369402811</v>
      </c>
      <c r="P15" s="9"/>
    </row>
    <row r="16" spans="1:133">
      <c r="A16" s="12"/>
      <c r="B16" s="25">
        <v>316</v>
      </c>
      <c r="C16" s="20" t="s">
        <v>17</v>
      </c>
      <c r="D16" s="46">
        <v>4242891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4242891</v>
      </c>
      <c r="O16" s="47">
        <f t="shared" si="1"/>
        <v>48.024754380404765</v>
      </c>
      <c r="P16" s="9"/>
    </row>
    <row r="17" spans="1:16">
      <c r="A17" s="12"/>
      <c r="B17" s="25">
        <v>319</v>
      </c>
      <c r="C17" s="20" t="s">
        <v>18</v>
      </c>
      <c r="D17" s="46">
        <v>0</v>
      </c>
      <c r="E17" s="46">
        <v>81936306</v>
      </c>
      <c r="F17" s="46">
        <v>0</v>
      </c>
      <c r="G17" s="46">
        <v>12982842</v>
      </c>
      <c r="H17" s="46">
        <v>0</v>
      </c>
      <c r="I17" s="46">
        <v>7571142</v>
      </c>
      <c r="J17" s="46">
        <v>0</v>
      </c>
      <c r="K17" s="46">
        <v>0</v>
      </c>
      <c r="L17" s="46">
        <v>0</v>
      </c>
      <c r="M17" s="46">
        <v>1921189</v>
      </c>
      <c r="N17" s="46">
        <f t="shared" si="2"/>
        <v>104411479</v>
      </c>
      <c r="O17" s="47">
        <f t="shared" si="1"/>
        <v>1181.8205165934712</v>
      </c>
      <c r="P17" s="9"/>
    </row>
    <row r="18" spans="1:16" ht="15.75">
      <c r="A18" s="29" t="s">
        <v>19</v>
      </c>
      <c r="B18" s="30"/>
      <c r="C18" s="31"/>
      <c r="D18" s="32">
        <f t="shared" ref="D18:M18" si="3">SUM(D19:D27)</f>
        <v>20654990</v>
      </c>
      <c r="E18" s="32">
        <f t="shared" si="3"/>
        <v>2619033</v>
      </c>
      <c r="F18" s="32">
        <f t="shared" si="3"/>
        <v>0</v>
      </c>
      <c r="G18" s="32">
        <f t="shared" si="3"/>
        <v>26689</v>
      </c>
      <c r="H18" s="32">
        <f t="shared" si="3"/>
        <v>0</v>
      </c>
      <c r="I18" s="32">
        <f t="shared" si="3"/>
        <v>4041369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27342081</v>
      </c>
      <c r="O18" s="45">
        <f t="shared" si="1"/>
        <v>309.48160682754559</v>
      </c>
      <c r="P18" s="10"/>
    </row>
    <row r="19" spans="1:16">
      <c r="A19" s="12"/>
      <c r="B19" s="25">
        <v>322</v>
      </c>
      <c r="C19" s="20" t="s">
        <v>0</v>
      </c>
      <c r="D19" s="46">
        <v>10816447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10816447</v>
      </c>
      <c r="O19" s="47">
        <f t="shared" si="1"/>
        <v>122.43001539367049</v>
      </c>
      <c r="P19" s="9"/>
    </row>
    <row r="20" spans="1:16">
      <c r="A20" s="12"/>
      <c r="B20" s="25">
        <v>323.10000000000002</v>
      </c>
      <c r="C20" s="20" t="s">
        <v>20</v>
      </c>
      <c r="D20" s="46">
        <v>7505515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4">SUM(D20:M20)</f>
        <v>7505515</v>
      </c>
      <c r="O20" s="47">
        <f t="shared" si="1"/>
        <v>84.95398877167564</v>
      </c>
      <c r="P20" s="9"/>
    </row>
    <row r="21" spans="1:16">
      <c r="A21" s="12"/>
      <c r="B21" s="25">
        <v>323.39999999999998</v>
      </c>
      <c r="C21" s="20" t="s">
        <v>21</v>
      </c>
      <c r="D21" s="46">
        <v>500041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500041</v>
      </c>
      <c r="O21" s="47">
        <f t="shared" si="1"/>
        <v>5.6599017521619048</v>
      </c>
      <c r="P21" s="9"/>
    </row>
    <row r="22" spans="1:16">
      <c r="A22" s="12"/>
      <c r="B22" s="25">
        <v>323.7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3433398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3433398</v>
      </c>
      <c r="O22" s="47">
        <f t="shared" si="1"/>
        <v>38.862204011409425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607971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607971</v>
      </c>
      <c r="O23" s="47">
        <f t="shared" si="1"/>
        <v>6.8815479693937611</v>
      </c>
      <c r="P23" s="9"/>
    </row>
    <row r="24" spans="1:16">
      <c r="A24" s="12"/>
      <c r="B24" s="25">
        <v>324.31</v>
      </c>
      <c r="C24" s="20" t="s">
        <v>100</v>
      </c>
      <c r="D24" s="46">
        <v>0</v>
      </c>
      <c r="E24" s="46">
        <v>279475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279475</v>
      </c>
      <c r="O24" s="47">
        <f t="shared" si="1"/>
        <v>3.1633426902702948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1618118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1618118</v>
      </c>
      <c r="O25" s="47">
        <f t="shared" si="1"/>
        <v>18.315275954181192</v>
      </c>
      <c r="P25" s="9"/>
    </row>
    <row r="26" spans="1:16">
      <c r="A26" s="12"/>
      <c r="B26" s="25">
        <v>325.10000000000002</v>
      </c>
      <c r="C26" s="20" t="s">
        <v>26</v>
      </c>
      <c r="D26" s="46">
        <v>0</v>
      </c>
      <c r="E26" s="46">
        <v>721440</v>
      </c>
      <c r="F26" s="46">
        <v>0</v>
      </c>
      <c r="G26" s="46">
        <v>26689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748129</v>
      </c>
      <c r="O26" s="47">
        <f t="shared" si="1"/>
        <v>8.4679789016163358</v>
      </c>
      <c r="P26" s="9"/>
    </row>
    <row r="27" spans="1:16">
      <c r="A27" s="12"/>
      <c r="B27" s="25">
        <v>329</v>
      </c>
      <c r="C27" s="20" t="s">
        <v>27</v>
      </c>
      <c r="D27" s="46">
        <v>1832987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1832987</v>
      </c>
      <c r="O27" s="47">
        <f t="shared" si="1"/>
        <v>20.747351383166567</v>
      </c>
      <c r="P27" s="9"/>
    </row>
    <row r="28" spans="1:16" ht="15.75">
      <c r="A28" s="29" t="s">
        <v>29</v>
      </c>
      <c r="B28" s="30"/>
      <c r="C28" s="31"/>
      <c r="D28" s="32">
        <f t="shared" ref="D28:M28" si="5">SUM(D29:D49)</f>
        <v>8918256</v>
      </c>
      <c r="E28" s="32">
        <f t="shared" si="5"/>
        <v>8343184</v>
      </c>
      <c r="F28" s="32">
        <f t="shared" si="5"/>
        <v>0</v>
      </c>
      <c r="G28" s="32">
        <f t="shared" si="5"/>
        <v>3822466</v>
      </c>
      <c r="H28" s="32">
        <f t="shared" si="5"/>
        <v>0</v>
      </c>
      <c r="I28" s="32">
        <f t="shared" si="5"/>
        <v>79810</v>
      </c>
      <c r="J28" s="32">
        <f t="shared" si="5"/>
        <v>117109</v>
      </c>
      <c r="K28" s="32">
        <f t="shared" si="5"/>
        <v>0</v>
      </c>
      <c r="L28" s="32">
        <f t="shared" si="5"/>
        <v>0</v>
      </c>
      <c r="M28" s="32">
        <f t="shared" si="5"/>
        <v>30109</v>
      </c>
      <c r="N28" s="44">
        <f>SUM(D28:M28)</f>
        <v>21310934</v>
      </c>
      <c r="O28" s="45">
        <f t="shared" si="1"/>
        <v>241.21580567754788</v>
      </c>
      <c r="P28" s="10"/>
    </row>
    <row r="29" spans="1:16">
      <c r="A29" s="12"/>
      <c r="B29" s="25">
        <v>331.1</v>
      </c>
      <c r="C29" s="20" t="s">
        <v>112</v>
      </c>
      <c r="D29" s="46">
        <v>0</v>
      </c>
      <c r="E29" s="46">
        <v>0</v>
      </c>
      <c r="F29" s="46">
        <v>0</v>
      </c>
      <c r="G29" s="46">
        <v>624326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624326</v>
      </c>
      <c r="O29" s="47">
        <f t="shared" si="1"/>
        <v>7.0666681758500474</v>
      </c>
      <c r="P29" s="9"/>
    </row>
    <row r="30" spans="1:16">
      <c r="A30" s="12"/>
      <c r="B30" s="25">
        <v>331.2</v>
      </c>
      <c r="C30" s="20" t="s">
        <v>28</v>
      </c>
      <c r="D30" s="46">
        <v>0</v>
      </c>
      <c r="E30" s="46">
        <v>1414124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>SUM(D30:M30)</f>
        <v>1414124</v>
      </c>
      <c r="O30" s="47">
        <f t="shared" si="1"/>
        <v>16.006293294698239</v>
      </c>
      <c r="P30" s="9"/>
    </row>
    <row r="31" spans="1:16">
      <c r="A31" s="12"/>
      <c r="B31" s="25">
        <v>331.39</v>
      </c>
      <c r="C31" s="20" t="s">
        <v>101</v>
      </c>
      <c r="D31" s="46">
        <v>0</v>
      </c>
      <c r="E31" s="46">
        <v>552742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7" si="6">SUM(D31:M31)</f>
        <v>552742</v>
      </c>
      <c r="O31" s="47">
        <f t="shared" si="1"/>
        <v>6.256417802327161</v>
      </c>
      <c r="P31" s="9"/>
    </row>
    <row r="32" spans="1:16">
      <c r="A32" s="12"/>
      <c r="B32" s="25">
        <v>331.42</v>
      </c>
      <c r="C32" s="20" t="s">
        <v>102</v>
      </c>
      <c r="D32" s="46">
        <v>0</v>
      </c>
      <c r="E32" s="46">
        <v>22049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22049</v>
      </c>
      <c r="O32" s="47">
        <f t="shared" si="1"/>
        <v>0.24956988273645131</v>
      </c>
      <c r="P32" s="9"/>
    </row>
    <row r="33" spans="1:16">
      <c r="A33" s="12"/>
      <c r="B33" s="25">
        <v>331.49</v>
      </c>
      <c r="C33" s="20" t="s">
        <v>103</v>
      </c>
      <c r="D33" s="46">
        <v>0</v>
      </c>
      <c r="E33" s="46">
        <v>212094</v>
      </c>
      <c r="F33" s="46">
        <v>0</v>
      </c>
      <c r="G33" s="46">
        <v>662449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874543</v>
      </c>
      <c r="O33" s="47">
        <f t="shared" si="1"/>
        <v>9.898843210938562</v>
      </c>
      <c r="P33" s="9"/>
    </row>
    <row r="34" spans="1:16">
      <c r="A34" s="12"/>
      <c r="B34" s="25">
        <v>331.5</v>
      </c>
      <c r="C34" s="20" t="s">
        <v>30</v>
      </c>
      <c r="D34" s="46">
        <v>0</v>
      </c>
      <c r="E34" s="46">
        <v>4305504</v>
      </c>
      <c r="F34" s="46">
        <v>0</v>
      </c>
      <c r="G34" s="46">
        <v>1446990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5752494</v>
      </c>
      <c r="O34" s="47">
        <f t="shared" si="1"/>
        <v>65.111762575270518</v>
      </c>
      <c r="P34" s="9"/>
    </row>
    <row r="35" spans="1:16">
      <c r="A35" s="12"/>
      <c r="B35" s="25">
        <v>331.69</v>
      </c>
      <c r="C35" s="20" t="s">
        <v>33</v>
      </c>
      <c r="D35" s="46">
        <v>0</v>
      </c>
      <c r="E35" s="46">
        <v>303953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303953</v>
      </c>
      <c r="O35" s="47">
        <f t="shared" si="1"/>
        <v>3.440406121247793</v>
      </c>
      <c r="P35" s="9"/>
    </row>
    <row r="36" spans="1:16">
      <c r="A36" s="12"/>
      <c r="B36" s="25">
        <v>331.9</v>
      </c>
      <c r="C36" s="20" t="s">
        <v>31</v>
      </c>
      <c r="D36" s="46">
        <v>176245</v>
      </c>
      <c r="E36" s="46">
        <v>0</v>
      </c>
      <c r="F36" s="46">
        <v>0</v>
      </c>
      <c r="G36" s="46">
        <v>0</v>
      </c>
      <c r="H36" s="46">
        <v>0</v>
      </c>
      <c r="I36" s="46">
        <v>79810</v>
      </c>
      <c r="J36" s="46">
        <v>4722</v>
      </c>
      <c r="K36" s="46">
        <v>0</v>
      </c>
      <c r="L36" s="46">
        <v>0</v>
      </c>
      <c r="M36" s="46">
        <v>0</v>
      </c>
      <c r="N36" s="46">
        <f t="shared" si="6"/>
        <v>260777</v>
      </c>
      <c r="O36" s="47">
        <f t="shared" si="1"/>
        <v>2.9517023588536242</v>
      </c>
      <c r="P36" s="9"/>
    </row>
    <row r="37" spans="1:16">
      <c r="A37" s="12"/>
      <c r="B37" s="25">
        <v>334.2</v>
      </c>
      <c r="C37" s="20" t="s">
        <v>32</v>
      </c>
      <c r="D37" s="46">
        <v>0</v>
      </c>
      <c r="E37" s="46">
        <v>417688</v>
      </c>
      <c r="F37" s="46">
        <v>0</v>
      </c>
      <c r="G37" s="46">
        <v>147029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564717</v>
      </c>
      <c r="O37" s="47">
        <f t="shared" ref="O37:O68" si="7">(N37/O$89)</f>
        <v>6.3919613347217821</v>
      </c>
      <c r="P37" s="9"/>
    </row>
    <row r="38" spans="1:16">
      <c r="A38" s="12"/>
      <c r="B38" s="25">
        <v>334.49</v>
      </c>
      <c r="C38" s="20" t="s">
        <v>36</v>
      </c>
      <c r="D38" s="46">
        <v>0</v>
      </c>
      <c r="E38" s="46">
        <v>0</v>
      </c>
      <c r="F38" s="46">
        <v>0</v>
      </c>
      <c r="G38" s="46">
        <v>432961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ref="N38:N44" si="8">SUM(D38:M38)</f>
        <v>432961</v>
      </c>
      <c r="O38" s="47">
        <f t="shared" si="7"/>
        <v>4.9006315932448956</v>
      </c>
      <c r="P38" s="9"/>
    </row>
    <row r="39" spans="1:16">
      <c r="A39" s="12"/>
      <c r="B39" s="25">
        <v>334.7</v>
      </c>
      <c r="C39" s="20" t="s">
        <v>37</v>
      </c>
      <c r="D39" s="46">
        <v>0</v>
      </c>
      <c r="E39" s="46">
        <v>6249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6249</v>
      </c>
      <c r="O39" s="47">
        <f t="shared" si="7"/>
        <v>7.0731652103047035E-2</v>
      </c>
      <c r="P39" s="9"/>
    </row>
    <row r="40" spans="1:16">
      <c r="A40" s="12"/>
      <c r="B40" s="25">
        <v>335.12</v>
      </c>
      <c r="C40" s="20" t="s">
        <v>38</v>
      </c>
      <c r="D40" s="46">
        <v>2441112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2441112</v>
      </c>
      <c r="O40" s="47">
        <f t="shared" si="7"/>
        <v>27.630642459365237</v>
      </c>
      <c r="P40" s="9"/>
    </row>
    <row r="41" spans="1:16">
      <c r="A41" s="12"/>
      <c r="B41" s="25">
        <v>335.15</v>
      </c>
      <c r="C41" s="20" t="s">
        <v>39</v>
      </c>
      <c r="D41" s="46">
        <v>269148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269148</v>
      </c>
      <c r="O41" s="47">
        <f t="shared" si="7"/>
        <v>3.046452664463259</v>
      </c>
      <c r="P41" s="9"/>
    </row>
    <row r="42" spans="1:16">
      <c r="A42" s="12"/>
      <c r="B42" s="25">
        <v>335.18</v>
      </c>
      <c r="C42" s="20" t="s">
        <v>40</v>
      </c>
      <c r="D42" s="46">
        <v>5683487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5683487</v>
      </c>
      <c r="O42" s="47">
        <f t="shared" si="7"/>
        <v>64.330680943541452</v>
      </c>
      <c r="P42" s="9"/>
    </row>
    <row r="43" spans="1:16">
      <c r="A43" s="12"/>
      <c r="B43" s="25">
        <v>335.21</v>
      </c>
      <c r="C43" s="20" t="s">
        <v>41</v>
      </c>
      <c r="D43" s="46">
        <v>79215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79215</v>
      </c>
      <c r="O43" s="47">
        <f t="shared" si="7"/>
        <v>0.89662471136867838</v>
      </c>
      <c r="P43" s="9"/>
    </row>
    <row r="44" spans="1:16">
      <c r="A44" s="12"/>
      <c r="B44" s="25">
        <v>335.49</v>
      </c>
      <c r="C44" s="20" t="s">
        <v>42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112387</v>
      </c>
      <c r="K44" s="46">
        <v>0</v>
      </c>
      <c r="L44" s="46">
        <v>0</v>
      </c>
      <c r="M44" s="46">
        <v>0</v>
      </c>
      <c r="N44" s="46">
        <f t="shared" si="8"/>
        <v>112387</v>
      </c>
      <c r="O44" s="47">
        <f t="shared" si="7"/>
        <v>1.272094444695975</v>
      </c>
      <c r="P44" s="9"/>
    </row>
    <row r="45" spans="1:16">
      <c r="A45" s="12"/>
      <c r="B45" s="25">
        <v>337.2</v>
      </c>
      <c r="C45" s="20" t="s">
        <v>113</v>
      </c>
      <c r="D45" s="46">
        <v>0</v>
      </c>
      <c r="E45" s="46">
        <v>35684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0" si="9">SUM(D45:M45)</f>
        <v>35684</v>
      </c>
      <c r="O45" s="47">
        <f t="shared" si="7"/>
        <v>0.40390274822293659</v>
      </c>
      <c r="P45" s="9"/>
    </row>
    <row r="46" spans="1:16">
      <c r="A46" s="12"/>
      <c r="B46" s="25">
        <v>337.4</v>
      </c>
      <c r="C46" s="20" t="s">
        <v>44</v>
      </c>
      <c r="D46" s="46">
        <v>0</v>
      </c>
      <c r="E46" s="46">
        <v>0</v>
      </c>
      <c r="F46" s="46">
        <v>0</v>
      </c>
      <c r="G46" s="46">
        <v>213270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213270</v>
      </c>
      <c r="O46" s="47">
        <f t="shared" si="7"/>
        <v>2.4139765472902615</v>
      </c>
      <c r="P46" s="9"/>
    </row>
    <row r="47" spans="1:16">
      <c r="A47" s="12"/>
      <c r="B47" s="25">
        <v>337.6</v>
      </c>
      <c r="C47" s="20" t="s">
        <v>45</v>
      </c>
      <c r="D47" s="46">
        <v>269049</v>
      </c>
      <c r="E47" s="46">
        <v>541798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810847</v>
      </c>
      <c r="O47" s="47">
        <f t="shared" si="7"/>
        <v>9.1778761262280977</v>
      </c>
      <c r="P47" s="9"/>
    </row>
    <row r="48" spans="1:16">
      <c r="A48" s="12"/>
      <c r="B48" s="25">
        <v>337.7</v>
      </c>
      <c r="C48" s="20" t="s">
        <v>46</v>
      </c>
      <c r="D48" s="46">
        <v>0</v>
      </c>
      <c r="E48" s="46">
        <v>100000</v>
      </c>
      <c r="F48" s="46">
        <v>0</v>
      </c>
      <c r="G48" s="46">
        <v>206344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30109</v>
      </c>
      <c r="N48" s="46">
        <f t="shared" si="9"/>
        <v>336453</v>
      </c>
      <c r="O48" s="47">
        <f t="shared" si="7"/>
        <v>3.8082695703354914</v>
      </c>
      <c r="P48" s="9"/>
    </row>
    <row r="49" spans="1:16">
      <c r="A49" s="12"/>
      <c r="B49" s="25">
        <v>337.9</v>
      </c>
      <c r="C49" s="20" t="s">
        <v>47</v>
      </c>
      <c r="D49" s="46">
        <v>0</v>
      </c>
      <c r="E49" s="46">
        <v>431299</v>
      </c>
      <c r="F49" s="46">
        <v>0</v>
      </c>
      <c r="G49" s="46">
        <v>89097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520396</v>
      </c>
      <c r="O49" s="47">
        <f t="shared" si="7"/>
        <v>5.89029746004437</v>
      </c>
      <c r="P49" s="9"/>
    </row>
    <row r="50" spans="1:16" ht="15.75">
      <c r="A50" s="29" t="s">
        <v>52</v>
      </c>
      <c r="B50" s="30"/>
      <c r="C50" s="31"/>
      <c r="D50" s="32">
        <f t="shared" ref="D50:M50" si="10">SUM(D51:D64)</f>
        <v>24983806</v>
      </c>
      <c r="E50" s="32">
        <f t="shared" si="10"/>
        <v>3300385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132407216</v>
      </c>
      <c r="J50" s="32">
        <f t="shared" si="10"/>
        <v>67543051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si="9"/>
        <v>228234458</v>
      </c>
      <c r="O50" s="45">
        <f t="shared" si="7"/>
        <v>2583.3573821705077</v>
      </c>
      <c r="P50" s="10"/>
    </row>
    <row r="51" spans="1:16">
      <c r="A51" s="12"/>
      <c r="B51" s="25">
        <v>341.2</v>
      </c>
      <c r="C51" s="20" t="s">
        <v>55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67543051</v>
      </c>
      <c r="K51" s="46">
        <v>0</v>
      </c>
      <c r="L51" s="46">
        <v>0</v>
      </c>
      <c r="M51" s="46">
        <v>0</v>
      </c>
      <c r="N51" s="46">
        <f t="shared" ref="N51:N64" si="11">SUM(D51:M51)</f>
        <v>67543051</v>
      </c>
      <c r="O51" s="47">
        <f t="shared" si="7"/>
        <v>764.51137546973337</v>
      </c>
      <c r="P51" s="9"/>
    </row>
    <row r="52" spans="1:16">
      <c r="A52" s="12"/>
      <c r="B52" s="25">
        <v>341.3</v>
      </c>
      <c r="C52" s="20" t="s">
        <v>56</v>
      </c>
      <c r="D52" s="46">
        <v>14830787</v>
      </c>
      <c r="E52" s="46">
        <v>0</v>
      </c>
      <c r="F52" s="46">
        <v>0</v>
      </c>
      <c r="G52" s="46">
        <v>0</v>
      </c>
      <c r="H52" s="46">
        <v>0</v>
      </c>
      <c r="I52" s="46">
        <v>30073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14860860</v>
      </c>
      <c r="O52" s="47">
        <f t="shared" si="7"/>
        <v>168.20822203105899</v>
      </c>
      <c r="P52" s="9"/>
    </row>
    <row r="53" spans="1:16">
      <c r="A53" s="12"/>
      <c r="B53" s="25">
        <v>341.9</v>
      </c>
      <c r="C53" s="20" t="s">
        <v>57</v>
      </c>
      <c r="D53" s="46">
        <v>92374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92374</v>
      </c>
      <c r="O53" s="47">
        <f t="shared" si="7"/>
        <v>1.0455697921854485</v>
      </c>
      <c r="P53" s="9"/>
    </row>
    <row r="54" spans="1:16">
      <c r="A54" s="12"/>
      <c r="B54" s="25">
        <v>342.1</v>
      </c>
      <c r="C54" s="20" t="s">
        <v>105</v>
      </c>
      <c r="D54" s="46">
        <v>754317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754317</v>
      </c>
      <c r="O54" s="47">
        <f t="shared" si="7"/>
        <v>8.5380201023226334</v>
      </c>
      <c r="P54" s="9"/>
    </row>
    <row r="55" spans="1:16">
      <c r="A55" s="12"/>
      <c r="B55" s="25">
        <v>342.2</v>
      </c>
      <c r="C55" s="20" t="s">
        <v>58</v>
      </c>
      <c r="D55" s="46">
        <v>64026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64026</v>
      </c>
      <c r="O55" s="47">
        <f t="shared" si="7"/>
        <v>0.72470231357812287</v>
      </c>
      <c r="P55" s="9"/>
    </row>
    <row r="56" spans="1:16">
      <c r="A56" s="12"/>
      <c r="B56" s="25">
        <v>342.6</v>
      </c>
      <c r="C56" s="20" t="s">
        <v>59</v>
      </c>
      <c r="D56" s="46">
        <v>1558888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1558888</v>
      </c>
      <c r="O56" s="47">
        <f t="shared" si="7"/>
        <v>17.644858966813057</v>
      </c>
      <c r="P56" s="9"/>
    </row>
    <row r="57" spans="1:16">
      <c r="A57" s="12"/>
      <c r="B57" s="25">
        <v>342.9</v>
      </c>
      <c r="C57" s="20" t="s">
        <v>60</v>
      </c>
      <c r="D57" s="46">
        <v>0</v>
      </c>
      <c r="E57" s="46">
        <v>3300385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3300385</v>
      </c>
      <c r="O57" s="47">
        <f t="shared" si="7"/>
        <v>37.356646443609364</v>
      </c>
      <c r="P57" s="9"/>
    </row>
    <row r="58" spans="1:16">
      <c r="A58" s="12"/>
      <c r="B58" s="25">
        <v>343.4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6425462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6425462</v>
      </c>
      <c r="O58" s="47">
        <f t="shared" si="7"/>
        <v>72.729003486213614</v>
      </c>
      <c r="P58" s="9"/>
    </row>
    <row r="59" spans="1:16">
      <c r="A59" s="12"/>
      <c r="B59" s="25">
        <v>343.5</v>
      </c>
      <c r="C59" s="20" t="s">
        <v>62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11683524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11683524</v>
      </c>
      <c r="O59" s="47">
        <f t="shared" si="7"/>
        <v>132.24435188119708</v>
      </c>
      <c r="P59" s="9"/>
    </row>
    <row r="60" spans="1:16">
      <c r="A60" s="12"/>
      <c r="B60" s="25">
        <v>343.6</v>
      </c>
      <c r="C60" s="20" t="s">
        <v>63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68551995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68551995</v>
      </c>
      <c r="O60" s="47">
        <f t="shared" si="7"/>
        <v>775.93148684746689</v>
      </c>
      <c r="P60" s="9"/>
    </row>
    <row r="61" spans="1:16">
      <c r="A61" s="12"/>
      <c r="B61" s="25">
        <v>344.5</v>
      </c>
      <c r="C61" s="20" t="s">
        <v>64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39339589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39339589</v>
      </c>
      <c r="O61" s="47">
        <f t="shared" si="7"/>
        <v>445.279904468692</v>
      </c>
      <c r="P61" s="9"/>
    </row>
    <row r="62" spans="1:16">
      <c r="A62" s="12"/>
      <c r="B62" s="25">
        <v>344.9</v>
      </c>
      <c r="C62" s="20" t="s">
        <v>65</v>
      </c>
      <c r="D62" s="46">
        <v>14470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14470</v>
      </c>
      <c r="O62" s="47">
        <f t="shared" si="7"/>
        <v>0.16378412640919998</v>
      </c>
      <c r="P62" s="9"/>
    </row>
    <row r="63" spans="1:16">
      <c r="A63" s="12"/>
      <c r="B63" s="25">
        <v>347.2</v>
      </c>
      <c r="C63" s="20" t="s">
        <v>66</v>
      </c>
      <c r="D63" s="46">
        <v>7469927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7469927</v>
      </c>
      <c r="O63" s="47">
        <f t="shared" si="7"/>
        <v>84.551172635486935</v>
      </c>
      <c r="P63" s="9"/>
    </row>
    <row r="64" spans="1:16">
      <c r="A64" s="12"/>
      <c r="B64" s="25">
        <v>347.5</v>
      </c>
      <c r="C64" s="20" t="s">
        <v>67</v>
      </c>
      <c r="D64" s="46">
        <v>199017</v>
      </c>
      <c r="E64" s="46">
        <v>0</v>
      </c>
      <c r="F64" s="46">
        <v>0</v>
      </c>
      <c r="G64" s="46">
        <v>0</v>
      </c>
      <c r="H64" s="46">
        <v>0</v>
      </c>
      <c r="I64" s="46">
        <v>6376573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6575590</v>
      </c>
      <c r="O64" s="47">
        <f t="shared" si="7"/>
        <v>74.42828360574093</v>
      </c>
      <c r="P64" s="9"/>
    </row>
    <row r="65" spans="1:16" ht="15.75">
      <c r="A65" s="29" t="s">
        <v>53</v>
      </c>
      <c r="B65" s="30"/>
      <c r="C65" s="31"/>
      <c r="D65" s="32">
        <f t="shared" ref="D65:M65" si="12">SUM(D66:D68)</f>
        <v>2679241</v>
      </c>
      <c r="E65" s="32">
        <f t="shared" si="12"/>
        <v>410988</v>
      </c>
      <c r="F65" s="32">
        <f t="shared" si="12"/>
        <v>0</v>
      </c>
      <c r="G65" s="32">
        <f t="shared" si="12"/>
        <v>0</v>
      </c>
      <c r="H65" s="32">
        <f t="shared" si="12"/>
        <v>0</v>
      </c>
      <c r="I65" s="32">
        <f t="shared" si="12"/>
        <v>4002947</v>
      </c>
      <c r="J65" s="32">
        <f t="shared" si="12"/>
        <v>0</v>
      </c>
      <c r="K65" s="32">
        <f t="shared" si="12"/>
        <v>0</v>
      </c>
      <c r="L65" s="32">
        <f t="shared" si="12"/>
        <v>0</v>
      </c>
      <c r="M65" s="32">
        <f t="shared" si="12"/>
        <v>0</v>
      </c>
      <c r="N65" s="32">
        <f t="shared" ref="N65:N70" si="13">SUM(D65:M65)</f>
        <v>7093176</v>
      </c>
      <c r="O65" s="45">
        <f t="shared" si="7"/>
        <v>80.286775026033411</v>
      </c>
      <c r="P65" s="10"/>
    </row>
    <row r="66" spans="1:16">
      <c r="A66" s="13"/>
      <c r="B66" s="39">
        <v>351.5</v>
      </c>
      <c r="C66" s="21" t="s">
        <v>70</v>
      </c>
      <c r="D66" s="46">
        <v>1089764</v>
      </c>
      <c r="E66" s="46">
        <v>0</v>
      </c>
      <c r="F66" s="46">
        <v>0</v>
      </c>
      <c r="G66" s="46">
        <v>0</v>
      </c>
      <c r="H66" s="46">
        <v>0</v>
      </c>
      <c r="I66" s="46">
        <v>4002947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5092711</v>
      </c>
      <c r="O66" s="47">
        <f t="shared" si="7"/>
        <v>57.643761035903474</v>
      </c>
      <c r="P66" s="9"/>
    </row>
    <row r="67" spans="1:16">
      <c r="A67" s="13"/>
      <c r="B67" s="39">
        <v>354</v>
      </c>
      <c r="C67" s="21" t="s">
        <v>71</v>
      </c>
      <c r="D67" s="46">
        <v>1510196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1510196</v>
      </c>
      <c r="O67" s="47">
        <f t="shared" si="7"/>
        <v>17.093720287952188</v>
      </c>
      <c r="P67" s="9"/>
    </row>
    <row r="68" spans="1:16">
      <c r="A68" s="13"/>
      <c r="B68" s="39">
        <v>359</v>
      </c>
      <c r="C68" s="21" t="s">
        <v>72</v>
      </c>
      <c r="D68" s="46">
        <v>79281</v>
      </c>
      <c r="E68" s="46">
        <v>410988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490269</v>
      </c>
      <c r="O68" s="47">
        <f t="shared" si="7"/>
        <v>5.549293702177752</v>
      </c>
      <c r="P68" s="9"/>
    </row>
    <row r="69" spans="1:16" ht="15.75">
      <c r="A69" s="29" t="s">
        <v>3</v>
      </c>
      <c r="B69" s="30"/>
      <c r="C69" s="31"/>
      <c r="D69" s="32">
        <f t="shared" ref="D69:M69" si="14">SUM(D70:D78)</f>
        <v>12182667</v>
      </c>
      <c r="E69" s="32">
        <f t="shared" si="14"/>
        <v>3077658</v>
      </c>
      <c r="F69" s="32">
        <f t="shared" si="14"/>
        <v>1878</v>
      </c>
      <c r="G69" s="32">
        <f t="shared" si="14"/>
        <v>2317336</v>
      </c>
      <c r="H69" s="32">
        <f t="shared" si="14"/>
        <v>0</v>
      </c>
      <c r="I69" s="32">
        <f t="shared" si="14"/>
        <v>915457</v>
      </c>
      <c r="J69" s="32">
        <f t="shared" si="14"/>
        <v>2840478</v>
      </c>
      <c r="K69" s="32">
        <f t="shared" si="14"/>
        <v>64007330</v>
      </c>
      <c r="L69" s="32">
        <f t="shared" si="14"/>
        <v>0</v>
      </c>
      <c r="M69" s="32">
        <f t="shared" si="14"/>
        <v>113794</v>
      </c>
      <c r="N69" s="32">
        <f t="shared" si="13"/>
        <v>85456598</v>
      </c>
      <c r="O69" s="45">
        <f t="shared" ref="O69:O87" si="15">(N69/O$89)</f>
        <v>967.27258115633629</v>
      </c>
      <c r="P69" s="10"/>
    </row>
    <row r="70" spans="1:16">
      <c r="A70" s="12"/>
      <c r="B70" s="25">
        <v>361.1</v>
      </c>
      <c r="C70" s="20" t="s">
        <v>73</v>
      </c>
      <c r="D70" s="46">
        <v>2934850</v>
      </c>
      <c r="E70" s="46">
        <v>300801</v>
      </c>
      <c r="F70" s="46">
        <v>1878</v>
      </c>
      <c r="G70" s="46">
        <v>275784</v>
      </c>
      <c r="H70" s="46">
        <v>0</v>
      </c>
      <c r="I70" s="46">
        <v>0</v>
      </c>
      <c r="J70" s="46">
        <v>0</v>
      </c>
      <c r="K70" s="46">
        <v>17231190</v>
      </c>
      <c r="L70" s="46">
        <v>0</v>
      </c>
      <c r="M70" s="46">
        <v>11134</v>
      </c>
      <c r="N70" s="46">
        <f t="shared" si="13"/>
        <v>20755637</v>
      </c>
      <c r="O70" s="47">
        <f t="shared" si="15"/>
        <v>234.93046814868475</v>
      </c>
      <c r="P70" s="9"/>
    </row>
    <row r="71" spans="1:16">
      <c r="A71" s="12"/>
      <c r="B71" s="25">
        <v>361.2</v>
      </c>
      <c r="C71" s="20" t="s">
        <v>74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4774910</v>
      </c>
      <c r="L71" s="46">
        <v>0</v>
      </c>
      <c r="M71" s="46">
        <v>0</v>
      </c>
      <c r="N71" s="46">
        <f t="shared" ref="N71:N78" si="16">SUM(D71:M71)</f>
        <v>4774910</v>
      </c>
      <c r="O71" s="47">
        <f t="shared" si="15"/>
        <v>54.046611128718247</v>
      </c>
      <c r="P71" s="9"/>
    </row>
    <row r="72" spans="1:16">
      <c r="A72" s="12"/>
      <c r="B72" s="25">
        <v>361.3</v>
      </c>
      <c r="C72" s="20" t="s">
        <v>75</v>
      </c>
      <c r="D72" s="46">
        <v>-606385</v>
      </c>
      <c r="E72" s="46">
        <v>-3739</v>
      </c>
      <c r="F72" s="46">
        <v>0</v>
      </c>
      <c r="G72" s="46">
        <v>21211</v>
      </c>
      <c r="H72" s="46">
        <v>0</v>
      </c>
      <c r="I72" s="46">
        <v>31356</v>
      </c>
      <c r="J72" s="46">
        <v>0</v>
      </c>
      <c r="K72" s="46">
        <v>-23370684</v>
      </c>
      <c r="L72" s="46">
        <v>0</v>
      </c>
      <c r="M72" s="46">
        <v>0</v>
      </c>
      <c r="N72" s="46">
        <f t="shared" si="16"/>
        <v>-23928241</v>
      </c>
      <c r="O72" s="47">
        <f t="shared" si="15"/>
        <v>-270.8407773803595</v>
      </c>
      <c r="P72" s="9"/>
    </row>
    <row r="73" spans="1:16">
      <c r="A73" s="12"/>
      <c r="B73" s="25">
        <v>362</v>
      </c>
      <c r="C73" s="20" t="s">
        <v>76</v>
      </c>
      <c r="D73" s="46">
        <v>5459649</v>
      </c>
      <c r="E73" s="46">
        <v>84166</v>
      </c>
      <c r="F73" s="46">
        <v>0</v>
      </c>
      <c r="G73" s="46">
        <v>67400</v>
      </c>
      <c r="H73" s="46">
        <v>0</v>
      </c>
      <c r="I73" s="46">
        <v>843769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6454984</v>
      </c>
      <c r="O73" s="47">
        <f t="shared" si="15"/>
        <v>73.063159324489519</v>
      </c>
      <c r="P73" s="9"/>
    </row>
    <row r="74" spans="1:16">
      <c r="A74" s="12"/>
      <c r="B74" s="25">
        <v>364</v>
      </c>
      <c r="C74" s="20" t="s">
        <v>77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75365</v>
      </c>
      <c r="J74" s="46">
        <v>264801</v>
      </c>
      <c r="K74" s="46">
        <v>0</v>
      </c>
      <c r="L74" s="46">
        <v>0</v>
      </c>
      <c r="M74" s="46">
        <v>0</v>
      </c>
      <c r="N74" s="46">
        <f t="shared" si="16"/>
        <v>340166</v>
      </c>
      <c r="O74" s="47">
        <f t="shared" si="15"/>
        <v>3.8502965545343413</v>
      </c>
      <c r="P74" s="9"/>
    </row>
    <row r="75" spans="1:16">
      <c r="A75" s="12"/>
      <c r="B75" s="25">
        <v>366</v>
      </c>
      <c r="C75" s="20" t="s">
        <v>78</v>
      </c>
      <c r="D75" s="46">
        <v>30074</v>
      </c>
      <c r="E75" s="46">
        <v>725114</v>
      </c>
      <c r="F75" s="46">
        <v>0</v>
      </c>
      <c r="G75" s="46">
        <v>274250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1029438</v>
      </c>
      <c r="O75" s="47">
        <f t="shared" si="15"/>
        <v>11.652080409290534</v>
      </c>
      <c r="P75" s="9"/>
    </row>
    <row r="76" spans="1:16">
      <c r="A76" s="12"/>
      <c r="B76" s="25">
        <v>368</v>
      </c>
      <c r="C76" s="20" t="s">
        <v>79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65371914</v>
      </c>
      <c r="L76" s="46">
        <v>0</v>
      </c>
      <c r="M76" s="46">
        <v>0</v>
      </c>
      <c r="N76" s="46">
        <f t="shared" si="16"/>
        <v>65371914</v>
      </c>
      <c r="O76" s="47">
        <f t="shared" si="15"/>
        <v>739.93654638475118</v>
      </c>
      <c r="P76" s="9"/>
    </row>
    <row r="77" spans="1:16">
      <c r="A77" s="12"/>
      <c r="B77" s="25">
        <v>369.3</v>
      </c>
      <c r="C77" s="20" t="s">
        <v>80</v>
      </c>
      <c r="D77" s="46">
        <v>1066</v>
      </c>
      <c r="E77" s="46">
        <v>0</v>
      </c>
      <c r="F77" s="46">
        <v>0</v>
      </c>
      <c r="G77" s="46">
        <v>347000</v>
      </c>
      <c r="H77" s="46">
        <v>0</v>
      </c>
      <c r="I77" s="46">
        <v>0</v>
      </c>
      <c r="J77" s="46">
        <v>1273761</v>
      </c>
      <c r="K77" s="46">
        <v>0</v>
      </c>
      <c r="L77" s="46">
        <v>0</v>
      </c>
      <c r="M77" s="46">
        <v>0</v>
      </c>
      <c r="N77" s="46">
        <f t="shared" si="16"/>
        <v>1621827</v>
      </c>
      <c r="O77" s="47">
        <f t="shared" si="15"/>
        <v>18.357257662878617</v>
      </c>
      <c r="P77" s="9"/>
    </row>
    <row r="78" spans="1:16">
      <c r="A78" s="12"/>
      <c r="B78" s="25">
        <v>369.9</v>
      </c>
      <c r="C78" s="20" t="s">
        <v>81</v>
      </c>
      <c r="D78" s="46">
        <v>4363413</v>
      </c>
      <c r="E78" s="46">
        <v>1971316</v>
      </c>
      <c r="F78" s="46">
        <v>0</v>
      </c>
      <c r="G78" s="46">
        <v>1331691</v>
      </c>
      <c r="H78" s="46">
        <v>0</v>
      </c>
      <c r="I78" s="46">
        <v>-35033</v>
      </c>
      <c r="J78" s="46">
        <v>1301916</v>
      </c>
      <c r="K78" s="46">
        <v>0</v>
      </c>
      <c r="L78" s="46">
        <v>0</v>
      </c>
      <c r="M78" s="46">
        <v>102660</v>
      </c>
      <c r="N78" s="46">
        <f t="shared" si="16"/>
        <v>9035963</v>
      </c>
      <c r="O78" s="47">
        <f t="shared" si="15"/>
        <v>102.27693892334858</v>
      </c>
      <c r="P78" s="9"/>
    </row>
    <row r="79" spans="1:16" ht="15.75">
      <c r="A79" s="29" t="s">
        <v>54</v>
      </c>
      <c r="B79" s="30"/>
      <c r="C79" s="31"/>
      <c r="D79" s="32">
        <f t="shared" ref="D79:M79" si="17">SUM(D80:D86)</f>
        <v>30630032</v>
      </c>
      <c r="E79" s="32">
        <f t="shared" si="17"/>
        <v>8402586</v>
      </c>
      <c r="F79" s="32">
        <f t="shared" si="17"/>
        <v>17912666</v>
      </c>
      <c r="G79" s="32">
        <f t="shared" si="17"/>
        <v>7151310</v>
      </c>
      <c r="H79" s="32">
        <f t="shared" si="17"/>
        <v>0</v>
      </c>
      <c r="I79" s="32">
        <f t="shared" si="17"/>
        <v>20286112</v>
      </c>
      <c r="J79" s="32">
        <f t="shared" si="17"/>
        <v>1287271</v>
      </c>
      <c r="K79" s="32">
        <f t="shared" si="17"/>
        <v>0</v>
      </c>
      <c r="L79" s="32">
        <f t="shared" si="17"/>
        <v>0</v>
      </c>
      <c r="M79" s="32">
        <f t="shared" si="17"/>
        <v>0</v>
      </c>
      <c r="N79" s="32">
        <f>SUM(D79:M79)</f>
        <v>85669977</v>
      </c>
      <c r="O79" s="45">
        <f t="shared" si="15"/>
        <v>969.68779146104043</v>
      </c>
      <c r="P79" s="9"/>
    </row>
    <row r="80" spans="1:16">
      <c r="A80" s="12"/>
      <c r="B80" s="25">
        <v>381</v>
      </c>
      <c r="C80" s="20" t="s">
        <v>82</v>
      </c>
      <c r="D80" s="46">
        <v>30615440</v>
      </c>
      <c r="E80" s="46">
        <v>8402586</v>
      </c>
      <c r="F80" s="46">
        <v>17912666</v>
      </c>
      <c r="G80" s="46">
        <v>7151310</v>
      </c>
      <c r="H80" s="46">
        <v>0</v>
      </c>
      <c r="I80" s="46">
        <v>1366944</v>
      </c>
      <c r="J80" s="46">
        <v>715000</v>
      </c>
      <c r="K80" s="46">
        <v>0</v>
      </c>
      <c r="L80" s="46">
        <v>0</v>
      </c>
      <c r="M80" s="46">
        <v>0</v>
      </c>
      <c r="N80" s="46">
        <f>SUM(D80:M80)</f>
        <v>66163946</v>
      </c>
      <c r="O80" s="47">
        <f t="shared" si="15"/>
        <v>748.90145787114591</v>
      </c>
      <c r="P80" s="9"/>
    </row>
    <row r="81" spans="1:119">
      <c r="A81" s="12"/>
      <c r="B81" s="25">
        <v>388.1</v>
      </c>
      <c r="C81" s="20" t="s">
        <v>83</v>
      </c>
      <c r="D81" s="46">
        <v>14592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ref="N81:N86" si="18">SUM(D81:M81)</f>
        <v>14592</v>
      </c>
      <c r="O81" s="47">
        <f t="shared" si="15"/>
        <v>0.16516502920269843</v>
      </c>
      <c r="P81" s="9"/>
    </row>
    <row r="82" spans="1:119">
      <c r="A82" s="12"/>
      <c r="B82" s="25">
        <v>389.1</v>
      </c>
      <c r="C82" s="20" t="s">
        <v>84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1682757</v>
      </c>
      <c r="J82" s="46">
        <v>363960</v>
      </c>
      <c r="K82" s="46">
        <v>0</v>
      </c>
      <c r="L82" s="46">
        <v>0</v>
      </c>
      <c r="M82" s="46">
        <v>0</v>
      </c>
      <c r="N82" s="46">
        <f t="shared" si="18"/>
        <v>2046717</v>
      </c>
      <c r="O82" s="47">
        <f t="shared" si="15"/>
        <v>23.166534613120842</v>
      </c>
      <c r="P82" s="9"/>
    </row>
    <row r="83" spans="1:119">
      <c r="A83" s="12"/>
      <c r="B83" s="25">
        <v>389.2</v>
      </c>
      <c r="C83" s="20" t="s">
        <v>85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193778</v>
      </c>
      <c r="K83" s="46">
        <v>0</v>
      </c>
      <c r="L83" s="46">
        <v>0</v>
      </c>
      <c r="M83" s="46">
        <v>0</v>
      </c>
      <c r="N83" s="46">
        <f t="shared" si="18"/>
        <v>193778</v>
      </c>
      <c r="O83" s="47">
        <f t="shared" si="15"/>
        <v>2.1933490288404944</v>
      </c>
      <c r="P83" s="9"/>
    </row>
    <row r="84" spans="1:119">
      <c r="A84" s="12"/>
      <c r="B84" s="25">
        <v>389.4</v>
      </c>
      <c r="C84" s="20" t="s">
        <v>107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180603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180603</v>
      </c>
      <c r="O84" s="47">
        <f t="shared" si="15"/>
        <v>2.0442228460180196</v>
      </c>
      <c r="P84" s="9"/>
    </row>
    <row r="85" spans="1:119">
      <c r="A85" s="12"/>
      <c r="B85" s="25">
        <v>389.7</v>
      </c>
      <c r="C85" s="20" t="s">
        <v>86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245834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245834</v>
      </c>
      <c r="O85" s="47">
        <f t="shared" si="15"/>
        <v>2.7825644044007789</v>
      </c>
      <c r="P85" s="9"/>
    </row>
    <row r="86" spans="1:119" ht="15.75" thickBot="1">
      <c r="A86" s="12"/>
      <c r="B86" s="25">
        <v>389.9</v>
      </c>
      <c r="C86" s="20" t="s">
        <v>87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16809974</v>
      </c>
      <c r="J86" s="46">
        <v>14533</v>
      </c>
      <c r="K86" s="46">
        <v>0</v>
      </c>
      <c r="L86" s="46">
        <v>0</v>
      </c>
      <c r="M86" s="46">
        <v>0</v>
      </c>
      <c r="N86" s="46">
        <f t="shared" si="18"/>
        <v>16824507</v>
      </c>
      <c r="O86" s="47">
        <f t="shared" si="15"/>
        <v>190.43449766831168</v>
      </c>
      <c r="P86" s="9"/>
    </row>
    <row r="87" spans="1:119" ht="16.5" thickBot="1">
      <c r="A87" s="14" t="s">
        <v>68</v>
      </c>
      <c r="B87" s="23"/>
      <c r="C87" s="22"/>
      <c r="D87" s="15">
        <f t="shared" ref="D87:M87" si="19">SUM(D5,D18,D28,D50,D65,D69,D79)</f>
        <v>232408304</v>
      </c>
      <c r="E87" s="15">
        <f t="shared" si="19"/>
        <v>113080872</v>
      </c>
      <c r="F87" s="15">
        <f t="shared" si="19"/>
        <v>23850322</v>
      </c>
      <c r="G87" s="15">
        <f t="shared" si="19"/>
        <v>26300643</v>
      </c>
      <c r="H87" s="15">
        <f t="shared" si="19"/>
        <v>0</v>
      </c>
      <c r="I87" s="15">
        <f t="shared" si="19"/>
        <v>169304053</v>
      </c>
      <c r="J87" s="15">
        <f t="shared" si="19"/>
        <v>71787909</v>
      </c>
      <c r="K87" s="15">
        <f t="shared" si="19"/>
        <v>64007330</v>
      </c>
      <c r="L87" s="15">
        <f t="shared" si="19"/>
        <v>0</v>
      </c>
      <c r="M87" s="15">
        <f t="shared" si="19"/>
        <v>2065092</v>
      </c>
      <c r="N87" s="15">
        <f>SUM(D87:M87)</f>
        <v>702804525</v>
      </c>
      <c r="O87" s="38">
        <f t="shared" si="15"/>
        <v>7954.9568184905147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121" t="s">
        <v>114</v>
      </c>
      <c r="M89" s="121"/>
      <c r="N89" s="121"/>
      <c r="O89" s="43">
        <v>88348</v>
      </c>
    </row>
    <row r="90" spans="1:119">
      <c r="A90" s="122"/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100"/>
    </row>
    <row r="91" spans="1:119" ht="15.75" customHeight="1" thickBot="1">
      <c r="A91" s="123" t="s">
        <v>109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3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98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>SUM(D6:D17)</f>
        <v>136208097</v>
      </c>
      <c r="E5" s="27">
        <f t="shared" ref="E5:M5" si="0">SUM(E6:E17)</f>
        <v>78024292</v>
      </c>
      <c r="F5" s="27">
        <f t="shared" si="0"/>
        <v>5933745</v>
      </c>
      <c r="G5" s="27">
        <f t="shared" si="0"/>
        <v>13197220</v>
      </c>
      <c r="H5" s="27">
        <f t="shared" si="0"/>
        <v>0</v>
      </c>
      <c r="I5" s="27">
        <f t="shared" si="0"/>
        <v>7119643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240482997</v>
      </c>
      <c r="O5" s="33">
        <f t="shared" ref="O5:O36" si="1">(N5/O$89)</f>
        <v>2739.6727767777802</v>
      </c>
      <c r="P5" s="6"/>
    </row>
    <row r="6" spans="1:133">
      <c r="A6" s="12"/>
      <c r="B6" s="25">
        <v>311</v>
      </c>
      <c r="C6" s="20" t="s">
        <v>2</v>
      </c>
      <c r="D6" s="46">
        <v>114182548</v>
      </c>
      <c r="E6" s="46">
        <v>0</v>
      </c>
      <c r="F6" s="46">
        <v>5933745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120116293</v>
      </c>
      <c r="O6" s="47">
        <f t="shared" si="1"/>
        <v>1368.4100002278476</v>
      </c>
      <c r="P6" s="9"/>
    </row>
    <row r="7" spans="1:133">
      <c r="A7" s="12"/>
      <c r="B7" s="25">
        <v>312.10000000000002</v>
      </c>
      <c r="C7" s="20" t="s">
        <v>10</v>
      </c>
      <c r="D7" s="46">
        <v>1422613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1422613</v>
      </c>
      <c r="O7" s="47">
        <f t="shared" si="1"/>
        <v>16.206942514069585</v>
      </c>
      <c r="P7" s="9"/>
    </row>
    <row r="8" spans="1:133">
      <c r="A8" s="12"/>
      <c r="B8" s="25">
        <v>312.51</v>
      </c>
      <c r="C8" s="20" t="s">
        <v>99</v>
      </c>
      <c r="D8" s="46">
        <v>0</v>
      </c>
      <c r="E8" s="46">
        <v>1466064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1466064</v>
      </c>
      <c r="O8" s="47">
        <f t="shared" si="1"/>
        <v>16.701952653284422</v>
      </c>
      <c r="P8" s="9"/>
    </row>
    <row r="9" spans="1:133">
      <c r="A9" s="12"/>
      <c r="B9" s="25">
        <v>312.52</v>
      </c>
      <c r="C9" s="20" t="s">
        <v>96</v>
      </c>
      <c r="D9" s="46">
        <v>0</v>
      </c>
      <c r="E9" s="46">
        <v>603105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603105</v>
      </c>
      <c r="O9" s="47">
        <f t="shared" si="1"/>
        <v>6.8707990612681993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2744563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2744563</v>
      </c>
      <c r="O10" s="47">
        <f t="shared" si="1"/>
        <v>31.26709426052086</v>
      </c>
      <c r="P10" s="9"/>
    </row>
    <row r="11" spans="1:133">
      <c r="A11" s="12"/>
      <c r="B11" s="25">
        <v>314.10000000000002</v>
      </c>
      <c r="C11" s="20" t="s">
        <v>12</v>
      </c>
      <c r="D11" s="46">
        <v>8870443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8870443</v>
      </c>
      <c r="O11" s="47">
        <f t="shared" si="1"/>
        <v>101.05542391031922</v>
      </c>
      <c r="P11" s="9"/>
    </row>
    <row r="12" spans="1:133">
      <c r="A12" s="12"/>
      <c r="B12" s="25">
        <v>314.2</v>
      </c>
      <c r="C12" s="20" t="s">
        <v>13</v>
      </c>
      <c r="D12" s="46">
        <v>597246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597246</v>
      </c>
      <c r="O12" s="47">
        <f t="shared" si="1"/>
        <v>6.8040511289844838</v>
      </c>
      <c r="P12" s="9"/>
    </row>
    <row r="13" spans="1:133">
      <c r="A13" s="12"/>
      <c r="B13" s="25">
        <v>314.39999999999998</v>
      </c>
      <c r="C13" s="20" t="s">
        <v>14</v>
      </c>
      <c r="D13" s="46">
        <v>505370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505370</v>
      </c>
      <c r="O13" s="47">
        <f t="shared" si="1"/>
        <v>5.7573651712274145</v>
      </c>
      <c r="P13" s="9"/>
    </row>
    <row r="14" spans="1:133">
      <c r="A14" s="12"/>
      <c r="B14" s="25">
        <v>314.7</v>
      </c>
      <c r="C14" s="20" t="s">
        <v>15</v>
      </c>
      <c r="D14" s="46">
        <v>2214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2214</v>
      </c>
      <c r="O14" s="47">
        <f t="shared" si="1"/>
        <v>2.5222720955136821E-2</v>
      </c>
      <c r="P14" s="9"/>
    </row>
    <row r="15" spans="1:133">
      <c r="A15" s="12"/>
      <c r="B15" s="25">
        <v>315</v>
      </c>
      <c r="C15" s="20" t="s">
        <v>16</v>
      </c>
      <c r="D15" s="46">
        <v>6328924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6328924</v>
      </c>
      <c r="O15" s="47">
        <f t="shared" si="1"/>
        <v>72.101483287384085</v>
      </c>
      <c r="P15" s="9"/>
    </row>
    <row r="16" spans="1:133">
      <c r="A16" s="12"/>
      <c r="B16" s="25">
        <v>316</v>
      </c>
      <c r="C16" s="20" t="s">
        <v>17</v>
      </c>
      <c r="D16" s="46">
        <v>4298739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4298739</v>
      </c>
      <c r="O16" s="47">
        <f t="shared" si="1"/>
        <v>48.97285196746337</v>
      </c>
      <c r="P16" s="9"/>
    </row>
    <row r="17" spans="1:16">
      <c r="A17" s="12"/>
      <c r="B17" s="25">
        <v>319</v>
      </c>
      <c r="C17" s="20" t="s">
        <v>18</v>
      </c>
      <c r="D17" s="46">
        <v>0</v>
      </c>
      <c r="E17" s="46">
        <v>73210560</v>
      </c>
      <c r="F17" s="46">
        <v>0</v>
      </c>
      <c r="G17" s="46">
        <v>13197220</v>
      </c>
      <c r="H17" s="46">
        <v>0</v>
      </c>
      <c r="I17" s="46">
        <v>7119643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93527423</v>
      </c>
      <c r="O17" s="47">
        <f t="shared" si="1"/>
        <v>1065.499589874456</v>
      </c>
      <c r="P17" s="9"/>
    </row>
    <row r="18" spans="1:16" ht="15.75">
      <c r="A18" s="29" t="s">
        <v>19</v>
      </c>
      <c r="B18" s="30"/>
      <c r="C18" s="31"/>
      <c r="D18" s="32">
        <f t="shared" ref="D18:M18" si="3">SUM(D19:D27)</f>
        <v>19203493</v>
      </c>
      <c r="E18" s="32">
        <f t="shared" si="3"/>
        <v>1910228</v>
      </c>
      <c r="F18" s="32">
        <f t="shared" si="3"/>
        <v>0</v>
      </c>
      <c r="G18" s="32">
        <f t="shared" si="3"/>
        <v>42570</v>
      </c>
      <c r="H18" s="32">
        <f t="shared" si="3"/>
        <v>0</v>
      </c>
      <c r="I18" s="32">
        <f t="shared" si="3"/>
        <v>4292979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25449270</v>
      </c>
      <c r="O18" s="45">
        <f t="shared" si="1"/>
        <v>289.92765841099134</v>
      </c>
      <c r="P18" s="10"/>
    </row>
    <row r="19" spans="1:16">
      <c r="A19" s="12"/>
      <c r="B19" s="25">
        <v>322</v>
      </c>
      <c r="C19" s="20" t="s">
        <v>0</v>
      </c>
      <c r="D19" s="46">
        <v>9410845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9410845</v>
      </c>
      <c r="O19" s="47">
        <f t="shared" si="1"/>
        <v>107.21188680534986</v>
      </c>
      <c r="P19" s="9"/>
    </row>
    <row r="20" spans="1:16">
      <c r="A20" s="12"/>
      <c r="B20" s="25">
        <v>323.10000000000002</v>
      </c>
      <c r="C20" s="20" t="s">
        <v>20</v>
      </c>
      <c r="D20" s="46">
        <v>7928026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6" si="4">SUM(D20:M20)</f>
        <v>7928026</v>
      </c>
      <c r="O20" s="47">
        <f t="shared" si="1"/>
        <v>90.319054888468642</v>
      </c>
      <c r="P20" s="9"/>
    </row>
    <row r="21" spans="1:16">
      <c r="A21" s="12"/>
      <c r="B21" s="25">
        <v>323.39999999999998</v>
      </c>
      <c r="C21" s="20" t="s">
        <v>21</v>
      </c>
      <c r="D21" s="46">
        <v>528935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528935</v>
      </c>
      <c r="O21" s="47">
        <f t="shared" si="1"/>
        <v>6.0258265168948943</v>
      </c>
      <c r="P21" s="9"/>
    </row>
    <row r="22" spans="1:16">
      <c r="A22" s="12"/>
      <c r="B22" s="25">
        <v>323.7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3619402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3619402</v>
      </c>
      <c r="O22" s="47">
        <f t="shared" si="1"/>
        <v>41.233589282052449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673577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673577</v>
      </c>
      <c r="O23" s="47">
        <f t="shared" si="1"/>
        <v>7.6736425983731689</v>
      </c>
      <c r="P23" s="9"/>
    </row>
    <row r="24" spans="1:16">
      <c r="A24" s="12"/>
      <c r="B24" s="25">
        <v>324.31</v>
      </c>
      <c r="C24" s="20" t="s">
        <v>100</v>
      </c>
      <c r="D24" s="46">
        <v>0</v>
      </c>
      <c r="E24" s="46">
        <v>525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525</v>
      </c>
      <c r="O24" s="47">
        <f t="shared" si="1"/>
        <v>5.9809975164619835E-3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1210477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1210477</v>
      </c>
      <c r="O25" s="47">
        <f t="shared" si="1"/>
        <v>13.790209391874956</v>
      </c>
      <c r="P25" s="9"/>
    </row>
    <row r="26" spans="1:16">
      <c r="A26" s="12"/>
      <c r="B26" s="25">
        <v>325.10000000000002</v>
      </c>
      <c r="C26" s="20" t="s">
        <v>26</v>
      </c>
      <c r="D26" s="46">
        <v>0</v>
      </c>
      <c r="E26" s="46">
        <v>699226</v>
      </c>
      <c r="F26" s="46">
        <v>0</v>
      </c>
      <c r="G26" s="46">
        <v>42570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741796</v>
      </c>
      <c r="O26" s="47">
        <f t="shared" si="1"/>
        <v>8.4508191118503504</v>
      </c>
      <c r="P26" s="9"/>
    </row>
    <row r="27" spans="1:16">
      <c r="A27" s="12"/>
      <c r="B27" s="25">
        <v>329</v>
      </c>
      <c r="C27" s="20" t="s">
        <v>27</v>
      </c>
      <c r="D27" s="46">
        <v>1335687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1335687</v>
      </c>
      <c r="O27" s="47">
        <f t="shared" si="1"/>
        <v>15.216648818610587</v>
      </c>
      <c r="P27" s="9"/>
    </row>
    <row r="28" spans="1:16" ht="15.75">
      <c r="A28" s="29" t="s">
        <v>29</v>
      </c>
      <c r="B28" s="30"/>
      <c r="C28" s="31"/>
      <c r="D28" s="32">
        <f t="shared" ref="D28:M28" si="5">SUM(D29:D48)</f>
        <v>8337022</v>
      </c>
      <c r="E28" s="32">
        <f t="shared" si="5"/>
        <v>16044796</v>
      </c>
      <c r="F28" s="32">
        <f t="shared" si="5"/>
        <v>0</v>
      </c>
      <c r="G28" s="32">
        <f t="shared" si="5"/>
        <v>6169815</v>
      </c>
      <c r="H28" s="32">
        <f t="shared" si="5"/>
        <v>0</v>
      </c>
      <c r="I28" s="32">
        <f t="shared" si="5"/>
        <v>-5826</v>
      </c>
      <c r="J28" s="32">
        <f t="shared" si="5"/>
        <v>116106</v>
      </c>
      <c r="K28" s="32">
        <f t="shared" si="5"/>
        <v>0</v>
      </c>
      <c r="L28" s="32">
        <f t="shared" si="5"/>
        <v>0</v>
      </c>
      <c r="M28" s="32">
        <f t="shared" si="5"/>
        <v>1797091</v>
      </c>
      <c r="N28" s="44">
        <f>SUM(D28:M28)</f>
        <v>32459004</v>
      </c>
      <c r="O28" s="45">
        <f t="shared" si="1"/>
        <v>369.78518535396114</v>
      </c>
      <c r="P28" s="10"/>
    </row>
    <row r="29" spans="1:16">
      <c r="A29" s="12"/>
      <c r="B29" s="25">
        <v>331.2</v>
      </c>
      <c r="C29" s="20" t="s">
        <v>28</v>
      </c>
      <c r="D29" s="46">
        <v>0</v>
      </c>
      <c r="E29" s="46">
        <v>565012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>SUM(D29:M29)</f>
        <v>565012</v>
      </c>
      <c r="O29" s="47">
        <f t="shared" si="1"/>
        <v>6.4368292738499395</v>
      </c>
      <c r="P29" s="9"/>
    </row>
    <row r="30" spans="1:16">
      <c r="A30" s="12"/>
      <c r="B30" s="25">
        <v>331.39</v>
      </c>
      <c r="C30" s="20" t="s">
        <v>101</v>
      </c>
      <c r="D30" s="46">
        <v>0</v>
      </c>
      <c r="E30" s="46">
        <v>230437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6" si="6">SUM(D30:M30)</f>
        <v>230437</v>
      </c>
      <c r="O30" s="47">
        <f t="shared" si="1"/>
        <v>2.6252249994303813</v>
      </c>
      <c r="P30" s="9"/>
    </row>
    <row r="31" spans="1:16">
      <c r="A31" s="12"/>
      <c r="B31" s="25">
        <v>331.42</v>
      </c>
      <c r="C31" s="20" t="s">
        <v>102</v>
      </c>
      <c r="D31" s="46">
        <v>0</v>
      </c>
      <c r="E31" s="46">
        <v>600000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600000</v>
      </c>
      <c r="O31" s="47">
        <f t="shared" si="1"/>
        <v>6.8354257330994095</v>
      </c>
      <c r="P31" s="9"/>
    </row>
    <row r="32" spans="1:16">
      <c r="A32" s="12"/>
      <c r="B32" s="25">
        <v>331.49</v>
      </c>
      <c r="C32" s="20" t="s">
        <v>103</v>
      </c>
      <c r="D32" s="46">
        <v>0</v>
      </c>
      <c r="E32" s="46">
        <v>723297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723297</v>
      </c>
      <c r="O32" s="47">
        <f t="shared" si="1"/>
        <v>8.2400715441226726</v>
      </c>
      <c r="P32" s="9"/>
    </row>
    <row r="33" spans="1:16">
      <c r="A33" s="12"/>
      <c r="B33" s="25">
        <v>331.5</v>
      </c>
      <c r="C33" s="20" t="s">
        <v>30</v>
      </c>
      <c r="D33" s="46">
        <v>0</v>
      </c>
      <c r="E33" s="46">
        <v>10755436</v>
      </c>
      <c r="F33" s="46">
        <v>0</v>
      </c>
      <c r="G33" s="46">
        <v>53010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10808446</v>
      </c>
      <c r="O33" s="47">
        <f t="shared" si="1"/>
        <v>123.13388320535897</v>
      </c>
      <c r="P33" s="9"/>
    </row>
    <row r="34" spans="1:16">
      <c r="A34" s="12"/>
      <c r="B34" s="25">
        <v>331.69</v>
      </c>
      <c r="C34" s="20" t="s">
        <v>33</v>
      </c>
      <c r="D34" s="46">
        <v>0</v>
      </c>
      <c r="E34" s="46">
        <v>778752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778752</v>
      </c>
      <c r="O34" s="47">
        <f t="shared" si="1"/>
        <v>8.8718357675043862</v>
      </c>
      <c r="P34" s="9"/>
    </row>
    <row r="35" spans="1:16">
      <c r="A35" s="12"/>
      <c r="B35" s="25">
        <v>331.9</v>
      </c>
      <c r="C35" s="20" t="s">
        <v>31</v>
      </c>
      <c r="D35" s="46">
        <v>44500</v>
      </c>
      <c r="E35" s="46">
        <v>0</v>
      </c>
      <c r="F35" s="46">
        <v>0</v>
      </c>
      <c r="G35" s="46">
        <v>0</v>
      </c>
      <c r="H35" s="46">
        <v>0</v>
      </c>
      <c r="I35" s="46">
        <v>-5826</v>
      </c>
      <c r="J35" s="46">
        <v>-387</v>
      </c>
      <c r="K35" s="46">
        <v>0</v>
      </c>
      <c r="L35" s="46">
        <v>0</v>
      </c>
      <c r="M35" s="46">
        <v>0</v>
      </c>
      <c r="N35" s="46">
        <f t="shared" si="6"/>
        <v>38287</v>
      </c>
      <c r="O35" s="47">
        <f t="shared" si="1"/>
        <v>0.43617990840529519</v>
      </c>
      <c r="P35" s="9"/>
    </row>
    <row r="36" spans="1:16">
      <c r="A36" s="12"/>
      <c r="B36" s="25">
        <v>334.2</v>
      </c>
      <c r="C36" s="20" t="s">
        <v>32</v>
      </c>
      <c r="D36" s="46">
        <v>0</v>
      </c>
      <c r="E36" s="46">
        <v>496806</v>
      </c>
      <c r="F36" s="46">
        <v>0</v>
      </c>
      <c r="G36" s="46">
        <v>81918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578724</v>
      </c>
      <c r="O36" s="47">
        <f t="shared" si="1"/>
        <v>6.593041536603705</v>
      </c>
      <c r="P36" s="9"/>
    </row>
    <row r="37" spans="1:16">
      <c r="A37" s="12"/>
      <c r="B37" s="25">
        <v>334.49</v>
      </c>
      <c r="C37" s="20" t="s">
        <v>36</v>
      </c>
      <c r="D37" s="46">
        <v>0</v>
      </c>
      <c r="E37" s="46">
        <v>0</v>
      </c>
      <c r="F37" s="46">
        <v>0</v>
      </c>
      <c r="G37" s="46">
        <v>956798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45" si="7">SUM(D37:M37)</f>
        <v>956798</v>
      </c>
      <c r="O37" s="47">
        <f t="shared" ref="O37:O68" si="8">(N37/O$89)</f>
        <v>10.900202784296749</v>
      </c>
      <c r="P37" s="9"/>
    </row>
    <row r="38" spans="1:16">
      <c r="A38" s="12"/>
      <c r="B38" s="25">
        <v>334.5</v>
      </c>
      <c r="C38" s="20" t="s">
        <v>104</v>
      </c>
      <c r="D38" s="46">
        <v>0</v>
      </c>
      <c r="E38" s="46">
        <v>1056939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1056939</v>
      </c>
      <c r="O38" s="47">
        <f t="shared" si="8"/>
        <v>12.041046731527262</v>
      </c>
      <c r="P38" s="9"/>
    </row>
    <row r="39" spans="1:16">
      <c r="A39" s="12"/>
      <c r="B39" s="25">
        <v>334.7</v>
      </c>
      <c r="C39" s="20" t="s">
        <v>37</v>
      </c>
      <c r="D39" s="46">
        <v>0</v>
      </c>
      <c r="E39" s="46">
        <v>30000</v>
      </c>
      <c r="F39" s="46">
        <v>0</v>
      </c>
      <c r="G39" s="46">
        <v>178910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208910</v>
      </c>
      <c r="O39" s="47">
        <f t="shared" si="8"/>
        <v>2.3799813165029962</v>
      </c>
      <c r="P39" s="9"/>
    </row>
    <row r="40" spans="1:16">
      <c r="A40" s="12"/>
      <c r="B40" s="25">
        <v>335.12</v>
      </c>
      <c r="C40" s="20" t="s">
        <v>38</v>
      </c>
      <c r="D40" s="46">
        <v>2426204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2426204</v>
      </c>
      <c r="O40" s="47">
        <f t="shared" si="8"/>
        <v>27.640228758914535</v>
      </c>
      <c r="P40" s="9"/>
    </row>
    <row r="41" spans="1:16">
      <c r="A41" s="12"/>
      <c r="B41" s="25">
        <v>335.15</v>
      </c>
      <c r="C41" s="20" t="s">
        <v>39</v>
      </c>
      <c r="D41" s="46">
        <v>273813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273813</v>
      </c>
      <c r="O41" s="47">
        <f t="shared" si="8"/>
        <v>3.1193807104285813</v>
      </c>
      <c r="P41" s="9"/>
    </row>
    <row r="42" spans="1:16">
      <c r="A42" s="12"/>
      <c r="B42" s="25">
        <v>335.18</v>
      </c>
      <c r="C42" s="20" t="s">
        <v>40</v>
      </c>
      <c r="D42" s="46">
        <v>5148297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5148297</v>
      </c>
      <c r="O42" s="47">
        <f t="shared" si="8"/>
        <v>58.651336325730824</v>
      </c>
      <c r="P42" s="9"/>
    </row>
    <row r="43" spans="1:16">
      <c r="A43" s="12"/>
      <c r="B43" s="25">
        <v>335.21</v>
      </c>
      <c r="C43" s="20" t="s">
        <v>41</v>
      </c>
      <c r="D43" s="46">
        <v>81990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81990</v>
      </c>
      <c r="O43" s="47">
        <f t="shared" si="8"/>
        <v>0.9340609264280344</v>
      </c>
      <c r="P43" s="9"/>
    </row>
    <row r="44" spans="1:16">
      <c r="A44" s="12"/>
      <c r="B44" s="25">
        <v>335.49</v>
      </c>
      <c r="C44" s="20" t="s">
        <v>42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116493</v>
      </c>
      <c r="K44" s="46">
        <v>0</v>
      </c>
      <c r="L44" s="46">
        <v>0</v>
      </c>
      <c r="M44" s="46">
        <v>0</v>
      </c>
      <c r="N44" s="46">
        <f t="shared" si="7"/>
        <v>116493</v>
      </c>
      <c r="O44" s="47">
        <f t="shared" si="8"/>
        <v>1.3271320832099158</v>
      </c>
      <c r="P44" s="9"/>
    </row>
    <row r="45" spans="1:16">
      <c r="A45" s="12"/>
      <c r="B45" s="25">
        <v>335.61</v>
      </c>
      <c r="C45" s="20" t="s">
        <v>43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105148</v>
      </c>
      <c r="N45" s="46">
        <f t="shared" si="7"/>
        <v>105148</v>
      </c>
      <c r="O45" s="47">
        <f t="shared" si="8"/>
        <v>1.197885574973228</v>
      </c>
      <c r="P45" s="9"/>
    </row>
    <row r="46" spans="1:16">
      <c r="A46" s="12"/>
      <c r="B46" s="25">
        <v>337.6</v>
      </c>
      <c r="C46" s="20" t="s">
        <v>45</v>
      </c>
      <c r="D46" s="46">
        <v>362218</v>
      </c>
      <c r="E46" s="46">
        <v>497617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>SUM(D46:M46)</f>
        <v>859835</v>
      </c>
      <c r="O46" s="47">
        <f t="shared" si="8"/>
        <v>9.7955638086992192</v>
      </c>
      <c r="P46" s="9"/>
    </row>
    <row r="47" spans="1:16">
      <c r="A47" s="12"/>
      <c r="B47" s="25">
        <v>337.7</v>
      </c>
      <c r="C47" s="20" t="s">
        <v>46</v>
      </c>
      <c r="D47" s="46">
        <v>0</v>
      </c>
      <c r="E47" s="46">
        <v>9000</v>
      </c>
      <c r="F47" s="46">
        <v>0</v>
      </c>
      <c r="G47" s="46">
        <v>105292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1691943</v>
      </c>
      <c r="N47" s="46">
        <f>SUM(D47:M47)</f>
        <v>1806235</v>
      </c>
      <c r="O47" s="47">
        <f t="shared" si="8"/>
        <v>20.577308665041354</v>
      </c>
      <c r="P47" s="9"/>
    </row>
    <row r="48" spans="1:16">
      <c r="A48" s="12"/>
      <c r="B48" s="25">
        <v>337.9</v>
      </c>
      <c r="C48" s="20" t="s">
        <v>47</v>
      </c>
      <c r="D48" s="46">
        <v>0</v>
      </c>
      <c r="E48" s="46">
        <v>301500</v>
      </c>
      <c r="F48" s="46">
        <v>0</v>
      </c>
      <c r="G48" s="46">
        <v>4793887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5095387</v>
      </c>
      <c r="O48" s="47">
        <f t="shared" si="8"/>
        <v>58.048565699833674</v>
      </c>
      <c r="P48" s="9"/>
    </row>
    <row r="49" spans="1:16" ht="15.75">
      <c r="A49" s="29" t="s">
        <v>52</v>
      </c>
      <c r="B49" s="30"/>
      <c r="C49" s="31"/>
      <c r="D49" s="32">
        <f t="shared" ref="D49:M49" si="9">SUM(D50:D63)</f>
        <v>18341187</v>
      </c>
      <c r="E49" s="32">
        <f t="shared" si="9"/>
        <v>3133953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127239947</v>
      </c>
      <c r="J49" s="32">
        <f t="shared" si="9"/>
        <v>62358176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211073263</v>
      </c>
      <c r="O49" s="45">
        <f t="shared" si="8"/>
        <v>2404.6260224657658</v>
      </c>
      <c r="P49" s="10"/>
    </row>
    <row r="50" spans="1:16">
      <c r="A50" s="12"/>
      <c r="B50" s="25">
        <v>341.2</v>
      </c>
      <c r="C50" s="20" t="s">
        <v>55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62358176</v>
      </c>
      <c r="K50" s="46">
        <v>0</v>
      </c>
      <c r="L50" s="46">
        <v>0</v>
      </c>
      <c r="M50" s="46">
        <v>0</v>
      </c>
      <c r="N50" s="46">
        <f t="shared" ref="N50:N63" si="10">SUM(D50:M50)</f>
        <v>62358176</v>
      </c>
      <c r="O50" s="47">
        <f t="shared" si="8"/>
        <v>710.40780149923671</v>
      </c>
      <c r="P50" s="9"/>
    </row>
    <row r="51" spans="1:16">
      <c r="A51" s="12"/>
      <c r="B51" s="25">
        <v>341.3</v>
      </c>
      <c r="C51" s="20" t="s">
        <v>56</v>
      </c>
      <c r="D51" s="46">
        <v>8827372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8827372</v>
      </c>
      <c r="O51" s="47">
        <f t="shared" si="8"/>
        <v>100.56474287406867</v>
      </c>
      <c r="P51" s="9"/>
    </row>
    <row r="52" spans="1:16">
      <c r="A52" s="12"/>
      <c r="B52" s="25">
        <v>341.9</v>
      </c>
      <c r="C52" s="20" t="s">
        <v>57</v>
      </c>
      <c r="D52" s="46">
        <v>72201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72201</v>
      </c>
      <c r="O52" s="47">
        <f t="shared" si="8"/>
        <v>0.8225409555925175</v>
      </c>
      <c r="P52" s="9"/>
    </row>
    <row r="53" spans="1:16">
      <c r="A53" s="12"/>
      <c r="B53" s="25">
        <v>342.1</v>
      </c>
      <c r="C53" s="20" t="s">
        <v>105</v>
      </c>
      <c r="D53" s="46">
        <v>697716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697716</v>
      </c>
      <c r="O53" s="47">
        <f t="shared" si="8"/>
        <v>7.94864316799198</v>
      </c>
      <c r="P53" s="9"/>
    </row>
    <row r="54" spans="1:16">
      <c r="A54" s="12"/>
      <c r="B54" s="25">
        <v>342.2</v>
      </c>
      <c r="C54" s="20" t="s">
        <v>58</v>
      </c>
      <c r="D54" s="46">
        <v>60671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60671</v>
      </c>
      <c r="O54" s="47">
        <f t="shared" si="8"/>
        <v>0.6911868577547905</v>
      </c>
      <c r="P54" s="9"/>
    </row>
    <row r="55" spans="1:16">
      <c r="A55" s="12"/>
      <c r="B55" s="25">
        <v>342.6</v>
      </c>
      <c r="C55" s="20" t="s">
        <v>59</v>
      </c>
      <c r="D55" s="46">
        <v>1814878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1814878</v>
      </c>
      <c r="O55" s="47">
        <f t="shared" si="8"/>
        <v>20.675772972726651</v>
      </c>
      <c r="P55" s="9"/>
    </row>
    <row r="56" spans="1:16">
      <c r="A56" s="12"/>
      <c r="B56" s="25">
        <v>342.9</v>
      </c>
      <c r="C56" s="20" t="s">
        <v>60</v>
      </c>
      <c r="D56" s="46">
        <v>0</v>
      </c>
      <c r="E56" s="46">
        <v>3133953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3133953</v>
      </c>
      <c r="O56" s="47">
        <f t="shared" si="8"/>
        <v>35.703171637540159</v>
      </c>
      <c r="P56" s="9"/>
    </row>
    <row r="57" spans="1:16">
      <c r="A57" s="12"/>
      <c r="B57" s="25">
        <v>343.4</v>
      </c>
      <c r="C57" s="20" t="s">
        <v>61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6479830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6479830</v>
      </c>
      <c r="O57" s="47">
        <f t="shared" si="8"/>
        <v>73.820661213515919</v>
      </c>
      <c r="P57" s="9"/>
    </row>
    <row r="58" spans="1:16">
      <c r="A58" s="12"/>
      <c r="B58" s="25">
        <v>343.5</v>
      </c>
      <c r="C58" s="20" t="s">
        <v>62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11212773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11212773</v>
      </c>
      <c r="O58" s="47">
        <f t="shared" si="8"/>
        <v>127.74012850600378</v>
      </c>
      <c r="P58" s="9"/>
    </row>
    <row r="59" spans="1:16">
      <c r="A59" s="12"/>
      <c r="B59" s="25">
        <v>343.6</v>
      </c>
      <c r="C59" s="20" t="s">
        <v>63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68728216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68728216</v>
      </c>
      <c r="O59" s="47">
        <f t="shared" si="8"/>
        <v>782.97769372735763</v>
      </c>
      <c r="P59" s="9"/>
    </row>
    <row r="60" spans="1:16">
      <c r="A60" s="12"/>
      <c r="B60" s="25">
        <v>344.5</v>
      </c>
      <c r="C60" s="20" t="s">
        <v>64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33920486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33920486</v>
      </c>
      <c r="O60" s="47">
        <f t="shared" si="8"/>
        <v>386.4349381393971</v>
      </c>
      <c r="P60" s="9"/>
    </row>
    <row r="61" spans="1:16">
      <c r="A61" s="12"/>
      <c r="B61" s="25">
        <v>344.9</v>
      </c>
      <c r="C61" s="20" t="s">
        <v>65</v>
      </c>
      <c r="D61" s="46">
        <v>16040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16040</v>
      </c>
      <c r="O61" s="47">
        <f t="shared" si="8"/>
        <v>0.18273371459819088</v>
      </c>
      <c r="P61" s="9"/>
    </row>
    <row r="62" spans="1:16">
      <c r="A62" s="12"/>
      <c r="B62" s="25">
        <v>347.2</v>
      </c>
      <c r="C62" s="20" t="s">
        <v>66</v>
      </c>
      <c r="D62" s="46">
        <v>6736989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0"/>
        <v>6736989</v>
      </c>
      <c r="O62" s="47">
        <f t="shared" si="8"/>
        <v>76.750313290346099</v>
      </c>
      <c r="P62" s="9"/>
    </row>
    <row r="63" spans="1:16">
      <c r="A63" s="12"/>
      <c r="B63" s="25">
        <v>347.5</v>
      </c>
      <c r="C63" s="20" t="s">
        <v>67</v>
      </c>
      <c r="D63" s="46">
        <v>115320</v>
      </c>
      <c r="E63" s="46">
        <v>0</v>
      </c>
      <c r="F63" s="46">
        <v>0</v>
      </c>
      <c r="G63" s="46">
        <v>0</v>
      </c>
      <c r="H63" s="46">
        <v>0</v>
      </c>
      <c r="I63" s="46">
        <v>6898642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7013962</v>
      </c>
      <c r="O63" s="47">
        <f t="shared" si="8"/>
        <v>79.905693909635673</v>
      </c>
      <c r="P63" s="9"/>
    </row>
    <row r="64" spans="1:16" ht="15.75">
      <c r="A64" s="29" t="s">
        <v>53</v>
      </c>
      <c r="B64" s="30"/>
      <c r="C64" s="31"/>
      <c r="D64" s="32">
        <f t="shared" ref="D64:M64" si="11">SUM(D65:D67)</f>
        <v>2697071</v>
      </c>
      <c r="E64" s="32">
        <f t="shared" si="11"/>
        <v>722339</v>
      </c>
      <c r="F64" s="32">
        <f t="shared" si="11"/>
        <v>0</v>
      </c>
      <c r="G64" s="32">
        <f t="shared" si="11"/>
        <v>0</v>
      </c>
      <c r="H64" s="32">
        <f t="shared" si="11"/>
        <v>0</v>
      </c>
      <c r="I64" s="32">
        <f t="shared" si="11"/>
        <v>3534813</v>
      </c>
      <c r="J64" s="32">
        <f t="shared" si="11"/>
        <v>0</v>
      </c>
      <c r="K64" s="32">
        <f t="shared" si="11"/>
        <v>0</v>
      </c>
      <c r="L64" s="32">
        <f t="shared" si="11"/>
        <v>0</v>
      </c>
      <c r="M64" s="32">
        <f t="shared" si="11"/>
        <v>0</v>
      </c>
      <c r="N64" s="32">
        <f t="shared" ref="N64:N69" si="12">SUM(D64:M64)</f>
        <v>6954223</v>
      </c>
      <c r="O64" s="45">
        <f t="shared" si="8"/>
        <v>79.225124746519626</v>
      </c>
      <c r="P64" s="10"/>
    </row>
    <row r="65" spans="1:16">
      <c r="A65" s="13"/>
      <c r="B65" s="39">
        <v>351.5</v>
      </c>
      <c r="C65" s="21" t="s">
        <v>70</v>
      </c>
      <c r="D65" s="46">
        <v>1025283</v>
      </c>
      <c r="E65" s="46">
        <v>61187</v>
      </c>
      <c r="F65" s="46">
        <v>0</v>
      </c>
      <c r="G65" s="46">
        <v>0</v>
      </c>
      <c r="H65" s="46">
        <v>0</v>
      </c>
      <c r="I65" s="46">
        <v>3534813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4621283</v>
      </c>
      <c r="O65" s="47">
        <f t="shared" si="8"/>
        <v>52.647394563558066</v>
      </c>
      <c r="P65" s="9"/>
    </row>
    <row r="66" spans="1:16">
      <c r="A66" s="13"/>
      <c r="B66" s="39">
        <v>354</v>
      </c>
      <c r="C66" s="21" t="s">
        <v>71</v>
      </c>
      <c r="D66" s="46">
        <v>1671788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2"/>
        <v>1671788</v>
      </c>
      <c r="O66" s="47">
        <f t="shared" si="8"/>
        <v>19.045637859144659</v>
      </c>
      <c r="P66" s="9"/>
    </row>
    <row r="67" spans="1:16">
      <c r="A67" s="13"/>
      <c r="B67" s="39">
        <v>359</v>
      </c>
      <c r="C67" s="21" t="s">
        <v>72</v>
      </c>
      <c r="D67" s="46">
        <v>0</v>
      </c>
      <c r="E67" s="46">
        <v>661152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2"/>
        <v>661152</v>
      </c>
      <c r="O67" s="47">
        <f t="shared" si="8"/>
        <v>7.5320923238169017</v>
      </c>
      <c r="P67" s="9"/>
    </row>
    <row r="68" spans="1:16" ht="15.75">
      <c r="A68" s="29" t="s">
        <v>3</v>
      </c>
      <c r="B68" s="30"/>
      <c r="C68" s="31"/>
      <c r="D68" s="32">
        <f t="shared" ref="D68:M68" si="13">SUM(D69:D77)</f>
        <v>13495120</v>
      </c>
      <c r="E68" s="32">
        <f t="shared" si="13"/>
        <v>1165081</v>
      </c>
      <c r="F68" s="32">
        <f t="shared" si="13"/>
        <v>1485</v>
      </c>
      <c r="G68" s="32">
        <f t="shared" si="13"/>
        <v>858913</v>
      </c>
      <c r="H68" s="32">
        <f t="shared" si="13"/>
        <v>0</v>
      </c>
      <c r="I68" s="32">
        <f t="shared" si="13"/>
        <v>539495</v>
      </c>
      <c r="J68" s="32">
        <f t="shared" si="13"/>
        <v>3122557</v>
      </c>
      <c r="K68" s="32">
        <f t="shared" si="13"/>
        <v>153486075</v>
      </c>
      <c r="L68" s="32">
        <f t="shared" si="13"/>
        <v>0</v>
      </c>
      <c r="M68" s="32">
        <f t="shared" si="13"/>
        <v>15593</v>
      </c>
      <c r="N68" s="32">
        <f t="shared" si="12"/>
        <v>172684319</v>
      </c>
      <c r="O68" s="45">
        <f t="shared" si="8"/>
        <v>1967.2847296589123</v>
      </c>
      <c r="P68" s="10"/>
    </row>
    <row r="69" spans="1:16">
      <c r="A69" s="12"/>
      <c r="B69" s="25">
        <v>361.1</v>
      </c>
      <c r="C69" s="20" t="s">
        <v>73</v>
      </c>
      <c r="D69" s="46">
        <v>3677582</v>
      </c>
      <c r="E69" s="46">
        <v>559001</v>
      </c>
      <c r="F69" s="46">
        <v>1485</v>
      </c>
      <c r="G69" s="46">
        <v>304660</v>
      </c>
      <c r="H69" s="46">
        <v>0</v>
      </c>
      <c r="I69" s="46">
        <v>0</v>
      </c>
      <c r="J69" s="46">
        <v>0</v>
      </c>
      <c r="K69" s="46">
        <v>16394228</v>
      </c>
      <c r="L69" s="46">
        <v>0</v>
      </c>
      <c r="M69" s="46">
        <v>15593</v>
      </c>
      <c r="N69" s="46">
        <f t="shared" si="12"/>
        <v>20952549</v>
      </c>
      <c r="O69" s="47">
        <f t="shared" ref="O69:O87" si="14">(N69/O$89)</f>
        <v>238.69932101437718</v>
      </c>
      <c r="P69" s="9"/>
    </row>
    <row r="70" spans="1:16">
      <c r="A70" s="12"/>
      <c r="B70" s="25">
        <v>361.2</v>
      </c>
      <c r="C70" s="20" t="s">
        <v>74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4005177</v>
      </c>
      <c r="L70" s="46">
        <v>0</v>
      </c>
      <c r="M70" s="46">
        <v>0</v>
      </c>
      <c r="N70" s="46">
        <f t="shared" ref="N70:N77" si="15">SUM(D70:M70)</f>
        <v>4005177</v>
      </c>
      <c r="O70" s="47">
        <f t="shared" si="14"/>
        <v>45.628483219029825</v>
      </c>
      <c r="P70" s="9"/>
    </row>
    <row r="71" spans="1:16">
      <c r="A71" s="12"/>
      <c r="B71" s="25">
        <v>361.3</v>
      </c>
      <c r="C71" s="20" t="s">
        <v>75</v>
      </c>
      <c r="D71" s="46">
        <v>-1950550</v>
      </c>
      <c r="E71" s="46">
        <v>4073</v>
      </c>
      <c r="F71" s="46">
        <v>0</v>
      </c>
      <c r="G71" s="46">
        <v>15489</v>
      </c>
      <c r="H71" s="46">
        <v>0</v>
      </c>
      <c r="I71" s="46">
        <v>0</v>
      </c>
      <c r="J71" s="46">
        <v>0</v>
      </c>
      <c r="K71" s="46">
        <v>75886596</v>
      </c>
      <c r="L71" s="46">
        <v>0</v>
      </c>
      <c r="M71" s="46">
        <v>0</v>
      </c>
      <c r="N71" s="46">
        <f t="shared" si="15"/>
        <v>73955608</v>
      </c>
      <c r="O71" s="47">
        <f t="shared" si="14"/>
        <v>842.53011005035432</v>
      </c>
      <c r="P71" s="9"/>
    </row>
    <row r="72" spans="1:16">
      <c r="A72" s="12"/>
      <c r="B72" s="25">
        <v>362</v>
      </c>
      <c r="C72" s="20" t="s">
        <v>76</v>
      </c>
      <c r="D72" s="46">
        <v>4759126</v>
      </c>
      <c r="E72" s="46">
        <v>97298</v>
      </c>
      <c r="F72" s="46">
        <v>0</v>
      </c>
      <c r="G72" s="46">
        <v>0</v>
      </c>
      <c r="H72" s="46">
        <v>0</v>
      </c>
      <c r="I72" s="46">
        <v>650260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5"/>
        <v>5506684</v>
      </c>
      <c r="O72" s="47">
        <f t="shared" si="14"/>
        <v>62.734215862744648</v>
      </c>
      <c r="P72" s="9"/>
    </row>
    <row r="73" spans="1:16">
      <c r="A73" s="12"/>
      <c r="B73" s="25">
        <v>364</v>
      </c>
      <c r="C73" s="20" t="s">
        <v>77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-452126</v>
      </c>
      <c r="J73" s="46">
        <v>89522</v>
      </c>
      <c r="K73" s="46">
        <v>0</v>
      </c>
      <c r="L73" s="46">
        <v>0</v>
      </c>
      <c r="M73" s="46">
        <v>0</v>
      </c>
      <c r="N73" s="46">
        <f t="shared" si="15"/>
        <v>-362604</v>
      </c>
      <c r="O73" s="47">
        <f t="shared" si="14"/>
        <v>-4.130921187541297</v>
      </c>
      <c r="P73" s="9"/>
    </row>
    <row r="74" spans="1:16">
      <c r="A74" s="12"/>
      <c r="B74" s="25">
        <v>366</v>
      </c>
      <c r="C74" s="20" t="s">
        <v>78</v>
      </c>
      <c r="D74" s="46">
        <v>155345</v>
      </c>
      <c r="E74" s="46">
        <v>144223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5"/>
        <v>299568</v>
      </c>
      <c r="O74" s="47">
        <f t="shared" si="14"/>
        <v>3.4127913600218736</v>
      </c>
      <c r="P74" s="9"/>
    </row>
    <row r="75" spans="1:16">
      <c r="A75" s="12"/>
      <c r="B75" s="25">
        <v>368</v>
      </c>
      <c r="C75" s="20" t="s">
        <v>79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57200074</v>
      </c>
      <c r="L75" s="46">
        <v>0</v>
      </c>
      <c r="M75" s="46">
        <v>0</v>
      </c>
      <c r="N75" s="46">
        <f t="shared" si="15"/>
        <v>57200074</v>
      </c>
      <c r="O75" s="47">
        <f t="shared" si="14"/>
        <v>651.64476292465088</v>
      </c>
      <c r="P75" s="9"/>
    </row>
    <row r="76" spans="1:16">
      <c r="A76" s="12"/>
      <c r="B76" s="25">
        <v>369.3</v>
      </c>
      <c r="C76" s="20" t="s">
        <v>80</v>
      </c>
      <c r="D76" s="46">
        <v>1491</v>
      </c>
      <c r="E76" s="46">
        <v>135000</v>
      </c>
      <c r="F76" s="46">
        <v>0</v>
      </c>
      <c r="G76" s="46">
        <v>100000</v>
      </c>
      <c r="H76" s="46">
        <v>0</v>
      </c>
      <c r="I76" s="46">
        <v>0</v>
      </c>
      <c r="J76" s="46">
        <v>644999</v>
      </c>
      <c r="K76" s="46">
        <v>0</v>
      </c>
      <c r="L76" s="46">
        <v>0</v>
      </c>
      <c r="M76" s="46">
        <v>0</v>
      </c>
      <c r="N76" s="46">
        <f t="shared" si="15"/>
        <v>881490</v>
      </c>
      <c r="O76" s="47">
        <f t="shared" si="14"/>
        <v>10.042265715782998</v>
      </c>
      <c r="P76" s="9"/>
    </row>
    <row r="77" spans="1:16">
      <c r="A77" s="12"/>
      <c r="B77" s="25">
        <v>369.9</v>
      </c>
      <c r="C77" s="20" t="s">
        <v>81</v>
      </c>
      <c r="D77" s="46">
        <v>6852126</v>
      </c>
      <c r="E77" s="46">
        <v>225486</v>
      </c>
      <c r="F77" s="46">
        <v>0</v>
      </c>
      <c r="G77" s="46">
        <v>438764</v>
      </c>
      <c r="H77" s="46">
        <v>0</v>
      </c>
      <c r="I77" s="46">
        <v>341361</v>
      </c>
      <c r="J77" s="46">
        <v>2388036</v>
      </c>
      <c r="K77" s="46">
        <v>0</v>
      </c>
      <c r="L77" s="46">
        <v>0</v>
      </c>
      <c r="M77" s="46">
        <v>0</v>
      </c>
      <c r="N77" s="46">
        <f t="shared" si="15"/>
        <v>10245773</v>
      </c>
      <c r="O77" s="47">
        <f t="shared" si="14"/>
        <v>116.7237006994919</v>
      </c>
      <c r="P77" s="9"/>
    </row>
    <row r="78" spans="1:16" ht="15.75">
      <c r="A78" s="29" t="s">
        <v>54</v>
      </c>
      <c r="B78" s="30"/>
      <c r="C78" s="31"/>
      <c r="D78" s="32">
        <f t="shared" ref="D78:M78" si="16">SUM(D79:D86)</f>
        <v>24968296</v>
      </c>
      <c r="E78" s="32">
        <f t="shared" si="16"/>
        <v>10626833</v>
      </c>
      <c r="F78" s="32">
        <f t="shared" si="16"/>
        <v>20591985</v>
      </c>
      <c r="G78" s="32">
        <f t="shared" si="16"/>
        <v>28918981</v>
      </c>
      <c r="H78" s="32">
        <f t="shared" si="16"/>
        <v>0</v>
      </c>
      <c r="I78" s="32">
        <f t="shared" si="16"/>
        <v>17571274</v>
      </c>
      <c r="J78" s="32">
        <f t="shared" si="16"/>
        <v>1690387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>SUM(D78:M78)</f>
        <v>104367756</v>
      </c>
      <c r="O78" s="45">
        <f t="shared" si="14"/>
        <v>1188.9967417804005</v>
      </c>
      <c r="P78" s="9"/>
    </row>
    <row r="79" spans="1:16">
      <c r="A79" s="12"/>
      <c r="B79" s="25">
        <v>381</v>
      </c>
      <c r="C79" s="20" t="s">
        <v>82</v>
      </c>
      <c r="D79" s="46">
        <v>24966083</v>
      </c>
      <c r="E79" s="46">
        <v>10624568</v>
      </c>
      <c r="F79" s="46">
        <v>20526585</v>
      </c>
      <c r="G79" s="46">
        <v>15704722</v>
      </c>
      <c r="H79" s="46">
        <v>0</v>
      </c>
      <c r="I79" s="46">
        <v>4565060</v>
      </c>
      <c r="J79" s="46">
        <v>874589</v>
      </c>
      <c r="K79" s="46">
        <v>0</v>
      </c>
      <c r="L79" s="46">
        <v>0</v>
      </c>
      <c r="M79" s="46">
        <v>0</v>
      </c>
      <c r="N79" s="46">
        <f>SUM(D79:M79)</f>
        <v>77261607</v>
      </c>
      <c r="O79" s="47">
        <f t="shared" si="14"/>
        <v>880.19329444735581</v>
      </c>
      <c r="P79" s="9"/>
    </row>
    <row r="80" spans="1:16">
      <c r="A80" s="12"/>
      <c r="B80" s="25">
        <v>384</v>
      </c>
      <c r="C80" s="20" t="s">
        <v>106</v>
      </c>
      <c r="D80" s="46">
        <v>0</v>
      </c>
      <c r="E80" s="46">
        <v>0</v>
      </c>
      <c r="F80" s="46">
        <v>65400</v>
      </c>
      <c r="G80" s="46">
        <v>13214259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ref="N80:N86" si="17">SUM(D80:M80)</f>
        <v>13279659</v>
      </c>
      <c r="O80" s="47">
        <f t="shared" si="14"/>
        <v>151.28687142564195</v>
      </c>
      <c r="P80" s="9"/>
    </row>
    <row r="81" spans="1:119">
      <c r="A81" s="12"/>
      <c r="B81" s="25">
        <v>388.1</v>
      </c>
      <c r="C81" s="20" t="s">
        <v>83</v>
      </c>
      <c r="D81" s="46">
        <v>2213</v>
      </c>
      <c r="E81" s="46">
        <v>2265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4478</v>
      </c>
      <c r="O81" s="47">
        <f t="shared" si="14"/>
        <v>5.101506072136526E-2</v>
      </c>
      <c r="P81" s="9"/>
    </row>
    <row r="82" spans="1:119">
      <c r="A82" s="12"/>
      <c r="B82" s="25">
        <v>389.1</v>
      </c>
      <c r="C82" s="20" t="s">
        <v>84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2083082</v>
      </c>
      <c r="J82" s="46">
        <v>490700</v>
      </c>
      <c r="K82" s="46">
        <v>0</v>
      </c>
      <c r="L82" s="46">
        <v>0</v>
      </c>
      <c r="M82" s="46">
        <v>0</v>
      </c>
      <c r="N82" s="46">
        <f t="shared" si="17"/>
        <v>2573782</v>
      </c>
      <c r="O82" s="47">
        <f t="shared" si="14"/>
        <v>29.321492856980107</v>
      </c>
      <c r="P82" s="9"/>
    </row>
    <row r="83" spans="1:119">
      <c r="A83" s="12"/>
      <c r="B83" s="25">
        <v>389.2</v>
      </c>
      <c r="C83" s="20" t="s">
        <v>85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25001</v>
      </c>
      <c r="K83" s="46">
        <v>0</v>
      </c>
      <c r="L83" s="46">
        <v>0</v>
      </c>
      <c r="M83" s="46">
        <v>0</v>
      </c>
      <c r="N83" s="46">
        <f t="shared" si="17"/>
        <v>25001</v>
      </c>
      <c r="O83" s="47">
        <f t="shared" si="14"/>
        <v>0.28482079792203058</v>
      </c>
      <c r="P83" s="9"/>
    </row>
    <row r="84" spans="1:119">
      <c r="A84" s="12"/>
      <c r="B84" s="25">
        <v>389.4</v>
      </c>
      <c r="C84" s="20" t="s">
        <v>107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415645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7"/>
        <v>415645</v>
      </c>
      <c r="O84" s="47">
        <f t="shared" si="14"/>
        <v>4.7351842147235068</v>
      </c>
      <c r="P84" s="9"/>
    </row>
    <row r="85" spans="1:119">
      <c r="A85" s="12"/>
      <c r="B85" s="25">
        <v>389.7</v>
      </c>
      <c r="C85" s="20" t="s">
        <v>86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10507487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7"/>
        <v>10507487</v>
      </c>
      <c r="O85" s="47">
        <f t="shared" si="14"/>
        <v>119.70524505001254</v>
      </c>
      <c r="P85" s="9"/>
    </row>
    <row r="86" spans="1:119" ht="15.75" thickBot="1">
      <c r="A86" s="12"/>
      <c r="B86" s="25">
        <v>389.9</v>
      </c>
      <c r="C86" s="20" t="s">
        <v>87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300097</v>
      </c>
      <c r="K86" s="46">
        <v>0</v>
      </c>
      <c r="L86" s="46">
        <v>0</v>
      </c>
      <c r="M86" s="46">
        <v>0</v>
      </c>
      <c r="N86" s="46">
        <f t="shared" si="17"/>
        <v>300097</v>
      </c>
      <c r="O86" s="47">
        <f t="shared" si="14"/>
        <v>3.4188179270432228</v>
      </c>
      <c r="P86" s="9"/>
    </row>
    <row r="87" spans="1:119" ht="16.5" thickBot="1">
      <c r="A87" s="14" t="s">
        <v>68</v>
      </c>
      <c r="B87" s="23"/>
      <c r="C87" s="22"/>
      <c r="D87" s="15">
        <f t="shared" ref="D87:M87" si="18">SUM(D5,D18,D28,D49,D64,D68,D78)</f>
        <v>223250286</v>
      </c>
      <c r="E87" s="15">
        <f t="shared" si="18"/>
        <v>111627522</v>
      </c>
      <c r="F87" s="15">
        <f t="shared" si="18"/>
        <v>26527215</v>
      </c>
      <c r="G87" s="15">
        <f t="shared" si="18"/>
        <v>49187499</v>
      </c>
      <c r="H87" s="15">
        <f t="shared" si="18"/>
        <v>0</v>
      </c>
      <c r="I87" s="15">
        <f t="shared" si="18"/>
        <v>160292325</v>
      </c>
      <c r="J87" s="15">
        <f t="shared" si="18"/>
        <v>67287226</v>
      </c>
      <c r="K87" s="15">
        <f t="shared" si="18"/>
        <v>153486075</v>
      </c>
      <c r="L87" s="15">
        <f t="shared" si="18"/>
        <v>0</v>
      </c>
      <c r="M87" s="15">
        <f t="shared" si="18"/>
        <v>1812684</v>
      </c>
      <c r="N87" s="15">
        <f>SUM(D87:M87)</f>
        <v>793470832</v>
      </c>
      <c r="O87" s="38">
        <f t="shared" si="14"/>
        <v>9039.5182391943308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121" t="s">
        <v>108</v>
      </c>
      <c r="M89" s="121"/>
      <c r="N89" s="121"/>
      <c r="O89" s="43">
        <v>87778</v>
      </c>
    </row>
    <row r="90" spans="1:119">
      <c r="A90" s="122"/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100"/>
    </row>
    <row r="91" spans="1:119" ht="15.75" customHeight="1" thickBot="1">
      <c r="A91" s="123" t="s">
        <v>109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3"/>
    </row>
  </sheetData>
  <mergeCells count="10">
    <mergeCell ref="A91:O91"/>
    <mergeCell ref="L89:N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87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69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>SUM(D6:D17)</f>
        <v>144704107</v>
      </c>
      <c r="E5" s="27">
        <f t="shared" ref="E5:M5" si="0">SUM(E6:E17)</f>
        <v>75178046</v>
      </c>
      <c r="F5" s="27">
        <f t="shared" si="0"/>
        <v>5928447</v>
      </c>
      <c r="G5" s="27">
        <f t="shared" si="0"/>
        <v>14208979</v>
      </c>
      <c r="H5" s="27">
        <f t="shared" si="0"/>
        <v>0</v>
      </c>
      <c r="I5" s="27">
        <f t="shared" si="0"/>
        <v>6923876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246943455</v>
      </c>
      <c r="O5" s="33">
        <f t="shared" ref="O5:O36" si="1">(N5/O$85)</f>
        <v>2660.0826753417427</v>
      </c>
      <c r="P5" s="6"/>
    </row>
    <row r="6" spans="1:133">
      <c r="A6" s="12"/>
      <c r="B6" s="25">
        <v>311</v>
      </c>
      <c r="C6" s="20" t="s">
        <v>2</v>
      </c>
      <c r="D6" s="46">
        <v>123116639</v>
      </c>
      <c r="E6" s="46">
        <v>0</v>
      </c>
      <c r="F6" s="46">
        <v>5928447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129045086</v>
      </c>
      <c r="O6" s="47">
        <f t="shared" si="1"/>
        <v>1390.0777309792854</v>
      </c>
      <c r="P6" s="9"/>
    </row>
    <row r="7" spans="1:133">
      <c r="A7" s="12"/>
      <c r="B7" s="25">
        <v>312.10000000000002</v>
      </c>
      <c r="C7" s="20" t="s">
        <v>10</v>
      </c>
      <c r="D7" s="46">
        <v>1481012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1481012</v>
      </c>
      <c r="O7" s="47">
        <f t="shared" si="1"/>
        <v>15.953507912057136</v>
      </c>
      <c r="P7" s="9"/>
    </row>
    <row r="8" spans="1:133">
      <c r="A8" s="12"/>
      <c r="B8" s="25">
        <v>312.51</v>
      </c>
      <c r="C8" s="20" t="s">
        <v>95</v>
      </c>
      <c r="D8" s="46">
        <v>0</v>
      </c>
      <c r="E8" s="46">
        <v>968650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968650</v>
      </c>
      <c r="O8" s="47">
        <f t="shared" si="1"/>
        <v>10.434328309975978</v>
      </c>
      <c r="P8" s="9"/>
    </row>
    <row r="9" spans="1:133">
      <c r="A9" s="12"/>
      <c r="B9" s="25">
        <v>312.52</v>
      </c>
      <c r="C9" s="20" t="s">
        <v>96</v>
      </c>
      <c r="D9" s="46">
        <v>0</v>
      </c>
      <c r="E9" s="46">
        <v>600760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600760</v>
      </c>
      <c r="O9" s="47">
        <f t="shared" si="1"/>
        <v>6.4714056423900983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2750242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2750242</v>
      </c>
      <c r="O10" s="47">
        <f t="shared" si="1"/>
        <v>29.625693449527645</v>
      </c>
      <c r="P10" s="9"/>
    </row>
    <row r="11" spans="1:133">
      <c r="A11" s="12"/>
      <c r="B11" s="25">
        <v>314.10000000000002</v>
      </c>
      <c r="C11" s="20" t="s">
        <v>12</v>
      </c>
      <c r="D11" s="46">
        <v>8124934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8124934</v>
      </c>
      <c r="O11" s="47">
        <f t="shared" si="1"/>
        <v>87.522044962459475</v>
      </c>
      <c r="P11" s="9"/>
    </row>
    <row r="12" spans="1:133">
      <c r="A12" s="12"/>
      <c r="B12" s="25">
        <v>314.2</v>
      </c>
      <c r="C12" s="20" t="s">
        <v>13</v>
      </c>
      <c r="D12" s="46">
        <v>609469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609469</v>
      </c>
      <c r="O12" s="47">
        <f t="shared" si="1"/>
        <v>6.5652192647011303</v>
      </c>
      <c r="P12" s="9"/>
    </row>
    <row r="13" spans="1:133">
      <c r="A13" s="12"/>
      <c r="B13" s="25">
        <v>314.39999999999998</v>
      </c>
      <c r="C13" s="20" t="s">
        <v>14</v>
      </c>
      <c r="D13" s="46">
        <v>490540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490540</v>
      </c>
      <c r="O13" s="47">
        <f t="shared" si="1"/>
        <v>5.2841123307444553</v>
      </c>
      <c r="P13" s="9"/>
    </row>
    <row r="14" spans="1:133">
      <c r="A14" s="12"/>
      <c r="B14" s="25">
        <v>314.7</v>
      </c>
      <c r="C14" s="20" t="s">
        <v>15</v>
      </c>
      <c r="D14" s="46">
        <v>928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928</v>
      </c>
      <c r="O14" s="47">
        <f t="shared" si="1"/>
        <v>9.9964452296058513E-3</v>
      </c>
      <c r="P14" s="9"/>
    </row>
    <row r="15" spans="1:133">
      <c r="A15" s="12"/>
      <c r="B15" s="25">
        <v>315</v>
      </c>
      <c r="C15" s="20" t="s">
        <v>16</v>
      </c>
      <c r="D15" s="46">
        <v>7196265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7196265</v>
      </c>
      <c r="O15" s="47">
        <f t="shared" si="1"/>
        <v>77.518393243781844</v>
      </c>
      <c r="P15" s="9"/>
    </row>
    <row r="16" spans="1:133">
      <c r="A16" s="12"/>
      <c r="B16" s="25">
        <v>316</v>
      </c>
      <c r="C16" s="20" t="s">
        <v>17</v>
      </c>
      <c r="D16" s="46">
        <v>3684320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3684320</v>
      </c>
      <c r="O16" s="47">
        <f t="shared" si="1"/>
        <v>39.687611086574819</v>
      </c>
      <c r="P16" s="9"/>
    </row>
    <row r="17" spans="1:16">
      <c r="A17" s="12"/>
      <c r="B17" s="25">
        <v>319</v>
      </c>
      <c r="C17" s="20" t="s">
        <v>18</v>
      </c>
      <c r="D17" s="46">
        <v>0</v>
      </c>
      <c r="E17" s="46">
        <v>70858394</v>
      </c>
      <c r="F17" s="46">
        <v>0</v>
      </c>
      <c r="G17" s="46">
        <v>14208979</v>
      </c>
      <c r="H17" s="46">
        <v>0</v>
      </c>
      <c r="I17" s="46">
        <v>6923876</v>
      </c>
      <c r="J17" s="46">
        <v>0</v>
      </c>
      <c r="K17" s="46">
        <v>0</v>
      </c>
      <c r="L17" s="46">
        <v>0</v>
      </c>
      <c r="M17" s="46">
        <v>0</v>
      </c>
      <c r="N17" s="46">
        <f t="shared" si="2"/>
        <v>91991249</v>
      </c>
      <c r="O17" s="47">
        <f t="shared" si="1"/>
        <v>990.93263171501519</v>
      </c>
      <c r="P17" s="9"/>
    </row>
    <row r="18" spans="1:16" ht="15.75">
      <c r="A18" s="29" t="s">
        <v>19</v>
      </c>
      <c r="B18" s="30"/>
      <c r="C18" s="31"/>
      <c r="D18" s="32">
        <f t="shared" ref="D18:M18" si="3">SUM(D19:D27)</f>
        <v>25027282</v>
      </c>
      <c r="E18" s="32">
        <f t="shared" si="3"/>
        <v>2195955</v>
      </c>
      <c r="F18" s="32">
        <f t="shared" si="3"/>
        <v>0</v>
      </c>
      <c r="G18" s="32">
        <f t="shared" si="3"/>
        <v>19972</v>
      </c>
      <c r="H18" s="32">
        <f t="shared" si="3"/>
        <v>0</v>
      </c>
      <c r="I18" s="32">
        <f t="shared" si="3"/>
        <v>4319695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31562904</v>
      </c>
      <c r="O18" s="45">
        <f t="shared" si="1"/>
        <v>339.99659603804679</v>
      </c>
      <c r="P18" s="10"/>
    </row>
    <row r="19" spans="1:16">
      <c r="A19" s="12"/>
      <c r="B19" s="25">
        <v>322</v>
      </c>
      <c r="C19" s="20" t="s">
        <v>0</v>
      </c>
      <c r="D19" s="46">
        <v>14442635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14442635</v>
      </c>
      <c r="O19" s="47">
        <f t="shared" si="1"/>
        <v>155.57651912574192</v>
      </c>
      <c r="P19" s="9"/>
    </row>
    <row r="20" spans="1:16">
      <c r="A20" s="12"/>
      <c r="B20" s="25">
        <v>323.10000000000002</v>
      </c>
      <c r="C20" s="20" t="s">
        <v>20</v>
      </c>
      <c r="D20" s="46">
        <v>8651684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4">SUM(D20:M20)</f>
        <v>8651684</v>
      </c>
      <c r="O20" s="47">
        <f t="shared" si="1"/>
        <v>93.196212553725502</v>
      </c>
      <c r="P20" s="9"/>
    </row>
    <row r="21" spans="1:16">
      <c r="A21" s="12"/>
      <c r="B21" s="25">
        <v>323.39999999999998</v>
      </c>
      <c r="C21" s="20" t="s">
        <v>21</v>
      </c>
      <c r="D21" s="46">
        <v>613846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613846</v>
      </c>
      <c r="O21" s="47">
        <f t="shared" si="1"/>
        <v>6.6123684465653376</v>
      </c>
      <c r="P21" s="9"/>
    </row>
    <row r="22" spans="1:16">
      <c r="A22" s="12"/>
      <c r="B22" s="25">
        <v>323.7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3296999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3296999</v>
      </c>
      <c r="O22" s="47">
        <f t="shared" si="1"/>
        <v>35.515377074962565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511348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511348</v>
      </c>
      <c r="O23" s="47">
        <f t="shared" si="1"/>
        <v>5.5082567621427723</v>
      </c>
      <c r="P23" s="9"/>
    </row>
    <row r="24" spans="1:16">
      <c r="A24" s="12"/>
      <c r="B24" s="25">
        <v>324.22000000000003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511348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511348</v>
      </c>
      <c r="O24" s="47">
        <f t="shared" si="1"/>
        <v>5.5082567621427723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1448689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1448689</v>
      </c>
      <c r="O25" s="47">
        <f t="shared" si="1"/>
        <v>15.605323537966026</v>
      </c>
      <c r="P25" s="9"/>
    </row>
    <row r="26" spans="1:16">
      <c r="A26" s="12"/>
      <c r="B26" s="25">
        <v>325.10000000000002</v>
      </c>
      <c r="C26" s="20" t="s">
        <v>26</v>
      </c>
      <c r="D26" s="46">
        <v>0</v>
      </c>
      <c r="E26" s="46">
        <v>747266</v>
      </c>
      <c r="F26" s="46">
        <v>0</v>
      </c>
      <c r="G26" s="46">
        <v>19972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767238</v>
      </c>
      <c r="O26" s="47">
        <f t="shared" si="1"/>
        <v>8.2647119020176021</v>
      </c>
      <c r="P26" s="9"/>
    </row>
    <row r="27" spans="1:16">
      <c r="A27" s="12"/>
      <c r="B27" s="25">
        <v>329</v>
      </c>
      <c r="C27" s="20" t="s">
        <v>27</v>
      </c>
      <c r="D27" s="46">
        <v>1319117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1319117</v>
      </c>
      <c r="O27" s="47">
        <f t="shared" si="1"/>
        <v>14.209569872782309</v>
      </c>
      <c r="P27" s="9"/>
    </row>
    <row r="28" spans="1:16" ht="15.75">
      <c r="A28" s="29" t="s">
        <v>29</v>
      </c>
      <c r="B28" s="30"/>
      <c r="C28" s="31"/>
      <c r="D28" s="32">
        <f t="shared" ref="D28:M28" si="5">SUM(D29:D47)</f>
        <v>8515406</v>
      </c>
      <c r="E28" s="32">
        <f t="shared" si="5"/>
        <v>4447081</v>
      </c>
      <c r="F28" s="32">
        <f t="shared" si="5"/>
        <v>0</v>
      </c>
      <c r="G28" s="32">
        <f t="shared" si="5"/>
        <v>4483571</v>
      </c>
      <c r="H28" s="32">
        <f t="shared" si="5"/>
        <v>0</v>
      </c>
      <c r="I28" s="32">
        <f t="shared" si="5"/>
        <v>99853</v>
      </c>
      <c r="J28" s="32">
        <f t="shared" si="5"/>
        <v>104547</v>
      </c>
      <c r="K28" s="32">
        <f t="shared" si="5"/>
        <v>0</v>
      </c>
      <c r="L28" s="32">
        <f t="shared" si="5"/>
        <v>0</v>
      </c>
      <c r="M28" s="32">
        <f t="shared" si="5"/>
        <v>1630992</v>
      </c>
      <c r="N28" s="44">
        <f>SUM(D28:M28)</f>
        <v>19281450</v>
      </c>
      <c r="O28" s="45">
        <f t="shared" si="1"/>
        <v>207.70038671593076</v>
      </c>
      <c r="P28" s="10"/>
    </row>
    <row r="29" spans="1:16">
      <c r="A29" s="12"/>
      <c r="B29" s="25">
        <v>331.2</v>
      </c>
      <c r="C29" s="20" t="s">
        <v>28</v>
      </c>
      <c r="D29" s="46">
        <v>0</v>
      </c>
      <c r="E29" s="46">
        <v>659013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43" si="6">SUM(D29:M29)</f>
        <v>659013</v>
      </c>
      <c r="O29" s="47">
        <f t="shared" si="1"/>
        <v>7.0989087932093113</v>
      </c>
      <c r="P29" s="9"/>
    </row>
    <row r="30" spans="1:16">
      <c r="A30" s="12"/>
      <c r="B30" s="25">
        <v>331.5</v>
      </c>
      <c r="C30" s="20" t="s">
        <v>30</v>
      </c>
      <c r="D30" s="46">
        <v>0</v>
      </c>
      <c r="E30" s="46">
        <v>2510356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2510356</v>
      </c>
      <c r="O30" s="47">
        <f t="shared" si="1"/>
        <v>27.04163390173753</v>
      </c>
      <c r="P30" s="9"/>
    </row>
    <row r="31" spans="1:16">
      <c r="A31" s="12"/>
      <c r="B31" s="25">
        <v>331.69</v>
      </c>
      <c r="C31" s="20" t="s">
        <v>33</v>
      </c>
      <c r="D31" s="46">
        <v>0</v>
      </c>
      <c r="E31" s="46">
        <v>330523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330523</v>
      </c>
      <c r="O31" s="47">
        <f t="shared" si="1"/>
        <v>3.5604041666217832</v>
      </c>
      <c r="P31" s="9"/>
    </row>
    <row r="32" spans="1:16">
      <c r="A32" s="12"/>
      <c r="B32" s="25">
        <v>331.9</v>
      </c>
      <c r="C32" s="20" t="s">
        <v>31</v>
      </c>
      <c r="D32" s="46">
        <v>10227</v>
      </c>
      <c r="E32" s="46">
        <v>0</v>
      </c>
      <c r="F32" s="46">
        <v>0</v>
      </c>
      <c r="G32" s="46">
        <v>0</v>
      </c>
      <c r="H32" s="46">
        <v>0</v>
      </c>
      <c r="I32" s="46">
        <v>99853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110080</v>
      </c>
      <c r="O32" s="47">
        <f t="shared" si="1"/>
        <v>1.1857852272360045</v>
      </c>
      <c r="P32" s="9"/>
    </row>
    <row r="33" spans="1:16">
      <c r="A33" s="12"/>
      <c r="B33" s="25">
        <v>334.2</v>
      </c>
      <c r="C33" s="20" t="s">
        <v>32</v>
      </c>
      <c r="D33" s="46">
        <v>0</v>
      </c>
      <c r="E33" s="46">
        <v>69035</v>
      </c>
      <c r="F33" s="46">
        <v>0</v>
      </c>
      <c r="G33" s="46">
        <v>15515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84550</v>
      </c>
      <c r="O33" s="47">
        <f t="shared" si="1"/>
        <v>0.91077526310686929</v>
      </c>
      <c r="P33" s="9"/>
    </row>
    <row r="34" spans="1:16">
      <c r="A34" s="12"/>
      <c r="B34" s="25">
        <v>334.36</v>
      </c>
      <c r="C34" s="20" t="s">
        <v>34</v>
      </c>
      <c r="D34" s="46">
        <v>0</v>
      </c>
      <c r="E34" s="46">
        <v>0</v>
      </c>
      <c r="F34" s="46">
        <v>0</v>
      </c>
      <c r="G34" s="46">
        <v>500000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500000</v>
      </c>
      <c r="O34" s="47">
        <f t="shared" si="1"/>
        <v>5.3860157487100491</v>
      </c>
      <c r="P34" s="9"/>
    </row>
    <row r="35" spans="1:16">
      <c r="A35" s="12"/>
      <c r="B35" s="25">
        <v>334.39</v>
      </c>
      <c r="C35" s="20" t="s">
        <v>35</v>
      </c>
      <c r="D35" s="46">
        <v>0</v>
      </c>
      <c r="E35" s="46">
        <v>0</v>
      </c>
      <c r="F35" s="46">
        <v>0</v>
      </c>
      <c r="G35" s="46">
        <v>38857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38857</v>
      </c>
      <c r="O35" s="47">
        <f t="shared" si="1"/>
        <v>0.41856882789525279</v>
      </c>
      <c r="P35" s="9"/>
    </row>
    <row r="36" spans="1:16">
      <c r="A36" s="12"/>
      <c r="B36" s="25">
        <v>334.49</v>
      </c>
      <c r="C36" s="20" t="s">
        <v>36</v>
      </c>
      <c r="D36" s="46">
        <v>0</v>
      </c>
      <c r="E36" s="46">
        <v>0</v>
      </c>
      <c r="F36" s="46">
        <v>0</v>
      </c>
      <c r="G36" s="46">
        <v>-107395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-107395</v>
      </c>
      <c r="O36" s="47">
        <f t="shared" si="1"/>
        <v>-1.1568623226654315</v>
      </c>
      <c r="P36" s="9"/>
    </row>
    <row r="37" spans="1:16">
      <c r="A37" s="12"/>
      <c r="B37" s="25">
        <v>334.7</v>
      </c>
      <c r="C37" s="20" t="s">
        <v>37</v>
      </c>
      <c r="D37" s="46">
        <v>0</v>
      </c>
      <c r="E37" s="46">
        <v>23596</v>
      </c>
      <c r="F37" s="46">
        <v>0</v>
      </c>
      <c r="G37" s="46">
        <v>401575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425171</v>
      </c>
      <c r="O37" s="47">
        <f t="shared" ref="O37:O68" si="7">(N37/O$85)</f>
        <v>4.5799554037896009</v>
      </c>
      <c r="P37" s="9"/>
    </row>
    <row r="38" spans="1:16">
      <c r="A38" s="12"/>
      <c r="B38" s="25">
        <v>335.12</v>
      </c>
      <c r="C38" s="20" t="s">
        <v>38</v>
      </c>
      <c r="D38" s="46">
        <v>2421543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6"/>
        <v>2421543</v>
      </c>
      <c r="O38" s="47">
        <f t="shared" si="7"/>
        <v>26.084937468357158</v>
      </c>
      <c r="P38" s="9"/>
    </row>
    <row r="39" spans="1:16">
      <c r="A39" s="12"/>
      <c r="B39" s="25">
        <v>335.15</v>
      </c>
      <c r="C39" s="20" t="s">
        <v>39</v>
      </c>
      <c r="D39" s="46">
        <v>235109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6"/>
        <v>235109</v>
      </c>
      <c r="O39" s="47">
        <f t="shared" si="7"/>
        <v>2.5326015533269421</v>
      </c>
      <c r="P39" s="9"/>
    </row>
    <row r="40" spans="1:16">
      <c r="A40" s="12"/>
      <c r="B40" s="25">
        <v>335.18</v>
      </c>
      <c r="C40" s="20" t="s">
        <v>40</v>
      </c>
      <c r="D40" s="46">
        <v>5334279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6"/>
        <v>5334279</v>
      </c>
      <c r="O40" s="47">
        <f t="shared" si="7"/>
        <v>57.461021404026589</v>
      </c>
      <c r="P40" s="9"/>
    </row>
    <row r="41" spans="1:16">
      <c r="A41" s="12"/>
      <c r="B41" s="25">
        <v>335.21</v>
      </c>
      <c r="C41" s="20" t="s">
        <v>41</v>
      </c>
      <c r="D41" s="46">
        <v>82050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6"/>
        <v>82050</v>
      </c>
      <c r="O41" s="47">
        <f t="shared" si="7"/>
        <v>0.88384518436331905</v>
      </c>
      <c r="P41" s="9"/>
    </row>
    <row r="42" spans="1:16">
      <c r="A42" s="12"/>
      <c r="B42" s="25">
        <v>335.49</v>
      </c>
      <c r="C42" s="20" t="s">
        <v>42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104547</v>
      </c>
      <c r="K42" s="46">
        <v>0</v>
      </c>
      <c r="L42" s="46">
        <v>0</v>
      </c>
      <c r="M42" s="46">
        <v>0</v>
      </c>
      <c r="N42" s="46">
        <f t="shared" si="6"/>
        <v>104547</v>
      </c>
      <c r="O42" s="47">
        <f t="shared" si="7"/>
        <v>1.1261835769607791</v>
      </c>
      <c r="P42" s="9"/>
    </row>
    <row r="43" spans="1:16">
      <c r="A43" s="12"/>
      <c r="B43" s="25">
        <v>335.61</v>
      </c>
      <c r="C43" s="20" t="s">
        <v>43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107500</v>
      </c>
      <c r="N43" s="46">
        <f t="shared" si="6"/>
        <v>107500</v>
      </c>
      <c r="O43" s="47">
        <f t="shared" si="7"/>
        <v>1.1579933859726605</v>
      </c>
      <c r="P43" s="9"/>
    </row>
    <row r="44" spans="1:16">
      <c r="A44" s="12"/>
      <c r="B44" s="25">
        <v>337.4</v>
      </c>
      <c r="C44" s="20" t="s">
        <v>44</v>
      </c>
      <c r="D44" s="46">
        <v>0</v>
      </c>
      <c r="E44" s="46">
        <v>0</v>
      </c>
      <c r="F44" s="46">
        <v>0</v>
      </c>
      <c r="G44" s="46">
        <v>-97134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49" si="8">SUM(D44:M44)</f>
        <v>-97134</v>
      </c>
      <c r="O44" s="47">
        <f t="shared" si="7"/>
        <v>-1.0463305074704039</v>
      </c>
      <c r="P44" s="9"/>
    </row>
    <row r="45" spans="1:16">
      <c r="A45" s="12"/>
      <c r="B45" s="25">
        <v>337.6</v>
      </c>
      <c r="C45" s="20" t="s">
        <v>45</v>
      </c>
      <c r="D45" s="46">
        <v>432198</v>
      </c>
      <c r="E45" s="46">
        <v>634558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1066756</v>
      </c>
      <c r="O45" s="47">
        <f t="shared" si="7"/>
        <v>11.491129232061875</v>
      </c>
      <c r="P45" s="9"/>
    </row>
    <row r="46" spans="1:16">
      <c r="A46" s="12"/>
      <c r="B46" s="25">
        <v>337.7</v>
      </c>
      <c r="C46" s="20" t="s">
        <v>46</v>
      </c>
      <c r="D46" s="46">
        <v>0</v>
      </c>
      <c r="E46" s="46">
        <v>0</v>
      </c>
      <c r="F46" s="46">
        <v>0</v>
      </c>
      <c r="G46" s="46">
        <v>88427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1523492</v>
      </c>
      <c r="N46" s="46">
        <f t="shared" si="8"/>
        <v>1611919</v>
      </c>
      <c r="O46" s="47">
        <f t="shared" si="7"/>
        <v>17.363642239289909</v>
      </c>
      <c r="P46" s="9"/>
    </row>
    <row r="47" spans="1:16">
      <c r="A47" s="12"/>
      <c r="B47" s="25">
        <v>337.9</v>
      </c>
      <c r="C47" s="20" t="s">
        <v>47</v>
      </c>
      <c r="D47" s="46">
        <v>0</v>
      </c>
      <c r="E47" s="46">
        <v>220000</v>
      </c>
      <c r="F47" s="46">
        <v>0</v>
      </c>
      <c r="G47" s="46">
        <v>3643726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8"/>
        <v>3863726</v>
      </c>
      <c r="O47" s="47">
        <f t="shared" si="7"/>
        <v>41.620178169400965</v>
      </c>
      <c r="P47" s="9"/>
    </row>
    <row r="48" spans="1:16" ht="15.75">
      <c r="A48" s="29" t="s">
        <v>52</v>
      </c>
      <c r="B48" s="30"/>
      <c r="C48" s="31"/>
      <c r="D48" s="32">
        <f t="shared" ref="D48:M48" si="9">SUM(D49:D61)</f>
        <v>17349503</v>
      </c>
      <c r="E48" s="32">
        <f t="shared" si="9"/>
        <v>3351031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119010809</v>
      </c>
      <c r="J48" s="32">
        <f t="shared" si="9"/>
        <v>61224320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 t="shared" si="8"/>
        <v>200935663</v>
      </c>
      <c r="O48" s="45">
        <f t="shared" si="7"/>
        <v>2164.4852907909903</v>
      </c>
      <c r="P48" s="10"/>
    </row>
    <row r="49" spans="1:16">
      <c r="A49" s="12"/>
      <c r="B49" s="25">
        <v>341.2</v>
      </c>
      <c r="C49" s="20" t="s">
        <v>55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61224320</v>
      </c>
      <c r="K49" s="46">
        <v>0</v>
      </c>
      <c r="L49" s="46">
        <v>0</v>
      </c>
      <c r="M49" s="46">
        <v>0</v>
      </c>
      <c r="N49" s="46">
        <f t="shared" si="8"/>
        <v>61224320</v>
      </c>
      <c r="O49" s="47">
        <f t="shared" si="7"/>
        <v>659.51030344812727</v>
      </c>
      <c r="P49" s="9"/>
    </row>
    <row r="50" spans="1:16">
      <c r="A50" s="12"/>
      <c r="B50" s="25">
        <v>341.3</v>
      </c>
      <c r="C50" s="20" t="s">
        <v>56</v>
      </c>
      <c r="D50" s="46">
        <v>8407571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ref="N50:N61" si="10">SUM(D50:M50)</f>
        <v>8407571</v>
      </c>
      <c r="O50" s="47">
        <f t="shared" si="7"/>
        <v>90.566619628795792</v>
      </c>
      <c r="P50" s="9"/>
    </row>
    <row r="51" spans="1:16">
      <c r="A51" s="12"/>
      <c r="B51" s="25">
        <v>341.9</v>
      </c>
      <c r="C51" s="20" t="s">
        <v>57</v>
      </c>
      <c r="D51" s="46">
        <v>90266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90266</v>
      </c>
      <c r="O51" s="47">
        <f t="shared" si="7"/>
        <v>0.97234819514612258</v>
      </c>
      <c r="P51" s="9"/>
    </row>
    <row r="52" spans="1:16">
      <c r="A52" s="12"/>
      <c r="B52" s="25">
        <v>342.2</v>
      </c>
      <c r="C52" s="20" t="s">
        <v>58</v>
      </c>
      <c r="D52" s="46">
        <v>57203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57203</v>
      </c>
      <c r="O52" s="47">
        <f t="shared" si="7"/>
        <v>0.61619251774692185</v>
      </c>
      <c r="P52" s="9"/>
    </row>
    <row r="53" spans="1:16">
      <c r="A53" s="12"/>
      <c r="B53" s="25">
        <v>342.6</v>
      </c>
      <c r="C53" s="20" t="s">
        <v>59</v>
      </c>
      <c r="D53" s="46">
        <v>1438652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1438652</v>
      </c>
      <c r="O53" s="47">
        <f t="shared" si="7"/>
        <v>15.497204657826419</v>
      </c>
      <c r="P53" s="9"/>
    </row>
    <row r="54" spans="1:16">
      <c r="A54" s="12"/>
      <c r="B54" s="25">
        <v>342.9</v>
      </c>
      <c r="C54" s="20" t="s">
        <v>60</v>
      </c>
      <c r="D54" s="46">
        <v>821917</v>
      </c>
      <c r="E54" s="46">
        <v>3351031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4172948</v>
      </c>
      <c r="O54" s="47">
        <f t="shared" si="7"/>
        <v>44.951127293096206</v>
      </c>
      <c r="P54" s="9"/>
    </row>
    <row r="55" spans="1:16">
      <c r="A55" s="12"/>
      <c r="B55" s="25">
        <v>343.4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7435518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7435518</v>
      </c>
      <c r="O55" s="47">
        <f t="shared" si="7"/>
        <v>80.095634095634097</v>
      </c>
      <c r="P55" s="9"/>
    </row>
    <row r="56" spans="1:16">
      <c r="A56" s="12"/>
      <c r="B56" s="25">
        <v>343.5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9671731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9671731</v>
      </c>
      <c r="O56" s="47">
        <f t="shared" si="7"/>
        <v>104.18419096657439</v>
      </c>
      <c r="P56" s="9"/>
    </row>
    <row r="57" spans="1:16">
      <c r="A57" s="12"/>
      <c r="B57" s="25">
        <v>343.6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63146986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63146986</v>
      </c>
      <c r="O57" s="47">
        <f t="shared" si="7"/>
        <v>680.22132215914598</v>
      </c>
      <c r="P57" s="9"/>
    </row>
    <row r="58" spans="1:16">
      <c r="A58" s="12"/>
      <c r="B58" s="25">
        <v>344.5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31872298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31872298</v>
      </c>
      <c r="O58" s="47">
        <f t="shared" si="7"/>
        <v>343.32939795115959</v>
      </c>
      <c r="P58" s="9"/>
    </row>
    <row r="59" spans="1:16">
      <c r="A59" s="12"/>
      <c r="B59" s="25">
        <v>344.9</v>
      </c>
      <c r="C59" s="20" t="s">
        <v>65</v>
      </c>
      <c r="D59" s="46">
        <v>20305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20305</v>
      </c>
      <c r="O59" s="47">
        <f t="shared" si="7"/>
        <v>0.2187260995551151</v>
      </c>
      <c r="P59" s="9"/>
    </row>
    <row r="60" spans="1:16">
      <c r="A60" s="12"/>
      <c r="B60" s="25">
        <v>347.2</v>
      </c>
      <c r="C60" s="20" t="s">
        <v>66</v>
      </c>
      <c r="D60" s="46">
        <v>6434951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6434951</v>
      </c>
      <c r="O60" s="47">
        <f t="shared" si="7"/>
        <v>69.317494856354955</v>
      </c>
      <c r="P60" s="9"/>
    </row>
    <row r="61" spans="1:16">
      <c r="A61" s="12"/>
      <c r="B61" s="25">
        <v>347.5</v>
      </c>
      <c r="C61" s="20" t="s">
        <v>67</v>
      </c>
      <c r="D61" s="46">
        <v>78638</v>
      </c>
      <c r="E61" s="46">
        <v>0</v>
      </c>
      <c r="F61" s="46">
        <v>0</v>
      </c>
      <c r="G61" s="46">
        <v>0</v>
      </c>
      <c r="H61" s="46">
        <v>0</v>
      </c>
      <c r="I61" s="46">
        <v>6884276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6962914</v>
      </c>
      <c r="O61" s="47">
        <f t="shared" si="7"/>
        <v>75.004728921827365</v>
      </c>
      <c r="P61" s="9"/>
    </row>
    <row r="62" spans="1:16" ht="15.75">
      <c r="A62" s="29" t="s">
        <v>53</v>
      </c>
      <c r="B62" s="30"/>
      <c r="C62" s="31"/>
      <c r="D62" s="32">
        <f t="shared" ref="D62:M62" si="11">SUM(D63:D65)</f>
        <v>1777379</v>
      </c>
      <c r="E62" s="32">
        <f t="shared" si="11"/>
        <v>850029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3155412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ref="N62:N67" si="12">SUM(D62:M62)</f>
        <v>5782820</v>
      </c>
      <c r="O62" s="45">
        <f t="shared" si="7"/>
        <v>62.292719183910897</v>
      </c>
      <c r="P62" s="10"/>
    </row>
    <row r="63" spans="1:16">
      <c r="A63" s="13"/>
      <c r="B63" s="39">
        <v>351.5</v>
      </c>
      <c r="C63" s="21" t="s">
        <v>70</v>
      </c>
      <c r="D63" s="46">
        <v>1137316</v>
      </c>
      <c r="E63" s="46">
        <v>0</v>
      </c>
      <c r="F63" s="46">
        <v>0</v>
      </c>
      <c r="G63" s="46">
        <v>0</v>
      </c>
      <c r="H63" s="46">
        <v>0</v>
      </c>
      <c r="I63" s="46">
        <v>3155412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2"/>
        <v>4292728</v>
      </c>
      <c r="O63" s="47">
        <f t="shared" si="7"/>
        <v>46.241401225857182</v>
      </c>
      <c r="P63" s="9"/>
    </row>
    <row r="64" spans="1:16">
      <c r="A64" s="13"/>
      <c r="B64" s="39">
        <v>354</v>
      </c>
      <c r="C64" s="21" t="s">
        <v>71</v>
      </c>
      <c r="D64" s="46">
        <v>640063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2"/>
        <v>640063</v>
      </c>
      <c r="O64" s="47">
        <f t="shared" si="7"/>
        <v>6.8947787963332008</v>
      </c>
      <c r="P64" s="9"/>
    </row>
    <row r="65" spans="1:16">
      <c r="A65" s="13"/>
      <c r="B65" s="39">
        <v>359</v>
      </c>
      <c r="C65" s="21" t="s">
        <v>72</v>
      </c>
      <c r="D65" s="46">
        <v>0</v>
      </c>
      <c r="E65" s="46">
        <v>850029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2"/>
        <v>850029</v>
      </c>
      <c r="O65" s="47">
        <f t="shared" si="7"/>
        <v>9.1565391617205094</v>
      </c>
      <c r="P65" s="9"/>
    </row>
    <row r="66" spans="1:16" ht="15.75">
      <c r="A66" s="29" t="s">
        <v>3</v>
      </c>
      <c r="B66" s="30"/>
      <c r="C66" s="31"/>
      <c r="D66" s="32">
        <f t="shared" ref="D66:M66" si="13">SUM(D67:D75)</f>
        <v>18617952</v>
      </c>
      <c r="E66" s="32">
        <f t="shared" si="13"/>
        <v>1357600</v>
      </c>
      <c r="F66" s="32">
        <f t="shared" si="13"/>
        <v>33285</v>
      </c>
      <c r="G66" s="32">
        <f t="shared" si="13"/>
        <v>1286138</v>
      </c>
      <c r="H66" s="32">
        <f t="shared" si="13"/>
        <v>0</v>
      </c>
      <c r="I66" s="32">
        <f t="shared" si="13"/>
        <v>885767</v>
      </c>
      <c r="J66" s="32">
        <f t="shared" si="13"/>
        <v>2354181</v>
      </c>
      <c r="K66" s="32">
        <f t="shared" si="13"/>
        <v>54867172</v>
      </c>
      <c r="L66" s="32">
        <f t="shared" si="13"/>
        <v>0</v>
      </c>
      <c r="M66" s="32">
        <f t="shared" si="13"/>
        <v>11656</v>
      </c>
      <c r="N66" s="32">
        <f t="shared" si="12"/>
        <v>79413751</v>
      </c>
      <c r="O66" s="45">
        <f t="shared" si="7"/>
        <v>855.44742710027685</v>
      </c>
      <c r="P66" s="10"/>
    </row>
    <row r="67" spans="1:16">
      <c r="A67" s="12"/>
      <c r="B67" s="25">
        <v>361.1</v>
      </c>
      <c r="C67" s="20" t="s">
        <v>73</v>
      </c>
      <c r="D67" s="46">
        <v>5631257</v>
      </c>
      <c r="E67" s="46">
        <v>969892</v>
      </c>
      <c r="F67" s="46">
        <v>33285</v>
      </c>
      <c r="G67" s="46">
        <v>1261576</v>
      </c>
      <c r="H67" s="46">
        <v>0</v>
      </c>
      <c r="I67" s="46">
        <v>0</v>
      </c>
      <c r="J67" s="46">
        <v>0</v>
      </c>
      <c r="K67" s="46">
        <v>16729649</v>
      </c>
      <c r="L67" s="46">
        <v>0</v>
      </c>
      <c r="M67" s="46">
        <v>11656</v>
      </c>
      <c r="N67" s="46">
        <f t="shared" si="12"/>
        <v>24637315</v>
      </c>
      <c r="O67" s="47">
        <f t="shared" si="7"/>
        <v>265.39393319186064</v>
      </c>
      <c r="P67" s="9"/>
    </row>
    <row r="68" spans="1:16">
      <c r="A68" s="12"/>
      <c r="B68" s="25">
        <v>361.2</v>
      </c>
      <c r="C68" s="20" t="s">
        <v>74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5717024</v>
      </c>
      <c r="L68" s="46">
        <v>0</v>
      </c>
      <c r="M68" s="46">
        <v>0</v>
      </c>
      <c r="N68" s="46">
        <f t="shared" ref="N68:N75" si="14">SUM(D68:M68)</f>
        <v>5717024</v>
      </c>
      <c r="O68" s="47">
        <f t="shared" si="7"/>
        <v>61.583962599506641</v>
      </c>
      <c r="P68" s="9"/>
    </row>
    <row r="69" spans="1:16">
      <c r="A69" s="12"/>
      <c r="B69" s="25">
        <v>361.3</v>
      </c>
      <c r="C69" s="20" t="s">
        <v>75</v>
      </c>
      <c r="D69" s="46">
        <v>2317283</v>
      </c>
      <c r="E69" s="46">
        <v>-5848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-16974926</v>
      </c>
      <c r="L69" s="46">
        <v>0</v>
      </c>
      <c r="M69" s="46">
        <v>0</v>
      </c>
      <c r="N69" s="46">
        <f t="shared" si="14"/>
        <v>-14663491</v>
      </c>
      <c r="O69" s="47">
        <f t="shared" ref="O69:O83" si="15">(N69/O$85)</f>
        <v>-157.95558691413615</v>
      </c>
      <c r="P69" s="9"/>
    </row>
    <row r="70" spans="1:16">
      <c r="A70" s="12"/>
      <c r="B70" s="25">
        <v>362</v>
      </c>
      <c r="C70" s="20" t="s">
        <v>76</v>
      </c>
      <c r="D70" s="46">
        <v>4834718</v>
      </c>
      <c r="E70" s="46">
        <v>74801</v>
      </c>
      <c r="F70" s="46">
        <v>0</v>
      </c>
      <c r="G70" s="46">
        <v>0</v>
      </c>
      <c r="H70" s="46">
        <v>0</v>
      </c>
      <c r="I70" s="46">
        <v>752437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4"/>
        <v>5661956</v>
      </c>
      <c r="O70" s="47">
        <f t="shared" si="15"/>
        <v>60.990768369006709</v>
      </c>
      <c r="P70" s="9"/>
    </row>
    <row r="71" spans="1:16">
      <c r="A71" s="12"/>
      <c r="B71" s="25">
        <v>364</v>
      </c>
      <c r="C71" s="20" t="s">
        <v>77</v>
      </c>
      <c r="D71" s="46">
        <v>0</v>
      </c>
      <c r="E71" s="46">
        <v>0</v>
      </c>
      <c r="F71" s="46">
        <v>0</v>
      </c>
      <c r="G71" s="46">
        <v>0</v>
      </c>
      <c r="H71" s="46">
        <v>0</v>
      </c>
      <c r="I71" s="46">
        <v>13534</v>
      </c>
      <c r="J71" s="46">
        <v>28837</v>
      </c>
      <c r="K71" s="46">
        <v>0</v>
      </c>
      <c r="L71" s="46">
        <v>0</v>
      </c>
      <c r="M71" s="46">
        <v>0</v>
      </c>
      <c r="N71" s="46">
        <f t="shared" si="14"/>
        <v>42371</v>
      </c>
      <c r="O71" s="47">
        <f t="shared" si="15"/>
        <v>0.45642174657718698</v>
      </c>
      <c r="P71" s="9"/>
    </row>
    <row r="72" spans="1:16">
      <c r="A72" s="12"/>
      <c r="B72" s="25">
        <v>366</v>
      </c>
      <c r="C72" s="20" t="s">
        <v>78</v>
      </c>
      <c r="D72" s="46">
        <v>60989</v>
      </c>
      <c r="E72" s="46">
        <v>25150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4"/>
        <v>86139</v>
      </c>
      <c r="O72" s="47">
        <f t="shared" si="15"/>
        <v>0.9278920211562699</v>
      </c>
      <c r="P72" s="9"/>
    </row>
    <row r="73" spans="1:16">
      <c r="A73" s="12"/>
      <c r="B73" s="25">
        <v>368</v>
      </c>
      <c r="C73" s="20" t="s">
        <v>79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0</v>
      </c>
      <c r="J73" s="46">
        <v>0</v>
      </c>
      <c r="K73" s="46">
        <v>49395425</v>
      </c>
      <c r="L73" s="46">
        <v>0</v>
      </c>
      <c r="M73" s="46">
        <v>0</v>
      </c>
      <c r="N73" s="46">
        <f t="shared" si="14"/>
        <v>49395425</v>
      </c>
      <c r="O73" s="47">
        <f t="shared" si="15"/>
        <v>532.08907392845219</v>
      </c>
      <c r="P73" s="9"/>
    </row>
    <row r="74" spans="1:16">
      <c r="A74" s="12"/>
      <c r="B74" s="25">
        <v>369.3</v>
      </c>
      <c r="C74" s="20" t="s">
        <v>80</v>
      </c>
      <c r="D74" s="46">
        <v>400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614479</v>
      </c>
      <c r="K74" s="46">
        <v>0</v>
      </c>
      <c r="L74" s="46">
        <v>0</v>
      </c>
      <c r="M74" s="46">
        <v>0</v>
      </c>
      <c r="N74" s="46">
        <f t="shared" si="14"/>
        <v>614879</v>
      </c>
      <c r="O74" s="47">
        <f t="shared" si="15"/>
        <v>6.6234959551021726</v>
      </c>
      <c r="P74" s="9"/>
    </row>
    <row r="75" spans="1:16">
      <c r="A75" s="12"/>
      <c r="B75" s="25">
        <v>369.9</v>
      </c>
      <c r="C75" s="20" t="s">
        <v>81</v>
      </c>
      <c r="D75" s="46">
        <v>5773305</v>
      </c>
      <c r="E75" s="46">
        <v>293605</v>
      </c>
      <c r="F75" s="46">
        <v>0</v>
      </c>
      <c r="G75" s="46">
        <v>24562</v>
      </c>
      <c r="H75" s="46">
        <v>0</v>
      </c>
      <c r="I75" s="46">
        <v>119796</v>
      </c>
      <c r="J75" s="46">
        <v>1710865</v>
      </c>
      <c r="K75" s="46">
        <v>0</v>
      </c>
      <c r="L75" s="46">
        <v>0</v>
      </c>
      <c r="M75" s="46">
        <v>0</v>
      </c>
      <c r="N75" s="46">
        <f t="shared" si="14"/>
        <v>7922133</v>
      </c>
      <c r="O75" s="47">
        <f t="shared" si="15"/>
        <v>85.337466202751173</v>
      </c>
      <c r="P75" s="9"/>
    </row>
    <row r="76" spans="1:16" ht="15.75">
      <c r="A76" s="29" t="s">
        <v>54</v>
      </c>
      <c r="B76" s="30"/>
      <c r="C76" s="31"/>
      <c r="D76" s="32">
        <f t="shared" ref="D76:M76" si="16">SUM(D77:D82)</f>
        <v>22433077</v>
      </c>
      <c r="E76" s="32">
        <f t="shared" si="16"/>
        <v>7270785</v>
      </c>
      <c r="F76" s="32">
        <f t="shared" si="16"/>
        <v>18311757</v>
      </c>
      <c r="G76" s="32">
        <f t="shared" si="16"/>
        <v>32552364</v>
      </c>
      <c r="H76" s="32">
        <f t="shared" si="16"/>
        <v>0</v>
      </c>
      <c r="I76" s="32">
        <f t="shared" si="16"/>
        <v>7761647</v>
      </c>
      <c r="J76" s="32">
        <f t="shared" si="16"/>
        <v>2120389</v>
      </c>
      <c r="K76" s="32">
        <f t="shared" si="16"/>
        <v>0</v>
      </c>
      <c r="L76" s="32">
        <f t="shared" si="16"/>
        <v>0</v>
      </c>
      <c r="M76" s="32">
        <f t="shared" si="16"/>
        <v>0</v>
      </c>
      <c r="N76" s="32">
        <f t="shared" ref="N76:N83" si="17">SUM(D76:M76)</f>
        <v>90450019</v>
      </c>
      <c r="O76" s="45">
        <f t="shared" si="15"/>
        <v>974.33045361024631</v>
      </c>
      <c r="P76" s="9"/>
    </row>
    <row r="77" spans="1:16">
      <c r="A77" s="12"/>
      <c r="B77" s="25">
        <v>381</v>
      </c>
      <c r="C77" s="20" t="s">
        <v>82</v>
      </c>
      <c r="D77" s="46">
        <v>22433077</v>
      </c>
      <c r="E77" s="46">
        <v>7265364</v>
      </c>
      <c r="F77" s="46">
        <v>18311757</v>
      </c>
      <c r="G77" s="46">
        <v>32552364</v>
      </c>
      <c r="H77" s="46">
        <v>0</v>
      </c>
      <c r="I77" s="46">
        <v>1319768</v>
      </c>
      <c r="J77" s="46">
        <v>1111109</v>
      </c>
      <c r="K77" s="46">
        <v>0</v>
      </c>
      <c r="L77" s="46">
        <v>0</v>
      </c>
      <c r="M77" s="46">
        <v>0</v>
      </c>
      <c r="N77" s="46">
        <f t="shared" si="17"/>
        <v>82993439</v>
      </c>
      <c r="O77" s="47">
        <f t="shared" si="15"/>
        <v>894.00793898721361</v>
      </c>
      <c r="P77" s="9"/>
    </row>
    <row r="78" spans="1:16">
      <c r="A78" s="12"/>
      <c r="B78" s="25">
        <v>388.1</v>
      </c>
      <c r="C78" s="20" t="s">
        <v>83</v>
      </c>
      <c r="D78" s="46">
        <v>0</v>
      </c>
      <c r="E78" s="46">
        <v>5421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7"/>
        <v>5421</v>
      </c>
      <c r="O78" s="47">
        <f t="shared" si="15"/>
        <v>5.8395182747514353E-2</v>
      </c>
      <c r="P78" s="9"/>
    </row>
    <row r="79" spans="1:16">
      <c r="A79" s="12"/>
      <c r="B79" s="25">
        <v>389.1</v>
      </c>
      <c r="C79" s="20" t="s">
        <v>84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2941879</v>
      </c>
      <c r="J79" s="46">
        <v>692258</v>
      </c>
      <c r="K79" s="46">
        <v>0</v>
      </c>
      <c r="L79" s="46">
        <v>0</v>
      </c>
      <c r="M79" s="46">
        <v>0</v>
      </c>
      <c r="N79" s="46">
        <f t="shared" si="17"/>
        <v>3634137</v>
      </c>
      <c r="O79" s="47">
        <f t="shared" si="15"/>
        <v>39.147038229939781</v>
      </c>
      <c r="P79" s="9"/>
    </row>
    <row r="80" spans="1:16">
      <c r="A80" s="12"/>
      <c r="B80" s="25">
        <v>389.2</v>
      </c>
      <c r="C80" s="20" t="s">
        <v>85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144858</v>
      </c>
      <c r="K80" s="46">
        <v>0</v>
      </c>
      <c r="L80" s="46">
        <v>0</v>
      </c>
      <c r="M80" s="46">
        <v>0</v>
      </c>
      <c r="N80" s="46">
        <f t="shared" si="17"/>
        <v>144858</v>
      </c>
      <c r="O80" s="47">
        <f t="shared" si="15"/>
        <v>1.5604149386532806</v>
      </c>
      <c r="P80" s="9"/>
    </row>
    <row r="81" spans="1:119">
      <c r="A81" s="12"/>
      <c r="B81" s="25">
        <v>389.7</v>
      </c>
      <c r="C81" s="20" t="s">
        <v>86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3500000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7"/>
        <v>3500000</v>
      </c>
      <c r="O81" s="47">
        <f t="shared" si="15"/>
        <v>37.702110240970342</v>
      </c>
      <c r="P81" s="9"/>
    </row>
    <row r="82" spans="1:119" ht="15.75" thickBot="1">
      <c r="A82" s="12"/>
      <c r="B82" s="25">
        <v>389.9</v>
      </c>
      <c r="C82" s="20" t="s">
        <v>87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172164</v>
      </c>
      <c r="K82" s="46">
        <v>0</v>
      </c>
      <c r="L82" s="46">
        <v>0</v>
      </c>
      <c r="M82" s="46">
        <v>0</v>
      </c>
      <c r="N82" s="46">
        <f t="shared" si="17"/>
        <v>172164</v>
      </c>
      <c r="O82" s="47">
        <f t="shared" si="15"/>
        <v>1.8545560307218338</v>
      </c>
      <c r="P82" s="9"/>
    </row>
    <row r="83" spans="1:119" ht="16.5" thickBot="1">
      <c r="A83" s="14" t="s">
        <v>68</v>
      </c>
      <c r="B83" s="23"/>
      <c r="C83" s="22"/>
      <c r="D83" s="15">
        <f t="shared" ref="D83:M83" si="18">SUM(D5,D18,D28,D48,D62,D66,D76)</f>
        <v>238424706</v>
      </c>
      <c r="E83" s="15">
        <f t="shared" si="18"/>
        <v>94650527</v>
      </c>
      <c r="F83" s="15">
        <f t="shared" si="18"/>
        <v>24273489</v>
      </c>
      <c r="G83" s="15">
        <f t="shared" si="18"/>
        <v>52551024</v>
      </c>
      <c r="H83" s="15">
        <f t="shared" si="18"/>
        <v>0</v>
      </c>
      <c r="I83" s="15">
        <f t="shared" si="18"/>
        <v>142157059</v>
      </c>
      <c r="J83" s="15">
        <f t="shared" si="18"/>
        <v>65803437</v>
      </c>
      <c r="K83" s="15">
        <f t="shared" si="18"/>
        <v>54867172</v>
      </c>
      <c r="L83" s="15">
        <f t="shared" si="18"/>
        <v>0</v>
      </c>
      <c r="M83" s="15">
        <f t="shared" si="18"/>
        <v>1642648</v>
      </c>
      <c r="N83" s="15">
        <f t="shared" si="17"/>
        <v>674370062</v>
      </c>
      <c r="O83" s="38">
        <f t="shared" si="15"/>
        <v>7264.335548781145</v>
      </c>
      <c r="P83" s="6"/>
      <c r="Q83" s="2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  <c r="BM83" s="5"/>
      <c r="BN83" s="5"/>
      <c r="BO83" s="5"/>
      <c r="BP83" s="5"/>
      <c r="BQ83" s="5"/>
      <c r="BR83" s="5"/>
      <c r="BS83" s="5"/>
      <c r="BT83" s="5"/>
      <c r="BU83" s="5"/>
      <c r="BV83" s="5"/>
      <c r="BW83" s="5"/>
      <c r="BX83" s="5"/>
      <c r="BY83" s="5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</row>
    <row r="84" spans="1:119">
      <c r="A84" s="16"/>
      <c r="B84" s="18"/>
      <c r="C84" s="18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9"/>
    </row>
    <row r="85" spans="1:119">
      <c r="A85" s="40"/>
      <c r="B85" s="41"/>
      <c r="C85" s="41"/>
      <c r="D85" s="42"/>
      <c r="E85" s="42"/>
      <c r="F85" s="42"/>
      <c r="G85" s="42"/>
      <c r="H85" s="42"/>
      <c r="I85" s="42"/>
      <c r="J85" s="42"/>
      <c r="K85" s="42"/>
      <c r="L85" s="121" t="s">
        <v>94</v>
      </c>
      <c r="M85" s="121"/>
      <c r="N85" s="121"/>
      <c r="O85" s="43">
        <v>92833</v>
      </c>
    </row>
    <row r="86" spans="1:119">
      <c r="A86" s="122"/>
      <c r="B86" s="99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100"/>
    </row>
    <row r="87" spans="1:119" ht="15.75" customHeight="1" thickBot="1">
      <c r="A87" s="123" t="s">
        <v>109</v>
      </c>
      <c r="B87" s="102"/>
      <c r="C87" s="102"/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2"/>
      <c r="O87" s="103"/>
    </row>
  </sheetData>
  <mergeCells count="10">
    <mergeCell ref="A87:O87"/>
    <mergeCell ref="A86:O86"/>
    <mergeCell ref="L85:N85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9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138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142482319</v>
      </c>
      <c r="E5" s="27">
        <f t="shared" si="0"/>
        <v>75836663</v>
      </c>
      <c r="F5" s="27">
        <f t="shared" si="0"/>
        <v>6104894</v>
      </c>
      <c r="G5" s="27">
        <f t="shared" si="0"/>
        <v>16468254</v>
      </c>
      <c r="H5" s="27">
        <f t="shared" si="0"/>
        <v>0</v>
      </c>
      <c r="I5" s="27">
        <f t="shared" si="0"/>
        <v>6857697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247749827</v>
      </c>
      <c r="O5" s="33">
        <f t="shared" ref="O5:O36" si="1">(N5/O$88)</f>
        <v>2634.5153870693321</v>
      </c>
      <c r="P5" s="6"/>
    </row>
    <row r="6" spans="1:133">
      <c r="A6" s="12"/>
      <c r="B6" s="25">
        <v>311</v>
      </c>
      <c r="C6" s="20" t="s">
        <v>2</v>
      </c>
      <c r="D6" s="46">
        <v>123786473</v>
      </c>
      <c r="E6" s="46">
        <v>0</v>
      </c>
      <c r="F6" s="46">
        <v>6104894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129891367</v>
      </c>
      <c r="O6" s="47">
        <f t="shared" si="1"/>
        <v>1381.2352934921309</v>
      </c>
      <c r="P6" s="9"/>
    </row>
    <row r="7" spans="1:133">
      <c r="A7" s="12"/>
      <c r="B7" s="25">
        <v>312.10000000000002</v>
      </c>
      <c r="C7" s="20" t="s">
        <v>10</v>
      </c>
      <c r="D7" s="46">
        <v>1568196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1568196</v>
      </c>
      <c r="O7" s="47">
        <f t="shared" si="1"/>
        <v>16.675840068056146</v>
      </c>
      <c r="P7" s="9"/>
    </row>
    <row r="8" spans="1:133">
      <c r="A8" s="12"/>
      <c r="B8" s="25">
        <v>312.51</v>
      </c>
      <c r="C8" s="20" t="s">
        <v>95</v>
      </c>
      <c r="D8" s="46">
        <v>0</v>
      </c>
      <c r="E8" s="46">
        <v>1705646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1705646</v>
      </c>
      <c r="O8" s="47">
        <f t="shared" si="1"/>
        <v>18.137452148022117</v>
      </c>
      <c r="P8" s="9"/>
    </row>
    <row r="9" spans="1:133">
      <c r="A9" s="12"/>
      <c r="B9" s="25">
        <v>312.52</v>
      </c>
      <c r="C9" s="20" t="s">
        <v>96</v>
      </c>
      <c r="D9" s="46">
        <v>0</v>
      </c>
      <c r="E9" s="46">
        <v>557316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557316</v>
      </c>
      <c r="O9" s="47">
        <f t="shared" si="1"/>
        <v>5.9263717566992771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2977003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2977003</v>
      </c>
      <c r="O10" s="47">
        <f t="shared" si="1"/>
        <v>31.656773713313484</v>
      </c>
      <c r="P10" s="9"/>
    </row>
    <row r="11" spans="1:133">
      <c r="A11" s="12"/>
      <c r="B11" s="25">
        <v>314.10000000000002</v>
      </c>
      <c r="C11" s="20" t="s">
        <v>12</v>
      </c>
      <c r="D11" s="46">
        <v>7930859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7930859</v>
      </c>
      <c r="O11" s="47">
        <f t="shared" si="1"/>
        <v>84.334953211399409</v>
      </c>
      <c r="P11" s="9"/>
    </row>
    <row r="12" spans="1:133">
      <c r="A12" s="12"/>
      <c r="B12" s="25">
        <v>314.2</v>
      </c>
      <c r="C12" s="20" t="s">
        <v>13</v>
      </c>
      <c r="D12" s="46">
        <v>5396997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5396997</v>
      </c>
      <c r="O12" s="47">
        <f t="shared" si="1"/>
        <v>57.390440238196511</v>
      </c>
      <c r="P12" s="9"/>
    </row>
    <row r="13" spans="1:133">
      <c r="A13" s="12"/>
      <c r="B13" s="25">
        <v>314.39999999999998</v>
      </c>
      <c r="C13" s="20" t="s">
        <v>14</v>
      </c>
      <c r="D13" s="46">
        <v>455055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455055</v>
      </c>
      <c r="O13" s="47">
        <f t="shared" si="1"/>
        <v>4.8389515099957467</v>
      </c>
      <c r="P13" s="9"/>
    </row>
    <row r="14" spans="1:133">
      <c r="A14" s="12"/>
      <c r="B14" s="25">
        <v>314.7</v>
      </c>
      <c r="C14" s="20" t="s">
        <v>15</v>
      </c>
      <c r="D14" s="46">
        <v>2937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2937</v>
      </c>
      <c r="O14" s="47">
        <f t="shared" si="1"/>
        <v>3.123139089749043E-2</v>
      </c>
      <c r="P14" s="9"/>
    </row>
    <row r="15" spans="1:133">
      <c r="A15" s="12"/>
      <c r="B15" s="25">
        <v>316</v>
      </c>
      <c r="C15" s="20" t="s">
        <v>17</v>
      </c>
      <c r="D15" s="46">
        <v>3341802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3341802</v>
      </c>
      <c r="O15" s="47">
        <f t="shared" si="1"/>
        <v>35.53596341982135</v>
      </c>
      <c r="P15" s="9"/>
    </row>
    <row r="16" spans="1:133">
      <c r="A16" s="12"/>
      <c r="B16" s="25">
        <v>319</v>
      </c>
      <c r="C16" s="20" t="s">
        <v>18</v>
      </c>
      <c r="D16" s="46">
        <v>0</v>
      </c>
      <c r="E16" s="46">
        <v>70596698</v>
      </c>
      <c r="F16" s="46">
        <v>0</v>
      </c>
      <c r="G16" s="46">
        <v>16468254</v>
      </c>
      <c r="H16" s="46">
        <v>0</v>
      </c>
      <c r="I16" s="46">
        <v>6857697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93922649</v>
      </c>
      <c r="O16" s="47">
        <f t="shared" si="1"/>
        <v>998.75211612079966</v>
      </c>
      <c r="P16" s="9"/>
    </row>
    <row r="17" spans="1:16" ht="15.75">
      <c r="A17" s="29" t="s">
        <v>139</v>
      </c>
      <c r="B17" s="30"/>
      <c r="C17" s="31"/>
      <c r="D17" s="32">
        <f t="shared" ref="D17:M17" si="3">SUM(D18:D23)</f>
        <v>26013369</v>
      </c>
      <c r="E17" s="32">
        <f t="shared" si="3"/>
        <v>0</v>
      </c>
      <c r="F17" s="32">
        <f t="shared" si="3"/>
        <v>0</v>
      </c>
      <c r="G17" s="32">
        <f t="shared" si="3"/>
        <v>0</v>
      </c>
      <c r="H17" s="32">
        <f t="shared" si="3"/>
        <v>0</v>
      </c>
      <c r="I17" s="32">
        <f t="shared" si="3"/>
        <v>3610674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 t="shared" ref="N17:N24" si="4">SUM(D17:M17)</f>
        <v>29624043</v>
      </c>
      <c r="O17" s="45">
        <f t="shared" si="1"/>
        <v>315.01534453424074</v>
      </c>
      <c r="P17" s="10"/>
    </row>
    <row r="18" spans="1:16">
      <c r="A18" s="12"/>
      <c r="B18" s="25">
        <v>322</v>
      </c>
      <c r="C18" s="20" t="s">
        <v>0</v>
      </c>
      <c r="D18" s="46">
        <v>14598170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14598170</v>
      </c>
      <c r="O18" s="47">
        <f t="shared" si="1"/>
        <v>155.23362398979157</v>
      </c>
      <c r="P18" s="9"/>
    </row>
    <row r="19" spans="1:16">
      <c r="A19" s="12"/>
      <c r="B19" s="25">
        <v>323.10000000000002</v>
      </c>
      <c r="C19" s="20" t="s">
        <v>20</v>
      </c>
      <c r="D19" s="46">
        <v>8218820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8218820</v>
      </c>
      <c r="O19" s="47">
        <f t="shared" si="1"/>
        <v>87.39706507868992</v>
      </c>
      <c r="P19" s="9"/>
    </row>
    <row r="20" spans="1:16">
      <c r="A20" s="12"/>
      <c r="B20" s="25">
        <v>323.39999999999998</v>
      </c>
      <c r="C20" s="20" t="s">
        <v>21</v>
      </c>
      <c r="D20" s="46">
        <v>587707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587707</v>
      </c>
      <c r="O20" s="47">
        <f t="shared" si="1"/>
        <v>6.2495427477669079</v>
      </c>
      <c r="P20" s="9"/>
    </row>
    <row r="21" spans="1:16">
      <c r="A21" s="12"/>
      <c r="B21" s="25">
        <v>323.5</v>
      </c>
      <c r="C21" s="20" t="s">
        <v>140</v>
      </c>
      <c r="D21" s="46">
        <v>1453290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1453290</v>
      </c>
      <c r="O21" s="47">
        <f t="shared" si="1"/>
        <v>15.453955763504892</v>
      </c>
      <c r="P21" s="9"/>
    </row>
    <row r="22" spans="1:16">
      <c r="A22" s="12"/>
      <c r="B22" s="25">
        <v>323.7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3610674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3610674</v>
      </c>
      <c r="O22" s="47">
        <f t="shared" si="1"/>
        <v>38.395087196937475</v>
      </c>
      <c r="P22" s="9"/>
    </row>
    <row r="23" spans="1:16">
      <c r="A23" s="12"/>
      <c r="B23" s="25">
        <v>329</v>
      </c>
      <c r="C23" s="20" t="s">
        <v>141</v>
      </c>
      <c r="D23" s="46">
        <v>1155382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1155382</v>
      </c>
      <c r="O23" s="47">
        <f t="shared" si="1"/>
        <v>12.28606975754998</v>
      </c>
      <c r="P23" s="9"/>
    </row>
    <row r="24" spans="1:16" ht="15.75">
      <c r="A24" s="29" t="s">
        <v>29</v>
      </c>
      <c r="B24" s="30"/>
      <c r="C24" s="31"/>
      <c r="D24" s="32">
        <f t="shared" ref="D24:M24" si="5">SUM(D25:D44)</f>
        <v>9197874</v>
      </c>
      <c r="E24" s="32">
        <f t="shared" si="5"/>
        <v>5165054</v>
      </c>
      <c r="F24" s="32">
        <f t="shared" si="5"/>
        <v>0</v>
      </c>
      <c r="G24" s="32">
        <f t="shared" si="5"/>
        <v>13286518</v>
      </c>
      <c r="H24" s="32">
        <f t="shared" si="5"/>
        <v>0</v>
      </c>
      <c r="I24" s="32">
        <f t="shared" si="5"/>
        <v>247906</v>
      </c>
      <c r="J24" s="32">
        <f t="shared" si="5"/>
        <v>101406</v>
      </c>
      <c r="K24" s="32">
        <f t="shared" si="5"/>
        <v>0</v>
      </c>
      <c r="L24" s="32">
        <f t="shared" si="5"/>
        <v>0</v>
      </c>
      <c r="M24" s="32">
        <f t="shared" si="5"/>
        <v>1641953</v>
      </c>
      <c r="N24" s="44">
        <f t="shared" si="4"/>
        <v>29640711</v>
      </c>
      <c r="O24" s="45">
        <f t="shared" si="1"/>
        <v>315.19258826031478</v>
      </c>
      <c r="P24" s="10"/>
    </row>
    <row r="25" spans="1:16">
      <c r="A25" s="12"/>
      <c r="B25" s="25">
        <v>331.2</v>
      </c>
      <c r="C25" s="20" t="s">
        <v>28</v>
      </c>
      <c r="D25" s="46">
        <v>0</v>
      </c>
      <c r="E25" s="46">
        <v>539998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ref="N25:N39" si="6">SUM(D25:M25)</f>
        <v>539998</v>
      </c>
      <c r="O25" s="47">
        <f t="shared" si="1"/>
        <v>5.7422160782645681</v>
      </c>
      <c r="P25" s="9"/>
    </row>
    <row r="26" spans="1:16">
      <c r="A26" s="12"/>
      <c r="B26" s="25">
        <v>331.42</v>
      </c>
      <c r="C26" s="20" t="s">
        <v>102</v>
      </c>
      <c r="D26" s="46">
        <v>0</v>
      </c>
      <c r="E26" s="46">
        <v>1113772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6"/>
        <v>1113772</v>
      </c>
      <c r="O26" s="47">
        <f t="shared" si="1"/>
        <v>11.843598468736708</v>
      </c>
      <c r="P26" s="9"/>
    </row>
    <row r="27" spans="1:16">
      <c r="A27" s="12"/>
      <c r="B27" s="25">
        <v>331.5</v>
      </c>
      <c r="C27" s="20" t="s">
        <v>30</v>
      </c>
      <c r="D27" s="46">
        <v>0</v>
      </c>
      <c r="E27" s="46">
        <v>2811146</v>
      </c>
      <c r="F27" s="46">
        <v>0</v>
      </c>
      <c r="G27" s="46">
        <v>343243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6"/>
        <v>3154389</v>
      </c>
      <c r="O27" s="47">
        <f t="shared" si="1"/>
        <v>33.543056146320716</v>
      </c>
      <c r="P27" s="9"/>
    </row>
    <row r="28" spans="1:16">
      <c r="A28" s="12"/>
      <c r="B28" s="25">
        <v>331.69</v>
      </c>
      <c r="C28" s="20" t="s">
        <v>33</v>
      </c>
      <c r="D28" s="46">
        <v>0</v>
      </c>
      <c r="E28" s="46">
        <v>64189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6"/>
        <v>64189</v>
      </c>
      <c r="O28" s="47">
        <f t="shared" si="1"/>
        <v>0.68257124627817944</v>
      </c>
      <c r="P28" s="9"/>
    </row>
    <row r="29" spans="1:16">
      <c r="A29" s="12"/>
      <c r="B29" s="25">
        <v>331.9</v>
      </c>
      <c r="C29" s="20" t="s">
        <v>31</v>
      </c>
      <c r="D29" s="46">
        <v>127201</v>
      </c>
      <c r="E29" s="46">
        <v>0</v>
      </c>
      <c r="F29" s="46">
        <v>0</v>
      </c>
      <c r="G29" s="46">
        <v>0</v>
      </c>
      <c r="H29" s="46">
        <v>0</v>
      </c>
      <c r="I29" s="46">
        <v>247906</v>
      </c>
      <c r="J29" s="46">
        <v>7136</v>
      </c>
      <c r="K29" s="46">
        <v>0</v>
      </c>
      <c r="L29" s="46">
        <v>0</v>
      </c>
      <c r="M29" s="46">
        <v>0</v>
      </c>
      <c r="N29" s="46">
        <f t="shared" si="6"/>
        <v>382243</v>
      </c>
      <c r="O29" s="47">
        <f t="shared" si="1"/>
        <v>4.0646852403232669</v>
      </c>
      <c r="P29" s="9"/>
    </row>
    <row r="30" spans="1:16">
      <c r="A30" s="12"/>
      <c r="B30" s="25">
        <v>334.2</v>
      </c>
      <c r="C30" s="20" t="s">
        <v>32</v>
      </c>
      <c r="D30" s="46">
        <v>0</v>
      </c>
      <c r="E30" s="46">
        <v>84721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84721</v>
      </c>
      <c r="O30" s="47">
        <f t="shared" si="1"/>
        <v>0.90090387069332201</v>
      </c>
      <c r="P30" s="9"/>
    </row>
    <row r="31" spans="1:16">
      <c r="A31" s="12"/>
      <c r="B31" s="25">
        <v>334.39</v>
      </c>
      <c r="C31" s="20" t="s">
        <v>35</v>
      </c>
      <c r="D31" s="46">
        <v>0</v>
      </c>
      <c r="E31" s="46">
        <v>0</v>
      </c>
      <c r="F31" s="46">
        <v>0</v>
      </c>
      <c r="G31" s="46">
        <v>115183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115183</v>
      </c>
      <c r="O31" s="47">
        <f t="shared" si="1"/>
        <v>1.2248298596341982</v>
      </c>
      <c r="P31" s="9"/>
    </row>
    <row r="32" spans="1:16">
      <c r="A32" s="12"/>
      <c r="B32" s="25">
        <v>334.49</v>
      </c>
      <c r="C32" s="20" t="s">
        <v>36</v>
      </c>
      <c r="D32" s="46">
        <v>0</v>
      </c>
      <c r="E32" s="46">
        <v>0</v>
      </c>
      <c r="F32" s="46">
        <v>0</v>
      </c>
      <c r="G32" s="46">
        <v>4609384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4609384</v>
      </c>
      <c r="O32" s="47">
        <f t="shared" si="1"/>
        <v>49.015142492556357</v>
      </c>
      <c r="P32" s="9"/>
    </row>
    <row r="33" spans="1:16">
      <c r="A33" s="12"/>
      <c r="B33" s="25">
        <v>334.7</v>
      </c>
      <c r="C33" s="20" t="s">
        <v>37</v>
      </c>
      <c r="D33" s="46">
        <v>0</v>
      </c>
      <c r="E33" s="46">
        <v>121951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121951</v>
      </c>
      <c r="O33" s="47">
        <f t="shared" si="1"/>
        <v>1.2967992343683539</v>
      </c>
      <c r="P33" s="9"/>
    </row>
    <row r="34" spans="1:16">
      <c r="A34" s="12"/>
      <c r="B34" s="25">
        <v>335.12</v>
      </c>
      <c r="C34" s="20" t="s">
        <v>38</v>
      </c>
      <c r="D34" s="46">
        <v>2470129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2470129</v>
      </c>
      <c r="O34" s="47">
        <f t="shared" si="1"/>
        <v>26.266790727350063</v>
      </c>
      <c r="P34" s="9"/>
    </row>
    <row r="35" spans="1:16">
      <c r="A35" s="12"/>
      <c r="B35" s="25">
        <v>335.15</v>
      </c>
      <c r="C35" s="20" t="s">
        <v>39</v>
      </c>
      <c r="D35" s="46">
        <v>222542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6"/>
        <v>222542</v>
      </c>
      <c r="O35" s="47">
        <f t="shared" si="1"/>
        <v>2.3664610803913226</v>
      </c>
      <c r="P35" s="9"/>
    </row>
    <row r="36" spans="1:16">
      <c r="A36" s="12"/>
      <c r="B36" s="25">
        <v>335.17</v>
      </c>
      <c r="C36" s="20" t="s">
        <v>142</v>
      </c>
      <c r="D36" s="46">
        <v>5861189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6"/>
        <v>5861189</v>
      </c>
      <c r="O36" s="47">
        <f t="shared" si="1"/>
        <v>62.326552530837944</v>
      </c>
      <c r="P36" s="9"/>
    </row>
    <row r="37" spans="1:16">
      <c r="A37" s="12"/>
      <c r="B37" s="25">
        <v>335.21</v>
      </c>
      <c r="C37" s="20" t="s">
        <v>41</v>
      </c>
      <c r="D37" s="46">
        <v>80804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6"/>
        <v>80804</v>
      </c>
      <c r="O37" s="47">
        <f t="shared" ref="O37:O68" si="7">(N37/O$88)</f>
        <v>0.85925138239047216</v>
      </c>
      <c r="P37" s="9"/>
    </row>
    <row r="38" spans="1:16">
      <c r="A38" s="12"/>
      <c r="B38" s="25">
        <v>335.49</v>
      </c>
      <c r="C38" s="20" t="s">
        <v>42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94270</v>
      </c>
      <c r="K38" s="46">
        <v>0</v>
      </c>
      <c r="L38" s="46">
        <v>0</v>
      </c>
      <c r="M38" s="46">
        <v>0</v>
      </c>
      <c r="N38" s="46">
        <f t="shared" si="6"/>
        <v>94270</v>
      </c>
      <c r="O38" s="47">
        <f t="shared" si="7"/>
        <v>1.0024457677584007</v>
      </c>
      <c r="P38" s="9"/>
    </row>
    <row r="39" spans="1:16">
      <c r="A39" s="12"/>
      <c r="B39" s="25">
        <v>335.61</v>
      </c>
      <c r="C39" s="20" t="s">
        <v>43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109702</v>
      </c>
      <c r="N39" s="46">
        <f t="shared" si="6"/>
        <v>109702</v>
      </c>
      <c r="O39" s="47">
        <f t="shared" si="7"/>
        <v>1.1665461505742238</v>
      </c>
      <c r="P39" s="9"/>
    </row>
    <row r="40" spans="1:16">
      <c r="A40" s="12"/>
      <c r="B40" s="25">
        <v>337.4</v>
      </c>
      <c r="C40" s="20" t="s">
        <v>44</v>
      </c>
      <c r="D40" s="46">
        <v>0</v>
      </c>
      <c r="E40" s="46">
        <v>0</v>
      </c>
      <c r="F40" s="46">
        <v>0</v>
      </c>
      <c r="G40" s="46">
        <v>700347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ref="N40:N46" si="8">SUM(D40:M40)</f>
        <v>700347</v>
      </c>
      <c r="O40" s="47">
        <f t="shared" si="7"/>
        <v>7.4473309230114841</v>
      </c>
      <c r="P40" s="9"/>
    </row>
    <row r="41" spans="1:16">
      <c r="A41" s="12"/>
      <c r="B41" s="25">
        <v>337.5</v>
      </c>
      <c r="C41" s="20" t="s">
        <v>143</v>
      </c>
      <c r="D41" s="46">
        <v>0</v>
      </c>
      <c r="E41" s="46">
        <v>0</v>
      </c>
      <c r="F41" s="46">
        <v>0</v>
      </c>
      <c r="G41" s="46">
        <v>7421935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7421935</v>
      </c>
      <c r="O41" s="47">
        <f t="shared" si="7"/>
        <v>78.923170991067636</v>
      </c>
      <c r="P41" s="9"/>
    </row>
    <row r="42" spans="1:16">
      <c r="A42" s="12"/>
      <c r="B42" s="25">
        <v>337.6</v>
      </c>
      <c r="C42" s="20" t="s">
        <v>45</v>
      </c>
      <c r="D42" s="46">
        <v>436009</v>
      </c>
      <c r="E42" s="46">
        <v>408377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844386</v>
      </c>
      <c r="O42" s="47">
        <f t="shared" si="7"/>
        <v>8.9790089323692044</v>
      </c>
      <c r="P42" s="9"/>
    </row>
    <row r="43" spans="1:16">
      <c r="A43" s="12"/>
      <c r="B43" s="25">
        <v>337.7</v>
      </c>
      <c r="C43" s="20" t="s">
        <v>46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1532251</v>
      </c>
      <c r="N43" s="46">
        <f t="shared" si="8"/>
        <v>1532251</v>
      </c>
      <c r="O43" s="47">
        <f t="shared" si="7"/>
        <v>16.293609102509571</v>
      </c>
      <c r="P43" s="9"/>
    </row>
    <row r="44" spans="1:16">
      <c r="A44" s="12"/>
      <c r="B44" s="25">
        <v>337.9</v>
      </c>
      <c r="C44" s="20" t="s">
        <v>47</v>
      </c>
      <c r="D44" s="46">
        <v>0</v>
      </c>
      <c r="E44" s="46">
        <v>20900</v>
      </c>
      <c r="F44" s="46">
        <v>0</v>
      </c>
      <c r="G44" s="46">
        <v>96426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117326</v>
      </c>
      <c r="O44" s="47">
        <f t="shared" si="7"/>
        <v>1.2476180348787751</v>
      </c>
      <c r="P44" s="9"/>
    </row>
    <row r="45" spans="1:16" ht="15.75">
      <c r="A45" s="29" t="s">
        <v>52</v>
      </c>
      <c r="B45" s="30"/>
      <c r="C45" s="31"/>
      <c r="D45" s="32">
        <f t="shared" ref="D45:M45" si="9">SUM(D46:D61)</f>
        <v>16507290</v>
      </c>
      <c r="E45" s="32">
        <f t="shared" si="9"/>
        <v>2827925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104051997</v>
      </c>
      <c r="J45" s="32">
        <f t="shared" si="9"/>
        <v>45943253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8"/>
        <v>169330465</v>
      </c>
      <c r="O45" s="45">
        <f t="shared" si="7"/>
        <v>1800.6217035304126</v>
      </c>
      <c r="P45" s="10"/>
    </row>
    <row r="46" spans="1:16">
      <c r="A46" s="12"/>
      <c r="B46" s="25">
        <v>341.2</v>
      </c>
      <c r="C46" s="20" t="s">
        <v>55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45943253</v>
      </c>
      <c r="K46" s="46">
        <v>0</v>
      </c>
      <c r="L46" s="46">
        <v>0</v>
      </c>
      <c r="M46" s="46">
        <v>0</v>
      </c>
      <c r="N46" s="46">
        <f t="shared" si="8"/>
        <v>45943253</v>
      </c>
      <c r="O46" s="47">
        <f t="shared" si="7"/>
        <v>488.5501169715015</v>
      </c>
      <c r="P46" s="9"/>
    </row>
    <row r="47" spans="1:16">
      <c r="A47" s="12"/>
      <c r="B47" s="25">
        <v>341.3</v>
      </c>
      <c r="C47" s="20" t="s">
        <v>56</v>
      </c>
      <c r="D47" s="46">
        <v>8407423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63" si="10">SUM(D47:M47)</f>
        <v>8407423</v>
      </c>
      <c r="O47" s="47">
        <f t="shared" si="7"/>
        <v>89.402626541897064</v>
      </c>
      <c r="P47" s="9"/>
    </row>
    <row r="48" spans="1:16">
      <c r="A48" s="12"/>
      <c r="B48" s="25">
        <v>341.9</v>
      </c>
      <c r="C48" s="20" t="s">
        <v>57</v>
      </c>
      <c r="D48" s="46">
        <v>559958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559958</v>
      </c>
      <c r="O48" s="47">
        <f t="shared" si="7"/>
        <v>5.954466184602297</v>
      </c>
      <c r="P48" s="9"/>
    </row>
    <row r="49" spans="1:16">
      <c r="A49" s="12"/>
      <c r="B49" s="25">
        <v>342.1</v>
      </c>
      <c r="C49" s="20" t="s">
        <v>105</v>
      </c>
      <c r="D49" s="46">
        <v>556484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556484</v>
      </c>
      <c r="O49" s="47">
        <f t="shared" si="7"/>
        <v>5.9175244576775841</v>
      </c>
      <c r="P49" s="9"/>
    </row>
    <row r="50" spans="1:16">
      <c r="A50" s="12"/>
      <c r="B50" s="25">
        <v>342.2</v>
      </c>
      <c r="C50" s="20" t="s">
        <v>58</v>
      </c>
      <c r="D50" s="46">
        <v>50564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50564</v>
      </c>
      <c r="O50" s="47">
        <f t="shared" si="7"/>
        <v>0.53768609102509568</v>
      </c>
      <c r="P50" s="9"/>
    </row>
    <row r="51" spans="1:16">
      <c r="A51" s="12"/>
      <c r="B51" s="25">
        <v>342.6</v>
      </c>
      <c r="C51" s="20" t="s">
        <v>59</v>
      </c>
      <c r="D51" s="46">
        <v>1060504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1060504</v>
      </c>
      <c r="O51" s="47">
        <f t="shared" si="7"/>
        <v>11.27715865589111</v>
      </c>
      <c r="P51" s="9"/>
    </row>
    <row r="52" spans="1:16">
      <c r="A52" s="12"/>
      <c r="B52" s="25">
        <v>342.9</v>
      </c>
      <c r="C52" s="20" t="s">
        <v>60</v>
      </c>
      <c r="D52" s="46">
        <v>0</v>
      </c>
      <c r="E52" s="46">
        <v>2827925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0"/>
        <v>2827925</v>
      </c>
      <c r="O52" s="47">
        <f t="shared" si="7"/>
        <v>30.071512122501062</v>
      </c>
      <c r="P52" s="9"/>
    </row>
    <row r="53" spans="1:16">
      <c r="A53" s="12"/>
      <c r="B53" s="25">
        <v>343.4</v>
      </c>
      <c r="C53" s="20" t="s">
        <v>61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6640285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6640285</v>
      </c>
      <c r="O53" s="47">
        <f t="shared" si="7"/>
        <v>70.611282433007233</v>
      </c>
      <c r="P53" s="9"/>
    </row>
    <row r="54" spans="1:16">
      <c r="A54" s="12"/>
      <c r="B54" s="25">
        <v>343.5</v>
      </c>
      <c r="C54" s="20" t="s">
        <v>62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42740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42740</v>
      </c>
      <c r="O54" s="47">
        <f t="shared" si="7"/>
        <v>0.45448745214802211</v>
      </c>
      <c r="P54" s="9"/>
    </row>
    <row r="55" spans="1:16">
      <c r="A55" s="12"/>
      <c r="B55" s="25">
        <v>343.6</v>
      </c>
      <c r="C55" s="20" t="s">
        <v>63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52033641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0"/>
        <v>52033641</v>
      </c>
      <c r="O55" s="47">
        <f t="shared" si="7"/>
        <v>553.31391960867711</v>
      </c>
      <c r="P55" s="9"/>
    </row>
    <row r="56" spans="1:16">
      <c r="A56" s="12"/>
      <c r="B56" s="25">
        <v>343.7</v>
      </c>
      <c r="C56" s="20" t="s">
        <v>144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7109411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0"/>
        <v>7109411</v>
      </c>
      <c r="O56" s="47">
        <f t="shared" si="7"/>
        <v>75.599861760952791</v>
      </c>
      <c r="P56" s="9"/>
    </row>
    <row r="57" spans="1:16">
      <c r="A57" s="12"/>
      <c r="B57" s="25">
        <v>343.9</v>
      </c>
      <c r="C57" s="20" t="s">
        <v>145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71670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0"/>
        <v>71670</v>
      </c>
      <c r="O57" s="47">
        <f t="shared" si="7"/>
        <v>0.76212250106337731</v>
      </c>
      <c r="P57" s="9"/>
    </row>
    <row r="58" spans="1:16">
      <c r="A58" s="12"/>
      <c r="B58" s="25">
        <v>344.5</v>
      </c>
      <c r="C58" s="20" t="s">
        <v>64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27762063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0"/>
        <v>27762063</v>
      </c>
      <c r="O58" s="47">
        <f t="shared" si="7"/>
        <v>295.2154721395151</v>
      </c>
      <c r="P58" s="9"/>
    </row>
    <row r="59" spans="1:16">
      <c r="A59" s="12"/>
      <c r="B59" s="25">
        <v>344.9</v>
      </c>
      <c r="C59" s="20" t="s">
        <v>65</v>
      </c>
      <c r="D59" s="46">
        <v>34470</v>
      </c>
      <c r="E59" s="46">
        <v>0</v>
      </c>
      <c r="F59" s="46">
        <v>0</v>
      </c>
      <c r="G59" s="46">
        <v>0</v>
      </c>
      <c r="H59" s="46">
        <v>0</v>
      </c>
      <c r="I59" s="46">
        <v>1348022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0"/>
        <v>1382492</v>
      </c>
      <c r="O59" s="47">
        <f t="shared" si="7"/>
        <v>14.701105912377711</v>
      </c>
      <c r="P59" s="9"/>
    </row>
    <row r="60" spans="1:16">
      <c r="A60" s="12"/>
      <c r="B60" s="25">
        <v>347.2</v>
      </c>
      <c r="C60" s="20" t="s">
        <v>66</v>
      </c>
      <c r="D60" s="46">
        <v>5710150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0"/>
        <v>5710150</v>
      </c>
      <c r="O60" s="47">
        <f t="shared" si="7"/>
        <v>60.720438111441936</v>
      </c>
      <c r="P60" s="9"/>
    </row>
    <row r="61" spans="1:16">
      <c r="A61" s="12"/>
      <c r="B61" s="25">
        <v>347.5</v>
      </c>
      <c r="C61" s="20" t="s">
        <v>67</v>
      </c>
      <c r="D61" s="46">
        <v>127737</v>
      </c>
      <c r="E61" s="46">
        <v>0</v>
      </c>
      <c r="F61" s="46">
        <v>0</v>
      </c>
      <c r="G61" s="46">
        <v>0</v>
      </c>
      <c r="H61" s="46">
        <v>0</v>
      </c>
      <c r="I61" s="46">
        <v>9044165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0"/>
        <v>9171902</v>
      </c>
      <c r="O61" s="47">
        <f t="shared" si="7"/>
        <v>97.531922586133561</v>
      </c>
      <c r="P61" s="9"/>
    </row>
    <row r="62" spans="1:16" ht="15.75">
      <c r="A62" s="29" t="s">
        <v>53</v>
      </c>
      <c r="B62" s="30"/>
      <c r="C62" s="31"/>
      <c r="D62" s="32">
        <f t="shared" ref="D62:M62" si="11">SUM(D63:D65)</f>
        <v>2331459</v>
      </c>
      <c r="E62" s="32">
        <f t="shared" si="11"/>
        <v>904759</v>
      </c>
      <c r="F62" s="32">
        <f t="shared" si="11"/>
        <v>0</v>
      </c>
      <c r="G62" s="32">
        <f t="shared" si="11"/>
        <v>0</v>
      </c>
      <c r="H62" s="32">
        <f t="shared" si="11"/>
        <v>0</v>
      </c>
      <c r="I62" s="32">
        <f t="shared" si="11"/>
        <v>3155245</v>
      </c>
      <c r="J62" s="32">
        <f t="shared" si="11"/>
        <v>0</v>
      </c>
      <c r="K62" s="32">
        <f t="shared" si="11"/>
        <v>0</v>
      </c>
      <c r="L62" s="32">
        <f t="shared" si="11"/>
        <v>0</v>
      </c>
      <c r="M62" s="32">
        <f t="shared" si="11"/>
        <v>0</v>
      </c>
      <c r="N62" s="32">
        <f t="shared" si="10"/>
        <v>6391463</v>
      </c>
      <c r="O62" s="45">
        <f t="shared" si="7"/>
        <v>67.965365801786476</v>
      </c>
      <c r="P62" s="10"/>
    </row>
    <row r="63" spans="1:16">
      <c r="A63" s="13"/>
      <c r="B63" s="39">
        <v>351.5</v>
      </c>
      <c r="C63" s="21" t="s">
        <v>70</v>
      </c>
      <c r="D63" s="46">
        <v>1284214</v>
      </c>
      <c r="E63" s="46">
        <v>0</v>
      </c>
      <c r="F63" s="46">
        <v>0</v>
      </c>
      <c r="G63" s="46">
        <v>0</v>
      </c>
      <c r="H63" s="46">
        <v>0</v>
      </c>
      <c r="I63" s="46">
        <v>3155245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0"/>
        <v>4439459</v>
      </c>
      <c r="O63" s="47">
        <f t="shared" si="7"/>
        <v>47.208198638877072</v>
      </c>
      <c r="P63" s="9"/>
    </row>
    <row r="64" spans="1:16">
      <c r="A64" s="13"/>
      <c r="B64" s="39">
        <v>354</v>
      </c>
      <c r="C64" s="21" t="s">
        <v>71</v>
      </c>
      <c r="D64" s="46">
        <v>1047245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>SUM(D64:M64)</f>
        <v>1047245</v>
      </c>
      <c r="O64" s="47">
        <f t="shared" si="7"/>
        <v>11.136165461505742</v>
      </c>
      <c r="P64" s="9"/>
    </row>
    <row r="65" spans="1:16">
      <c r="A65" s="13"/>
      <c r="B65" s="39">
        <v>359</v>
      </c>
      <c r="C65" s="21" t="s">
        <v>72</v>
      </c>
      <c r="D65" s="46">
        <v>0</v>
      </c>
      <c r="E65" s="46">
        <v>904759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>SUM(D65:M65)</f>
        <v>904759</v>
      </c>
      <c r="O65" s="47">
        <f t="shared" si="7"/>
        <v>9.6210017014036584</v>
      </c>
      <c r="P65" s="9"/>
    </row>
    <row r="66" spans="1:16" ht="15.75">
      <c r="A66" s="29" t="s">
        <v>3</v>
      </c>
      <c r="B66" s="30"/>
      <c r="C66" s="31"/>
      <c r="D66" s="32">
        <f t="shared" ref="D66:M66" si="12">SUM(D67:D78)</f>
        <v>17612819</v>
      </c>
      <c r="E66" s="32">
        <f t="shared" si="12"/>
        <v>9730098</v>
      </c>
      <c r="F66" s="32">
        <f t="shared" si="12"/>
        <v>176650</v>
      </c>
      <c r="G66" s="32">
        <f t="shared" si="12"/>
        <v>4274519</v>
      </c>
      <c r="H66" s="32">
        <f t="shared" si="12"/>
        <v>0</v>
      </c>
      <c r="I66" s="32">
        <f t="shared" si="12"/>
        <v>2104090</v>
      </c>
      <c r="J66" s="32">
        <f t="shared" si="12"/>
        <v>1422778</v>
      </c>
      <c r="K66" s="32">
        <f t="shared" si="12"/>
        <v>-60801024</v>
      </c>
      <c r="L66" s="32">
        <f t="shared" si="12"/>
        <v>0</v>
      </c>
      <c r="M66" s="32">
        <f t="shared" si="12"/>
        <v>48265</v>
      </c>
      <c r="N66" s="32">
        <f>SUM(D66:M66)</f>
        <v>-25431805</v>
      </c>
      <c r="O66" s="45">
        <f t="shared" si="7"/>
        <v>-270.43603785623139</v>
      </c>
      <c r="P66" s="10"/>
    </row>
    <row r="67" spans="1:16">
      <c r="A67" s="12"/>
      <c r="B67" s="25">
        <v>361.1</v>
      </c>
      <c r="C67" s="20" t="s">
        <v>73</v>
      </c>
      <c r="D67" s="46">
        <v>7763109</v>
      </c>
      <c r="E67" s="46">
        <v>2538751</v>
      </c>
      <c r="F67" s="46">
        <v>176650</v>
      </c>
      <c r="G67" s="46">
        <v>3635091</v>
      </c>
      <c r="H67" s="46">
        <v>0</v>
      </c>
      <c r="I67" s="46">
        <v>0</v>
      </c>
      <c r="J67" s="46">
        <v>0</v>
      </c>
      <c r="K67" s="46">
        <v>20778609</v>
      </c>
      <c r="L67" s="46">
        <v>0</v>
      </c>
      <c r="M67" s="46">
        <v>48265</v>
      </c>
      <c r="N67" s="46">
        <f>SUM(D67:M67)</f>
        <v>34940475</v>
      </c>
      <c r="O67" s="47">
        <f t="shared" si="7"/>
        <v>371.54907486176097</v>
      </c>
      <c r="P67" s="9"/>
    </row>
    <row r="68" spans="1:16">
      <c r="A68" s="12"/>
      <c r="B68" s="25">
        <v>361.2</v>
      </c>
      <c r="C68" s="20" t="s">
        <v>74</v>
      </c>
      <c r="D68" s="46">
        <v>0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4567035</v>
      </c>
      <c r="L68" s="46">
        <v>0</v>
      </c>
      <c r="M68" s="46">
        <v>0</v>
      </c>
      <c r="N68" s="46">
        <f t="shared" ref="N68:N78" si="13">SUM(D68:M68)</f>
        <v>4567035</v>
      </c>
      <c r="O68" s="47">
        <f t="shared" si="7"/>
        <v>48.564812845597615</v>
      </c>
      <c r="P68" s="9"/>
    </row>
    <row r="69" spans="1:16">
      <c r="A69" s="12"/>
      <c r="B69" s="25">
        <v>361.3</v>
      </c>
      <c r="C69" s="20" t="s">
        <v>75</v>
      </c>
      <c r="D69" s="46">
        <v>74740</v>
      </c>
      <c r="E69" s="46">
        <v>-10156</v>
      </c>
      <c r="F69" s="46">
        <v>0</v>
      </c>
      <c r="G69" s="46">
        <v>-242468</v>
      </c>
      <c r="H69" s="46">
        <v>0</v>
      </c>
      <c r="I69" s="46">
        <v>0</v>
      </c>
      <c r="J69" s="46">
        <v>0</v>
      </c>
      <c r="K69" s="46">
        <v>-138899401</v>
      </c>
      <c r="L69" s="46">
        <v>0</v>
      </c>
      <c r="M69" s="46">
        <v>0</v>
      </c>
      <c r="N69" s="46">
        <f t="shared" si="13"/>
        <v>-139077285</v>
      </c>
      <c r="O69" s="47">
        <f t="shared" ref="O69:O86" si="14">(N69/O$88)</f>
        <v>-1478.916259038707</v>
      </c>
      <c r="P69" s="9"/>
    </row>
    <row r="70" spans="1:16">
      <c r="A70" s="12"/>
      <c r="B70" s="25">
        <v>362</v>
      </c>
      <c r="C70" s="20" t="s">
        <v>76</v>
      </c>
      <c r="D70" s="46">
        <v>4380278</v>
      </c>
      <c r="E70" s="46">
        <v>0</v>
      </c>
      <c r="F70" s="46">
        <v>0</v>
      </c>
      <c r="G70" s="46">
        <v>0</v>
      </c>
      <c r="H70" s="46">
        <v>0</v>
      </c>
      <c r="I70" s="46">
        <v>956895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5337173</v>
      </c>
      <c r="O70" s="47">
        <f t="shared" si="14"/>
        <v>56.754285410463631</v>
      </c>
      <c r="P70" s="9"/>
    </row>
    <row r="71" spans="1:16">
      <c r="A71" s="12"/>
      <c r="B71" s="25">
        <v>363.11</v>
      </c>
      <c r="C71" s="20" t="s">
        <v>26</v>
      </c>
      <c r="D71" s="46">
        <v>0</v>
      </c>
      <c r="E71" s="46">
        <v>888617</v>
      </c>
      <c r="F71" s="46">
        <v>0</v>
      </c>
      <c r="G71" s="46">
        <v>30016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>SUM(D71:M71)</f>
        <v>918633</v>
      </c>
      <c r="O71" s="47">
        <f t="shared" si="14"/>
        <v>9.7685346660995318</v>
      </c>
      <c r="P71" s="9"/>
    </row>
    <row r="72" spans="1:16">
      <c r="A72" s="12"/>
      <c r="B72" s="25">
        <v>363.24</v>
      </c>
      <c r="C72" s="20" t="s">
        <v>146</v>
      </c>
      <c r="D72" s="46">
        <v>0</v>
      </c>
      <c r="E72" s="46">
        <v>5746023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>SUM(D72:M72)</f>
        <v>5746023</v>
      </c>
      <c r="O72" s="47">
        <f t="shared" si="14"/>
        <v>61.101903445342408</v>
      </c>
      <c r="P72" s="9"/>
    </row>
    <row r="73" spans="1:16">
      <c r="A73" s="12"/>
      <c r="B73" s="25">
        <v>363.29</v>
      </c>
      <c r="C73" s="20" t="s">
        <v>147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1285621</v>
      </c>
      <c r="J73" s="46">
        <v>0</v>
      </c>
      <c r="K73" s="46">
        <v>0</v>
      </c>
      <c r="L73" s="46">
        <v>0</v>
      </c>
      <c r="M73" s="46">
        <v>0</v>
      </c>
      <c r="N73" s="46">
        <f>SUM(D73:M73)</f>
        <v>1285621</v>
      </c>
      <c r="O73" s="47">
        <f t="shared" si="14"/>
        <v>13.671001701403657</v>
      </c>
      <c r="P73" s="9"/>
    </row>
    <row r="74" spans="1:16">
      <c r="A74" s="12"/>
      <c r="B74" s="25">
        <v>364</v>
      </c>
      <c r="C74" s="20" t="s">
        <v>77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-138426</v>
      </c>
      <c r="J74" s="46">
        <v>220559</v>
      </c>
      <c r="K74" s="46">
        <v>0</v>
      </c>
      <c r="L74" s="46">
        <v>0</v>
      </c>
      <c r="M74" s="46">
        <v>0</v>
      </c>
      <c r="N74" s="46">
        <f t="shared" si="13"/>
        <v>82133</v>
      </c>
      <c r="O74" s="47">
        <f t="shared" si="14"/>
        <v>0.87338366652488297</v>
      </c>
      <c r="P74" s="9"/>
    </row>
    <row r="75" spans="1:16">
      <c r="A75" s="12"/>
      <c r="B75" s="25">
        <v>366</v>
      </c>
      <c r="C75" s="20" t="s">
        <v>78</v>
      </c>
      <c r="D75" s="46">
        <v>0</v>
      </c>
      <c r="E75" s="46">
        <v>386001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3"/>
        <v>386001</v>
      </c>
      <c r="O75" s="47">
        <f t="shared" si="14"/>
        <v>4.1046469587409611</v>
      </c>
      <c r="P75" s="9"/>
    </row>
    <row r="76" spans="1:16">
      <c r="A76" s="12"/>
      <c r="B76" s="25">
        <v>368</v>
      </c>
      <c r="C76" s="20" t="s">
        <v>79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52752733</v>
      </c>
      <c r="L76" s="46">
        <v>0</v>
      </c>
      <c r="M76" s="46">
        <v>0</v>
      </c>
      <c r="N76" s="46">
        <f t="shared" si="13"/>
        <v>52752733</v>
      </c>
      <c r="O76" s="47">
        <f t="shared" si="14"/>
        <v>560.96058060399832</v>
      </c>
      <c r="P76" s="9"/>
    </row>
    <row r="77" spans="1:16">
      <c r="A77" s="12"/>
      <c r="B77" s="25">
        <v>369.3</v>
      </c>
      <c r="C77" s="20" t="s">
        <v>80</v>
      </c>
      <c r="D77" s="46">
        <v>2769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694678</v>
      </c>
      <c r="K77" s="46">
        <v>0</v>
      </c>
      <c r="L77" s="46">
        <v>0</v>
      </c>
      <c r="M77" s="46">
        <v>0</v>
      </c>
      <c r="N77" s="46">
        <f t="shared" si="13"/>
        <v>697447</v>
      </c>
      <c r="O77" s="47">
        <f t="shared" si="14"/>
        <v>7.4164929817099106</v>
      </c>
      <c r="P77" s="9"/>
    </row>
    <row r="78" spans="1:16">
      <c r="A78" s="12"/>
      <c r="B78" s="25">
        <v>369.9</v>
      </c>
      <c r="C78" s="20" t="s">
        <v>81</v>
      </c>
      <c r="D78" s="46">
        <v>5391923</v>
      </c>
      <c r="E78" s="46">
        <v>180862</v>
      </c>
      <c r="F78" s="46">
        <v>0</v>
      </c>
      <c r="G78" s="46">
        <v>851880</v>
      </c>
      <c r="H78" s="46">
        <v>0</v>
      </c>
      <c r="I78" s="46">
        <v>0</v>
      </c>
      <c r="J78" s="46">
        <v>507541</v>
      </c>
      <c r="K78" s="46">
        <v>0</v>
      </c>
      <c r="L78" s="46">
        <v>0</v>
      </c>
      <c r="M78" s="46">
        <v>0</v>
      </c>
      <c r="N78" s="46">
        <f t="shared" si="13"/>
        <v>6932206</v>
      </c>
      <c r="O78" s="47">
        <f t="shared" si="14"/>
        <v>73.715504040833693</v>
      </c>
      <c r="P78" s="9"/>
    </row>
    <row r="79" spans="1:16" ht="15.75">
      <c r="A79" s="29" t="s">
        <v>54</v>
      </c>
      <c r="B79" s="30"/>
      <c r="C79" s="31"/>
      <c r="D79" s="32">
        <f t="shared" ref="D79:M79" si="15">SUM(D80:D85)</f>
        <v>21254690</v>
      </c>
      <c r="E79" s="32">
        <f t="shared" si="15"/>
        <v>8486198</v>
      </c>
      <c r="F79" s="32">
        <f t="shared" si="15"/>
        <v>17075741</v>
      </c>
      <c r="G79" s="32">
        <f t="shared" si="15"/>
        <v>50974353</v>
      </c>
      <c r="H79" s="32">
        <f t="shared" si="15"/>
        <v>0</v>
      </c>
      <c r="I79" s="32">
        <f t="shared" si="15"/>
        <v>7920447</v>
      </c>
      <c r="J79" s="32">
        <f t="shared" si="15"/>
        <v>3193982</v>
      </c>
      <c r="K79" s="32">
        <f t="shared" si="15"/>
        <v>0</v>
      </c>
      <c r="L79" s="32">
        <f t="shared" si="15"/>
        <v>0</v>
      </c>
      <c r="M79" s="32">
        <f t="shared" si="15"/>
        <v>0</v>
      </c>
      <c r="N79" s="32">
        <f t="shared" ref="N79:N86" si="16">SUM(D79:M79)</f>
        <v>108905411</v>
      </c>
      <c r="O79" s="45">
        <f t="shared" si="14"/>
        <v>1158.0754040833688</v>
      </c>
      <c r="P79" s="9"/>
    </row>
    <row r="80" spans="1:16">
      <c r="A80" s="12"/>
      <c r="B80" s="25">
        <v>381</v>
      </c>
      <c r="C80" s="20" t="s">
        <v>82</v>
      </c>
      <c r="D80" s="46">
        <v>21246309</v>
      </c>
      <c r="E80" s="46">
        <v>8482452</v>
      </c>
      <c r="F80" s="46">
        <v>17075741</v>
      </c>
      <c r="G80" s="46">
        <v>50974353</v>
      </c>
      <c r="H80" s="46">
        <v>0</v>
      </c>
      <c r="I80" s="46">
        <v>1043498</v>
      </c>
      <c r="J80" s="46">
        <v>1400000</v>
      </c>
      <c r="K80" s="46">
        <v>0</v>
      </c>
      <c r="L80" s="46">
        <v>0</v>
      </c>
      <c r="M80" s="46">
        <v>0</v>
      </c>
      <c r="N80" s="46">
        <f t="shared" si="16"/>
        <v>100222353</v>
      </c>
      <c r="O80" s="47">
        <f t="shared" si="14"/>
        <v>1065.7417375584857</v>
      </c>
      <c r="P80" s="9"/>
    </row>
    <row r="81" spans="1:119">
      <c r="A81" s="12"/>
      <c r="B81" s="25">
        <v>388.1</v>
      </c>
      <c r="C81" s="20" t="s">
        <v>83</v>
      </c>
      <c r="D81" s="46">
        <v>8381</v>
      </c>
      <c r="E81" s="46">
        <v>3746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6"/>
        <v>12127</v>
      </c>
      <c r="O81" s="47">
        <f t="shared" si="14"/>
        <v>0.12895576350489155</v>
      </c>
      <c r="P81" s="9"/>
    </row>
    <row r="82" spans="1:119">
      <c r="A82" s="12"/>
      <c r="B82" s="25">
        <v>389.1</v>
      </c>
      <c r="C82" s="20" t="s">
        <v>84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5871522</v>
      </c>
      <c r="J82" s="46">
        <v>779378</v>
      </c>
      <c r="K82" s="46">
        <v>0</v>
      </c>
      <c r="L82" s="46">
        <v>0</v>
      </c>
      <c r="M82" s="46">
        <v>0</v>
      </c>
      <c r="N82" s="46">
        <f t="shared" si="16"/>
        <v>6650900</v>
      </c>
      <c r="O82" s="47">
        <f t="shared" si="14"/>
        <v>70.724159931943859</v>
      </c>
      <c r="P82" s="9"/>
    </row>
    <row r="83" spans="1:119">
      <c r="A83" s="12"/>
      <c r="B83" s="25">
        <v>389.2</v>
      </c>
      <c r="C83" s="20" t="s">
        <v>85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0</v>
      </c>
      <c r="J83" s="46">
        <v>80751</v>
      </c>
      <c r="K83" s="46">
        <v>0</v>
      </c>
      <c r="L83" s="46">
        <v>0</v>
      </c>
      <c r="M83" s="46">
        <v>0</v>
      </c>
      <c r="N83" s="46">
        <f t="shared" si="16"/>
        <v>80751</v>
      </c>
      <c r="O83" s="47">
        <f t="shared" si="14"/>
        <v>0.8586877924287537</v>
      </c>
      <c r="P83" s="9"/>
    </row>
    <row r="84" spans="1:119">
      <c r="A84" s="12"/>
      <c r="B84" s="25">
        <v>389.7</v>
      </c>
      <c r="C84" s="20" t="s">
        <v>86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-10449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6"/>
        <v>-10449</v>
      </c>
      <c r="O84" s="47">
        <f t="shared" si="14"/>
        <v>-0.11111229264142918</v>
      </c>
      <c r="P84" s="9"/>
    </row>
    <row r="85" spans="1:119" ht="15.75" thickBot="1">
      <c r="A85" s="12"/>
      <c r="B85" s="25">
        <v>389.9</v>
      </c>
      <c r="C85" s="20" t="s">
        <v>87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1015876</v>
      </c>
      <c r="J85" s="46">
        <v>933853</v>
      </c>
      <c r="K85" s="46">
        <v>0</v>
      </c>
      <c r="L85" s="46">
        <v>0</v>
      </c>
      <c r="M85" s="46">
        <v>0</v>
      </c>
      <c r="N85" s="46">
        <f t="shared" si="16"/>
        <v>1949729</v>
      </c>
      <c r="O85" s="47">
        <f t="shared" si="14"/>
        <v>20.732975329646958</v>
      </c>
      <c r="P85" s="9"/>
    </row>
    <row r="86" spans="1:119" ht="16.5" thickBot="1">
      <c r="A86" s="14" t="s">
        <v>68</v>
      </c>
      <c r="B86" s="23"/>
      <c r="C86" s="22"/>
      <c r="D86" s="15">
        <f t="shared" ref="D86:M86" si="17">SUM(D5,D17,D24,D45,D62,D66,D79)</f>
        <v>235399820</v>
      </c>
      <c r="E86" s="15">
        <f t="shared" si="17"/>
        <v>102950697</v>
      </c>
      <c r="F86" s="15">
        <f t="shared" si="17"/>
        <v>23357285</v>
      </c>
      <c r="G86" s="15">
        <f t="shared" si="17"/>
        <v>85003644</v>
      </c>
      <c r="H86" s="15">
        <f t="shared" si="17"/>
        <v>0</v>
      </c>
      <c r="I86" s="15">
        <f t="shared" si="17"/>
        <v>127948056</v>
      </c>
      <c r="J86" s="15">
        <f t="shared" si="17"/>
        <v>50661419</v>
      </c>
      <c r="K86" s="15">
        <f t="shared" si="17"/>
        <v>-60801024</v>
      </c>
      <c r="L86" s="15">
        <f t="shared" si="17"/>
        <v>0</v>
      </c>
      <c r="M86" s="15">
        <f t="shared" si="17"/>
        <v>1690218</v>
      </c>
      <c r="N86" s="15">
        <f t="shared" si="16"/>
        <v>566210115</v>
      </c>
      <c r="O86" s="38">
        <f t="shared" si="14"/>
        <v>6020.9497554232239</v>
      </c>
      <c r="P86" s="6"/>
      <c r="Q86" s="2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</row>
    <row r="87" spans="1:119">
      <c r="A87" s="16"/>
      <c r="B87" s="18"/>
      <c r="C87" s="18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9"/>
    </row>
    <row r="88" spans="1:119">
      <c r="A88" s="40"/>
      <c r="B88" s="41"/>
      <c r="C88" s="41"/>
      <c r="D88" s="42"/>
      <c r="E88" s="42"/>
      <c r="F88" s="42"/>
      <c r="G88" s="42"/>
      <c r="H88" s="42"/>
      <c r="I88" s="42"/>
      <c r="J88" s="42"/>
      <c r="K88" s="42"/>
      <c r="L88" s="121" t="s">
        <v>148</v>
      </c>
      <c r="M88" s="121"/>
      <c r="N88" s="121"/>
      <c r="O88" s="43">
        <v>94040</v>
      </c>
    </row>
    <row r="89" spans="1:119">
      <c r="A89" s="122"/>
      <c r="B89" s="99"/>
      <c r="C89" s="99"/>
      <c r="D89" s="99"/>
      <c r="E89" s="99"/>
      <c r="F89" s="99"/>
      <c r="G89" s="99"/>
      <c r="H89" s="99"/>
      <c r="I89" s="99"/>
      <c r="J89" s="99"/>
      <c r="K89" s="99"/>
      <c r="L89" s="99"/>
      <c r="M89" s="99"/>
      <c r="N89" s="99"/>
      <c r="O89" s="100"/>
    </row>
    <row r="90" spans="1:119" ht="15.75" customHeight="1" thickBot="1">
      <c r="A90" s="123" t="s">
        <v>109</v>
      </c>
      <c r="B90" s="102"/>
      <c r="C90" s="102"/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2"/>
      <c r="O90" s="103"/>
    </row>
  </sheetData>
  <mergeCells count="10">
    <mergeCell ref="L88:N88"/>
    <mergeCell ref="A89:O89"/>
    <mergeCell ref="A90:O9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100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97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195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2"/>
      <c r="M3" s="133"/>
      <c r="N3" s="36"/>
      <c r="O3" s="37"/>
      <c r="P3" s="134" t="s">
        <v>175</v>
      </c>
      <c r="Q3" s="11"/>
      <c r="R3"/>
    </row>
    <row r="4" spans="1:134" ht="32.25" customHeight="1" thickBot="1">
      <c r="A4" s="113"/>
      <c r="B4" s="114"/>
      <c r="C4" s="115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176</v>
      </c>
      <c r="N4" s="35" t="s">
        <v>9</v>
      </c>
      <c r="O4" s="35" t="s">
        <v>177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178</v>
      </c>
      <c r="B5" s="26"/>
      <c r="C5" s="26"/>
      <c r="D5" s="27">
        <f t="shared" ref="D5:N5" si="0">SUM(D6:D20)</f>
        <v>222788262</v>
      </c>
      <c r="E5" s="27">
        <f t="shared" si="0"/>
        <v>191347771</v>
      </c>
      <c r="F5" s="27">
        <f t="shared" si="0"/>
        <v>11523733</v>
      </c>
      <c r="G5" s="27">
        <f t="shared" si="0"/>
        <v>0</v>
      </c>
      <c r="H5" s="27">
        <f t="shared" si="0"/>
        <v>0</v>
      </c>
      <c r="I5" s="27">
        <f t="shared" si="0"/>
        <v>20048780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3770863</v>
      </c>
      <c r="O5" s="28">
        <f>SUM(D5:N5)</f>
        <v>449479409</v>
      </c>
      <c r="P5" s="33">
        <f t="shared" ref="P5:P36" si="1">(O5/P$98)</f>
        <v>5375.3905737998994</v>
      </c>
      <c r="Q5" s="6"/>
    </row>
    <row r="6" spans="1:134">
      <c r="A6" s="12"/>
      <c r="B6" s="25">
        <v>311</v>
      </c>
      <c r="C6" s="20" t="s">
        <v>2</v>
      </c>
      <c r="D6" s="46">
        <v>200055310</v>
      </c>
      <c r="E6" s="46">
        <v>0</v>
      </c>
      <c r="F6" s="46">
        <v>11523733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211579043</v>
      </c>
      <c r="P6" s="47">
        <f t="shared" si="1"/>
        <v>2530.3049941400177</v>
      </c>
      <c r="Q6" s="9"/>
    </row>
    <row r="7" spans="1:134">
      <c r="A7" s="12"/>
      <c r="B7" s="25">
        <v>312.11</v>
      </c>
      <c r="C7" s="20" t="s">
        <v>179</v>
      </c>
      <c r="D7" s="46">
        <v>1060864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>SUM(D7:N7)</f>
        <v>1060864</v>
      </c>
      <c r="P7" s="47">
        <f t="shared" si="1"/>
        <v>12.687029108565142</v>
      </c>
      <c r="Q7" s="9"/>
    </row>
    <row r="8" spans="1:134">
      <c r="A8" s="12"/>
      <c r="B8" s="25">
        <v>312.12</v>
      </c>
      <c r="C8" s="20" t="s">
        <v>180</v>
      </c>
      <c r="D8" s="46">
        <v>0</v>
      </c>
      <c r="E8" s="46">
        <v>117307417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ref="O8:O19" si="2">SUM(D8:N8)</f>
        <v>117307417</v>
      </c>
      <c r="P8" s="47">
        <f t="shared" si="1"/>
        <v>1402.8967088425936</v>
      </c>
      <c r="Q8" s="9"/>
    </row>
    <row r="9" spans="1:134">
      <c r="A9" s="12"/>
      <c r="B9" s="25">
        <v>312.14</v>
      </c>
      <c r="C9" s="20" t="s">
        <v>181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20048780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20048780</v>
      </c>
      <c r="P9" s="47">
        <f t="shared" si="1"/>
        <v>239.76631825683467</v>
      </c>
      <c r="Q9" s="9"/>
    </row>
    <row r="10" spans="1:134">
      <c r="A10" s="12"/>
      <c r="B10" s="25">
        <v>312.16000000000003</v>
      </c>
      <c r="C10" s="20" t="s">
        <v>182</v>
      </c>
      <c r="D10" s="46">
        <v>0</v>
      </c>
      <c r="E10" s="46">
        <v>648717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648717</v>
      </c>
      <c r="P10" s="47">
        <f t="shared" si="1"/>
        <v>7.7581023224664545</v>
      </c>
      <c r="Q10" s="9"/>
    </row>
    <row r="11" spans="1:134">
      <c r="A11" s="12"/>
      <c r="B11" s="25">
        <v>312.43</v>
      </c>
      <c r="C11" s="20" t="s">
        <v>196</v>
      </c>
      <c r="D11" s="46">
        <v>0</v>
      </c>
      <c r="E11" s="46">
        <v>396442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396442</v>
      </c>
      <c r="P11" s="47">
        <f t="shared" si="1"/>
        <v>4.7411083737951163</v>
      </c>
      <c r="Q11" s="9"/>
    </row>
    <row r="12" spans="1:134">
      <c r="A12" s="12"/>
      <c r="B12" s="25">
        <v>312.51</v>
      </c>
      <c r="C12" s="20" t="s">
        <v>95</v>
      </c>
      <c r="D12" s="46">
        <v>0</v>
      </c>
      <c r="E12" s="46">
        <v>1373339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1373339</v>
      </c>
      <c r="P12" s="47">
        <f t="shared" si="1"/>
        <v>16.423963739864622</v>
      </c>
      <c r="Q12" s="9"/>
    </row>
    <row r="13" spans="1:134">
      <c r="A13" s="12"/>
      <c r="B13" s="25">
        <v>312.52</v>
      </c>
      <c r="C13" s="20" t="s">
        <v>120</v>
      </c>
      <c r="D13" s="46">
        <v>0</v>
      </c>
      <c r="E13" s="46">
        <v>824235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824235</v>
      </c>
      <c r="P13" s="47">
        <f t="shared" si="1"/>
        <v>9.8571479824918082</v>
      </c>
      <c r="Q13" s="9"/>
    </row>
    <row r="14" spans="1:134">
      <c r="A14" s="12"/>
      <c r="B14" s="25">
        <v>312.62</v>
      </c>
      <c r="C14" s="20" t="s">
        <v>183</v>
      </c>
      <c r="D14" s="46">
        <v>0</v>
      </c>
      <c r="E14" s="46">
        <v>5194124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5194124</v>
      </c>
      <c r="P14" s="47">
        <f t="shared" si="1"/>
        <v>62.117295319189651</v>
      </c>
      <c r="Q14" s="9"/>
    </row>
    <row r="15" spans="1:134">
      <c r="A15" s="12"/>
      <c r="B15" s="25">
        <v>314.10000000000002</v>
      </c>
      <c r="C15" s="20" t="s">
        <v>12</v>
      </c>
      <c r="D15" s="46">
        <v>12442840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12442840</v>
      </c>
      <c r="P15" s="47">
        <f t="shared" si="1"/>
        <v>148.80575952546101</v>
      </c>
      <c r="Q15" s="9"/>
    </row>
    <row r="16" spans="1:134">
      <c r="A16" s="12"/>
      <c r="B16" s="25">
        <v>314.39999999999998</v>
      </c>
      <c r="C16" s="20" t="s">
        <v>14</v>
      </c>
      <c r="D16" s="46">
        <v>558071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558071</v>
      </c>
      <c r="P16" s="47">
        <f t="shared" si="1"/>
        <v>6.6740534334712622</v>
      </c>
      <c r="Q16" s="9"/>
    </row>
    <row r="17" spans="1:17">
      <c r="A17" s="12"/>
      <c r="B17" s="25">
        <v>314.89999999999998</v>
      </c>
      <c r="C17" s="20" t="s">
        <v>111</v>
      </c>
      <c r="D17" s="46">
        <v>0</v>
      </c>
      <c r="E17" s="46">
        <v>1001373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2"/>
        <v>1001373</v>
      </c>
      <c r="P17" s="47">
        <f t="shared" si="1"/>
        <v>11.975567461551341</v>
      </c>
      <c r="Q17" s="9"/>
    </row>
    <row r="18" spans="1:17">
      <c r="A18" s="12"/>
      <c r="B18" s="25">
        <v>315.10000000000002</v>
      </c>
      <c r="C18" s="20" t="s">
        <v>184</v>
      </c>
      <c r="D18" s="46">
        <v>3693299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2"/>
        <v>3693299</v>
      </c>
      <c r="P18" s="47">
        <f t="shared" si="1"/>
        <v>44.168707694515533</v>
      </c>
      <c r="Q18" s="9"/>
    </row>
    <row r="19" spans="1:17">
      <c r="A19" s="12"/>
      <c r="B19" s="25">
        <v>316</v>
      </c>
      <c r="C19" s="20" t="s">
        <v>122</v>
      </c>
      <c r="D19" s="46">
        <v>4977878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2"/>
        <v>4977878</v>
      </c>
      <c r="P19" s="47">
        <f t="shared" si="1"/>
        <v>59.531177497667969</v>
      </c>
      <c r="Q19" s="9"/>
    </row>
    <row r="20" spans="1:17">
      <c r="A20" s="12"/>
      <c r="B20" s="25">
        <v>319.89999999999998</v>
      </c>
      <c r="C20" s="20" t="s">
        <v>18</v>
      </c>
      <c r="D20" s="46">
        <v>0</v>
      </c>
      <c r="E20" s="46">
        <v>64602124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3770863</v>
      </c>
      <c r="O20" s="46">
        <f>SUM(D20:N20)</f>
        <v>68372987</v>
      </c>
      <c r="P20" s="47">
        <f t="shared" si="1"/>
        <v>817.68264010141354</v>
      </c>
      <c r="Q20" s="9"/>
    </row>
    <row r="21" spans="1:17" ht="15.75">
      <c r="A21" s="29" t="s">
        <v>19</v>
      </c>
      <c r="B21" s="30"/>
      <c r="C21" s="31"/>
      <c r="D21" s="32">
        <f t="shared" ref="D21:N21" si="3">SUM(D22:D31)</f>
        <v>27439154</v>
      </c>
      <c r="E21" s="32">
        <f t="shared" si="3"/>
        <v>3330115</v>
      </c>
      <c r="F21" s="32">
        <f t="shared" si="3"/>
        <v>0</v>
      </c>
      <c r="G21" s="32">
        <f t="shared" si="3"/>
        <v>7822</v>
      </c>
      <c r="H21" s="32">
        <f t="shared" si="3"/>
        <v>0</v>
      </c>
      <c r="I21" s="32">
        <f t="shared" si="3"/>
        <v>27466487</v>
      </c>
      <c r="J21" s="32">
        <f t="shared" si="3"/>
        <v>231057</v>
      </c>
      <c r="K21" s="32">
        <f t="shared" si="3"/>
        <v>0</v>
      </c>
      <c r="L21" s="32">
        <f t="shared" si="3"/>
        <v>0</v>
      </c>
      <c r="M21" s="32">
        <f t="shared" si="3"/>
        <v>0</v>
      </c>
      <c r="N21" s="32">
        <f t="shared" si="3"/>
        <v>0</v>
      </c>
      <c r="O21" s="44">
        <f>SUM(D21:N21)</f>
        <v>58474635</v>
      </c>
      <c r="P21" s="45">
        <f t="shared" si="1"/>
        <v>699.30678801215049</v>
      </c>
      <c r="Q21" s="10"/>
    </row>
    <row r="22" spans="1:17">
      <c r="A22" s="12"/>
      <c r="B22" s="25">
        <v>322</v>
      </c>
      <c r="C22" s="20" t="s">
        <v>185</v>
      </c>
      <c r="D22" s="46">
        <v>79624</v>
      </c>
      <c r="E22" s="46">
        <v>0</v>
      </c>
      <c r="F22" s="46">
        <v>0</v>
      </c>
      <c r="G22" s="46">
        <v>0</v>
      </c>
      <c r="H22" s="46">
        <v>0</v>
      </c>
      <c r="I22" s="46">
        <v>18729096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>SUM(D22:N22)</f>
        <v>18808720</v>
      </c>
      <c r="P22" s="47">
        <f t="shared" si="1"/>
        <v>224.93625774354803</v>
      </c>
      <c r="Q22" s="9"/>
    </row>
    <row r="23" spans="1:17">
      <c r="A23" s="12"/>
      <c r="B23" s="25">
        <v>322.89999999999998</v>
      </c>
      <c r="C23" s="20" t="s">
        <v>197</v>
      </c>
      <c r="D23" s="46">
        <v>14816164</v>
      </c>
      <c r="E23" s="46">
        <v>954026</v>
      </c>
      <c r="F23" s="46">
        <v>0</v>
      </c>
      <c r="G23" s="46">
        <v>0</v>
      </c>
      <c r="H23" s="46">
        <v>0</v>
      </c>
      <c r="I23" s="46">
        <v>1928874</v>
      </c>
      <c r="J23" s="46">
        <v>231057</v>
      </c>
      <c r="K23" s="46">
        <v>0</v>
      </c>
      <c r="L23" s="46">
        <v>0</v>
      </c>
      <c r="M23" s="46">
        <v>0</v>
      </c>
      <c r="N23" s="46">
        <v>0</v>
      </c>
      <c r="O23" s="46">
        <f t="shared" ref="O23:O31" si="4">SUM(D23:N23)</f>
        <v>17930121</v>
      </c>
      <c r="P23" s="47">
        <f t="shared" si="1"/>
        <v>214.42896266354134</v>
      </c>
      <c r="Q23" s="9"/>
    </row>
    <row r="24" spans="1:17">
      <c r="A24" s="12"/>
      <c r="B24" s="25">
        <v>323.10000000000002</v>
      </c>
      <c r="C24" s="20" t="s">
        <v>20</v>
      </c>
      <c r="D24" s="46">
        <v>8835948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8835948</v>
      </c>
      <c r="P24" s="47">
        <f t="shared" si="1"/>
        <v>105.67040589346792</v>
      </c>
      <c r="Q24" s="9"/>
    </row>
    <row r="25" spans="1:17">
      <c r="A25" s="12"/>
      <c r="B25" s="25">
        <v>323.39999999999998</v>
      </c>
      <c r="C25" s="20" t="s">
        <v>21</v>
      </c>
      <c r="D25" s="46">
        <v>793753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793753</v>
      </c>
      <c r="P25" s="47">
        <f t="shared" si="1"/>
        <v>9.4926092468128864</v>
      </c>
      <c r="Q25" s="9"/>
    </row>
    <row r="26" spans="1:17">
      <c r="A26" s="12"/>
      <c r="B26" s="25">
        <v>323.7</v>
      </c>
      <c r="C26" s="20" t="s">
        <v>22</v>
      </c>
      <c r="D26" s="46">
        <v>0</v>
      </c>
      <c r="E26" s="46">
        <v>0</v>
      </c>
      <c r="F26" s="46">
        <v>0</v>
      </c>
      <c r="G26" s="46">
        <v>0</v>
      </c>
      <c r="H26" s="46">
        <v>0</v>
      </c>
      <c r="I26" s="46">
        <v>5559425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5559425</v>
      </c>
      <c r="P26" s="47">
        <f t="shared" si="1"/>
        <v>66.485983879069096</v>
      </c>
      <c r="Q26" s="9"/>
    </row>
    <row r="27" spans="1:17">
      <c r="A27" s="12"/>
      <c r="B27" s="25">
        <v>324.22000000000003</v>
      </c>
      <c r="C27" s="20" t="s">
        <v>24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111230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111230</v>
      </c>
      <c r="P27" s="47">
        <f t="shared" si="1"/>
        <v>1.3302159822047885</v>
      </c>
      <c r="Q27" s="9"/>
    </row>
    <row r="28" spans="1:17">
      <c r="A28" s="12"/>
      <c r="B28" s="25">
        <v>324.32</v>
      </c>
      <c r="C28" s="20" t="s">
        <v>25</v>
      </c>
      <c r="D28" s="46">
        <v>0</v>
      </c>
      <c r="E28" s="46">
        <v>2189417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2189417</v>
      </c>
      <c r="P28" s="47">
        <f t="shared" si="1"/>
        <v>26.183560955775071</v>
      </c>
      <c r="Q28" s="9"/>
    </row>
    <row r="29" spans="1:17">
      <c r="A29" s="12"/>
      <c r="B29" s="25">
        <v>325.10000000000002</v>
      </c>
      <c r="C29" s="20" t="s">
        <v>26</v>
      </c>
      <c r="D29" s="46">
        <v>0</v>
      </c>
      <c r="E29" s="46">
        <v>0</v>
      </c>
      <c r="F29" s="46">
        <v>0</v>
      </c>
      <c r="G29" s="46">
        <v>7822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4"/>
        <v>7822</v>
      </c>
      <c r="P29" s="47">
        <f t="shared" si="1"/>
        <v>9.3544452151450644E-2</v>
      </c>
      <c r="Q29" s="9"/>
    </row>
    <row r="30" spans="1:17">
      <c r="A30" s="12"/>
      <c r="B30" s="25">
        <v>329.1</v>
      </c>
      <c r="C30" s="20" t="s">
        <v>198</v>
      </c>
      <c r="D30" s="46">
        <v>481135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481135</v>
      </c>
      <c r="P30" s="47">
        <f t="shared" si="1"/>
        <v>5.7539644574134758</v>
      </c>
      <c r="Q30" s="9"/>
    </row>
    <row r="31" spans="1:17">
      <c r="A31" s="12"/>
      <c r="B31" s="25">
        <v>329.5</v>
      </c>
      <c r="C31" s="20" t="s">
        <v>186</v>
      </c>
      <c r="D31" s="46">
        <v>2432530</v>
      </c>
      <c r="E31" s="46">
        <v>186672</v>
      </c>
      <c r="F31" s="46">
        <v>0</v>
      </c>
      <c r="G31" s="46">
        <v>0</v>
      </c>
      <c r="H31" s="46">
        <v>0</v>
      </c>
      <c r="I31" s="46">
        <v>1137862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4"/>
        <v>3757064</v>
      </c>
      <c r="P31" s="47">
        <f t="shared" si="1"/>
        <v>44.931282738166423</v>
      </c>
      <c r="Q31" s="9"/>
    </row>
    <row r="32" spans="1:17" ht="15.75">
      <c r="A32" s="29" t="s">
        <v>187</v>
      </c>
      <c r="B32" s="30"/>
      <c r="C32" s="31"/>
      <c r="D32" s="32">
        <f t="shared" ref="D32:N32" si="5">SUM(D33:D54)</f>
        <v>39145461</v>
      </c>
      <c r="E32" s="32">
        <f t="shared" si="5"/>
        <v>8427780</v>
      </c>
      <c r="F32" s="32">
        <f t="shared" si="5"/>
        <v>0</v>
      </c>
      <c r="G32" s="32">
        <f t="shared" si="5"/>
        <v>12742317</v>
      </c>
      <c r="H32" s="32">
        <f t="shared" si="5"/>
        <v>0</v>
      </c>
      <c r="I32" s="32">
        <f t="shared" si="5"/>
        <v>3636789</v>
      </c>
      <c r="J32" s="32">
        <f t="shared" si="5"/>
        <v>105559</v>
      </c>
      <c r="K32" s="32">
        <f t="shared" si="5"/>
        <v>0</v>
      </c>
      <c r="L32" s="32">
        <f t="shared" si="5"/>
        <v>0</v>
      </c>
      <c r="M32" s="32">
        <f t="shared" si="5"/>
        <v>0</v>
      </c>
      <c r="N32" s="32">
        <f t="shared" si="5"/>
        <v>0</v>
      </c>
      <c r="O32" s="44">
        <f>SUM(D32:N32)</f>
        <v>64057906</v>
      </c>
      <c r="P32" s="45">
        <f t="shared" si="1"/>
        <v>766.0779497237437</v>
      </c>
      <c r="Q32" s="10"/>
    </row>
    <row r="33" spans="1:17">
      <c r="A33" s="12"/>
      <c r="B33" s="25">
        <v>331.2</v>
      </c>
      <c r="C33" s="20" t="s">
        <v>28</v>
      </c>
      <c r="D33" s="46">
        <v>1219361</v>
      </c>
      <c r="E33" s="46">
        <v>1051712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>SUM(D33:N33)</f>
        <v>2271073</v>
      </c>
      <c r="P33" s="47">
        <f t="shared" si="1"/>
        <v>27.160097108278123</v>
      </c>
      <c r="Q33" s="9"/>
    </row>
    <row r="34" spans="1:17">
      <c r="A34" s="12"/>
      <c r="B34" s="25">
        <v>331.49</v>
      </c>
      <c r="C34" s="20" t="s">
        <v>103</v>
      </c>
      <c r="D34" s="46">
        <v>0</v>
      </c>
      <c r="E34" s="46">
        <v>0</v>
      </c>
      <c r="F34" s="46">
        <v>0</v>
      </c>
      <c r="G34" s="46">
        <v>450000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ref="O34:O46" si="6">SUM(D34:N34)</f>
        <v>450000</v>
      </c>
      <c r="P34" s="47">
        <f t="shared" si="1"/>
        <v>5.3816163983831231</v>
      </c>
      <c r="Q34" s="9"/>
    </row>
    <row r="35" spans="1:17">
      <c r="A35" s="12"/>
      <c r="B35" s="25">
        <v>331.5</v>
      </c>
      <c r="C35" s="20" t="s">
        <v>30</v>
      </c>
      <c r="D35" s="46">
        <v>0</v>
      </c>
      <c r="E35" s="46">
        <v>2413129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2413129</v>
      </c>
      <c r="P35" s="47">
        <f t="shared" si="1"/>
        <v>28.858965772919706</v>
      </c>
      <c r="Q35" s="9"/>
    </row>
    <row r="36" spans="1:17">
      <c r="A36" s="12"/>
      <c r="B36" s="25">
        <v>331.69</v>
      </c>
      <c r="C36" s="20" t="s">
        <v>33</v>
      </c>
      <c r="D36" s="46">
        <v>0</v>
      </c>
      <c r="E36" s="46">
        <v>118129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118129</v>
      </c>
      <c r="P36" s="47">
        <f t="shared" si="1"/>
        <v>1.4127221411657778</v>
      </c>
      <c r="Q36" s="9"/>
    </row>
    <row r="37" spans="1:17">
      <c r="A37" s="12"/>
      <c r="B37" s="25">
        <v>332</v>
      </c>
      <c r="C37" s="20" t="s">
        <v>188</v>
      </c>
      <c r="D37" s="46">
        <v>23700042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23700042</v>
      </c>
      <c r="P37" s="47">
        <f t="shared" ref="P37:P68" si="7">(O37/P$98)</f>
        <v>283.43229926570837</v>
      </c>
      <c r="Q37" s="9"/>
    </row>
    <row r="38" spans="1:17">
      <c r="A38" s="12"/>
      <c r="B38" s="25">
        <v>334.2</v>
      </c>
      <c r="C38" s="20" t="s">
        <v>32</v>
      </c>
      <c r="D38" s="46">
        <v>220170</v>
      </c>
      <c r="E38" s="46">
        <v>268567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488737</v>
      </c>
      <c r="P38" s="47">
        <f t="shared" si="7"/>
        <v>5.844877897103494</v>
      </c>
      <c r="Q38" s="9"/>
    </row>
    <row r="39" spans="1:17">
      <c r="A39" s="12"/>
      <c r="B39" s="25">
        <v>334.39</v>
      </c>
      <c r="C39" s="20" t="s">
        <v>35</v>
      </c>
      <c r="D39" s="46">
        <v>0</v>
      </c>
      <c r="E39" s="46">
        <v>0</v>
      </c>
      <c r="F39" s="46">
        <v>0</v>
      </c>
      <c r="G39" s="46">
        <v>900000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900000</v>
      </c>
      <c r="P39" s="47">
        <f t="shared" si="7"/>
        <v>10.763232796766246</v>
      </c>
      <c r="Q39" s="9"/>
    </row>
    <row r="40" spans="1:17">
      <c r="A40" s="12"/>
      <c r="B40" s="25">
        <v>334.49</v>
      </c>
      <c r="C40" s="20" t="s">
        <v>36</v>
      </c>
      <c r="D40" s="46">
        <v>500599</v>
      </c>
      <c r="E40" s="46">
        <v>16144</v>
      </c>
      <c r="F40" s="46">
        <v>0</v>
      </c>
      <c r="G40" s="46">
        <v>9329218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9845961</v>
      </c>
      <c r="P40" s="47">
        <f t="shared" si="7"/>
        <v>117.74930038986821</v>
      </c>
      <c r="Q40" s="9"/>
    </row>
    <row r="41" spans="1:17">
      <c r="A41" s="12"/>
      <c r="B41" s="25">
        <v>334.5</v>
      </c>
      <c r="C41" s="20" t="s">
        <v>104</v>
      </c>
      <c r="D41" s="46">
        <v>0</v>
      </c>
      <c r="E41" s="46">
        <v>167476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167476</v>
      </c>
      <c r="P41" s="47">
        <f t="shared" si="7"/>
        <v>2.0028701954124708</v>
      </c>
      <c r="Q41" s="9"/>
    </row>
    <row r="42" spans="1:17">
      <c r="A42" s="12"/>
      <c r="B42" s="25">
        <v>334.7</v>
      </c>
      <c r="C42" s="20" t="s">
        <v>37</v>
      </c>
      <c r="D42" s="46">
        <v>0</v>
      </c>
      <c r="E42" s="46">
        <v>795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6"/>
        <v>795</v>
      </c>
      <c r="P42" s="47">
        <f t="shared" si="7"/>
        <v>9.5075223038101845E-3</v>
      </c>
      <c r="Q42" s="9"/>
    </row>
    <row r="43" spans="1:17">
      <c r="A43" s="12"/>
      <c r="B43" s="25">
        <v>335.125</v>
      </c>
      <c r="C43" s="20" t="s">
        <v>189</v>
      </c>
      <c r="D43" s="46">
        <v>2879497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6"/>
        <v>2879497</v>
      </c>
      <c r="P43" s="47">
        <f t="shared" si="7"/>
        <v>34.436329498433352</v>
      </c>
      <c r="Q43" s="9"/>
    </row>
    <row r="44" spans="1:17">
      <c r="A44" s="12"/>
      <c r="B44" s="25">
        <v>335.15</v>
      </c>
      <c r="C44" s="20" t="s">
        <v>124</v>
      </c>
      <c r="D44" s="46">
        <v>304774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6"/>
        <v>304774</v>
      </c>
      <c r="P44" s="47">
        <f t="shared" si="7"/>
        <v>3.644837236001818</v>
      </c>
      <c r="Q44" s="9"/>
    </row>
    <row r="45" spans="1:17">
      <c r="A45" s="12"/>
      <c r="B45" s="25">
        <v>335.18</v>
      </c>
      <c r="C45" s="20" t="s">
        <v>190</v>
      </c>
      <c r="D45" s="46">
        <v>9323091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6"/>
        <v>9323091</v>
      </c>
      <c r="P45" s="47">
        <f t="shared" si="7"/>
        <v>111.49622090937358</v>
      </c>
      <c r="Q45" s="9"/>
    </row>
    <row r="46" spans="1:17">
      <c r="A46" s="12"/>
      <c r="B46" s="25">
        <v>335.21</v>
      </c>
      <c r="C46" s="20" t="s">
        <v>41</v>
      </c>
      <c r="D46" s="46">
        <v>114196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6"/>
        <v>114196</v>
      </c>
      <c r="P46" s="47">
        <f t="shared" si="7"/>
        <v>1.3656868138439091</v>
      </c>
      <c r="Q46" s="9"/>
    </row>
    <row r="47" spans="1:17">
      <c r="A47" s="12"/>
      <c r="B47" s="25">
        <v>335.42</v>
      </c>
      <c r="C47" s="20" t="s">
        <v>164</v>
      </c>
      <c r="D47" s="46">
        <v>0</v>
      </c>
      <c r="E47" s="46">
        <v>0</v>
      </c>
      <c r="F47" s="46">
        <v>0</v>
      </c>
      <c r="G47" s="46">
        <v>1789074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ref="O47:O53" si="8">SUM(D47:N47)</f>
        <v>1789074</v>
      </c>
      <c r="P47" s="47">
        <f t="shared" si="7"/>
        <v>21.39579994737975</v>
      </c>
      <c r="Q47" s="9"/>
    </row>
    <row r="48" spans="1:17">
      <c r="A48" s="12"/>
      <c r="B48" s="25">
        <v>335.45</v>
      </c>
      <c r="C48" s="20" t="s">
        <v>191</v>
      </c>
      <c r="D48" s="46">
        <v>759197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105559</v>
      </c>
      <c r="K48" s="46">
        <v>0</v>
      </c>
      <c r="L48" s="46">
        <v>0</v>
      </c>
      <c r="M48" s="46">
        <v>0</v>
      </c>
      <c r="N48" s="46">
        <v>0</v>
      </c>
      <c r="O48" s="46">
        <f t="shared" si="8"/>
        <v>864756</v>
      </c>
      <c r="P48" s="47">
        <f t="shared" si="7"/>
        <v>10.34174460044488</v>
      </c>
      <c r="Q48" s="9"/>
    </row>
    <row r="49" spans="1:17">
      <c r="A49" s="12"/>
      <c r="B49" s="25">
        <v>337.2</v>
      </c>
      <c r="C49" s="20" t="s">
        <v>113</v>
      </c>
      <c r="D49" s="46">
        <v>0</v>
      </c>
      <c r="E49" s="46">
        <v>24233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8"/>
        <v>24233</v>
      </c>
      <c r="P49" s="47">
        <f t="shared" si="7"/>
        <v>0.28980602262670718</v>
      </c>
      <c r="Q49" s="9"/>
    </row>
    <row r="50" spans="1:17">
      <c r="A50" s="12"/>
      <c r="B50" s="25">
        <v>337.3</v>
      </c>
      <c r="C50" s="20" t="s">
        <v>165</v>
      </c>
      <c r="D50" s="46">
        <v>0</v>
      </c>
      <c r="E50" s="46">
        <v>1684624</v>
      </c>
      <c r="F50" s="46">
        <v>0</v>
      </c>
      <c r="G50" s="46">
        <v>47662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8"/>
        <v>1732286</v>
      </c>
      <c r="P50" s="47">
        <f t="shared" si="7"/>
        <v>20.716663876198904</v>
      </c>
      <c r="Q50" s="9"/>
    </row>
    <row r="51" spans="1:17">
      <c r="A51" s="12"/>
      <c r="B51" s="25">
        <v>337.6</v>
      </c>
      <c r="C51" s="20" t="s">
        <v>45</v>
      </c>
      <c r="D51" s="46">
        <v>124534</v>
      </c>
      <c r="E51" s="46">
        <v>1369013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8"/>
        <v>1493547</v>
      </c>
      <c r="P51" s="47">
        <f t="shared" si="7"/>
        <v>17.861548948790929</v>
      </c>
      <c r="Q51" s="9"/>
    </row>
    <row r="52" spans="1:17">
      <c r="A52" s="12"/>
      <c r="B52" s="25">
        <v>337.7</v>
      </c>
      <c r="C52" s="20" t="s">
        <v>46</v>
      </c>
      <c r="D52" s="46">
        <v>0</v>
      </c>
      <c r="E52" s="46">
        <v>84448</v>
      </c>
      <c r="F52" s="46">
        <v>0</v>
      </c>
      <c r="G52" s="46">
        <v>226363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8"/>
        <v>310811</v>
      </c>
      <c r="P52" s="47">
        <f t="shared" si="7"/>
        <v>3.7170346097730156</v>
      </c>
      <c r="Q52" s="9"/>
    </row>
    <row r="53" spans="1:17">
      <c r="A53" s="12"/>
      <c r="B53" s="25">
        <v>337.9</v>
      </c>
      <c r="C53" s="20" t="s">
        <v>47</v>
      </c>
      <c r="D53" s="46">
        <v>0</v>
      </c>
      <c r="E53" s="46">
        <v>1229510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8"/>
        <v>1229510</v>
      </c>
      <c r="P53" s="47">
        <f t="shared" si="7"/>
        <v>14.703891506613408</v>
      </c>
      <c r="Q53" s="9"/>
    </row>
    <row r="54" spans="1:17">
      <c r="A54" s="12"/>
      <c r="B54" s="25">
        <v>338</v>
      </c>
      <c r="C54" s="20" t="s">
        <v>126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3636789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>SUM(D54:N54)</f>
        <v>3636789</v>
      </c>
      <c r="P54" s="47">
        <f t="shared" si="7"/>
        <v>43.492896266354137</v>
      </c>
      <c r="Q54" s="9"/>
    </row>
    <row r="55" spans="1:17" ht="15.75">
      <c r="A55" s="29" t="s">
        <v>52</v>
      </c>
      <c r="B55" s="30"/>
      <c r="C55" s="31"/>
      <c r="D55" s="32">
        <f t="shared" ref="D55:N55" si="9">SUM(D56:D72)</f>
        <v>45176140</v>
      </c>
      <c r="E55" s="32">
        <f t="shared" si="9"/>
        <v>8458450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212780229</v>
      </c>
      <c r="J55" s="32">
        <f t="shared" si="9"/>
        <v>103597275</v>
      </c>
      <c r="K55" s="32">
        <f t="shared" si="9"/>
        <v>0</v>
      </c>
      <c r="L55" s="32">
        <f t="shared" si="9"/>
        <v>0</v>
      </c>
      <c r="M55" s="32">
        <f t="shared" si="9"/>
        <v>0</v>
      </c>
      <c r="N55" s="32">
        <f t="shared" si="9"/>
        <v>0</v>
      </c>
      <c r="O55" s="32">
        <f>SUM(D55:N55)</f>
        <v>370012094</v>
      </c>
      <c r="P55" s="45">
        <f t="shared" si="7"/>
        <v>4425.0292281566171</v>
      </c>
      <c r="Q55" s="10"/>
    </row>
    <row r="56" spans="1:17">
      <c r="A56" s="12"/>
      <c r="B56" s="25">
        <v>341.2</v>
      </c>
      <c r="C56" s="20" t="s">
        <v>127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103596868</v>
      </c>
      <c r="K56" s="46">
        <v>0</v>
      </c>
      <c r="L56" s="46">
        <v>0</v>
      </c>
      <c r="M56" s="46">
        <v>0</v>
      </c>
      <c r="N56" s="46">
        <v>0</v>
      </c>
      <c r="O56" s="46">
        <f t="shared" ref="O56:O71" si="10">SUM(D56:N56)</f>
        <v>103596868</v>
      </c>
      <c r="P56" s="47">
        <f t="shared" si="7"/>
        <v>1238.930230333182</v>
      </c>
      <c r="Q56" s="9"/>
    </row>
    <row r="57" spans="1:17">
      <c r="A57" s="12"/>
      <c r="B57" s="25">
        <v>341.3</v>
      </c>
      <c r="C57" s="20" t="s">
        <v>128</v>
      </c>
      <c r="D57" s="46">
        <v>21816492</v>
      </c>
      <c r="E57" s="46">
        <v>0</v>
      </c>
      <c r="F57" s="46">
        <v>0</v>
      </c>
      <c r="G57" s="46">
        <v>0</v>
      </c>
      <c r="H57" s="46">
        <v>0</v>
      </c>
      <c r="I57" s="46">
        <v>310536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22127028</v>
      </c>
      <c r="P57" s="47">
        <f t="shared" si="7"/>
        <v>264.6203927384056</v>
      </c>
      <c r="Q57" s="9"/>
    </row>
    <row r="58" spans="1:17">
      <c r="A58" s="12"/>
      <c r="B58" s="25">
        <v>341.9</v>
      </c>
      <c r="C58" s="20" t="s">
        <v>129</v>
      </c>
      <c r="D58" s="46">
        <v>1520773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1520773</v>
      </c>
      <c r="P58" s="47">
        <f t="shared" si="7"/>
        <v>18.187148700040662</v>
      </c>
      <c r="Q58" s="9"/>
    </row>
    <row r="59" spans="1:17">
      <c r="A59" s="12"/>
      <c r="B59" s="25">
        <v>342.1</v>
      </c>
      <c r="C59" s="20" t="s">
        <v>105</v>
      </c>
      <c r="D59" s="46">
        <v>1056369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1056369</v>
      </c>
      <c r="P59" s="47">
        <f t="shared" si="7"/>
        <v>12.63327274031907</v>
      </c>
      <c r="Q59" s="9"/>
    </row>
    <row r="60" spans="1:17">
      <c r="A60" s="12"/>
      <c r="B60" s="25">
        <v>342.2</v>
      </c>
      <c r="C60" s="20" t="s">
        <v>58</v>
      </c>
      <c r="D60" s="46">
        <v>3542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3542</v>
      </c>
      <c r="P60" s="47">
        <f t="shared" si="7"/>
        <v>4.2359300629051161E-2</v>
      </c>
      <c r="Q60" s="9"/>
    </row>
    <row r="61" spans="1:17">
      <c r="A61" s="12"/>
      <c r="B61" s="25">
        <v>342.6</v>
      </c>
      <c r="C61" s="20" t="s">
        <v>59</v>
      </c>
      <c r="D61" s="46">
        <v>2790088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2790088</v>
      </c>
      <c r="P61" s="47">
        <f t="shared" si="7"/>
        <v>33.367074074959937</v>
      </c>
      <c r="Q61" s="9"/>
    </row>
    <row r="62" spans="1:17">
      <c r="A62" s="12"/>
      <c r="B62" s="25">
        <v>342.9</v>
      </c>
      <c r="C62" s="20" t="s">
        <v>60</v>
      </c>
      <c r="D62" s="46">
        <v>6195</v>
      </c>
      <c r="E62" s="46">
        <v>8398856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8405051</v>
      </c>
      <c r="P62" s="47">
        <f t="shared" si="7"/>
        <v>100.51724509076993</v>
      </c>
      <c r="Q62" s="9"/>
    </row>
    <row r="63" spans="1:17">
      <c r="A63" s="12"/>
      <c r="B63" s="25">
        <v>343.4</v>
      </c>
      <c r="C63" s="20" t="s">
        <v>61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10577493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10577493</v>
      </c>
      <c r="P63" s="47">
        <f t="shared" si="7"/>
        <v>126.49779951685043</v>
      </c>
      <c r="Q63" s="9"/>
    </row>
    <row r="64" spans="1:17">
      <c r="A64" s="12"/>
      <c r="B64" s="25">
        <v>343.5</v>
      </c>
      <c r="C64" s="20" t="s">
        <v>62</v>
      </c>
      <c r="D64" s="46">
        <v>0</v>
      </c>
      <c r="E64" s="46">
        <v>0</v>
      </c>
      <c r="F64" s="46">
        <v>0</v>
      </c>
      <c r="G64" s="46">
        <v>0</v>
      </c>
      <c r="H64" s="46">
        <v>0</v>
      </c>
      <c r="I64" s="46">
        <v>33073208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33073208</v>
      </c>
      <c r="P64" s="47">
        <f t="shared" si="7"/>
        <v>395.52737448874643</v>
      </c>
      <c r="Q64" s="9"/>
    </row>
    <row r="65" spans="1:17">
      <c r="A65" s="12"/>
      <c r="B65" s="25">
        <v>343.6</v>
      </c>
      <c r="C65" s="20" t="s">
        <v>63</v>
      </c>
      <c r="D65" s="46">
        <v>0</v>
      </c>
      <c r="E65" s="46">
        <v>0</v>
      </c>
      <c r="F65" s="46">
        <v>0</v>
      </c>
      <c r="G65" s="46">
        <v>0</v>
      </c>
      <c r="H65" s="46">
        <v>0</v>
      </c>
      <c r="I65" s="46">
        <v>95990729</v>
      </c>
      <c r="J65" s="46">
        <v>0</v>
      </c>
      <c r="K65" s="46">
        <v>0</v>
      </c>
      <c r="L65" s="46">
        <v>0</v>
      </c>
      <c r="M65" s="46">
        <v>0</v>
      </c>
      <c r="N65" s="46">
        <v>0</v>
      </c>
      <c r="O65" s="46">
        <f t="shared" si="10"/>
        <v>95990729</v>
      </c>
      <c r="P65" s="47">
        <f t="shared" si="7"/>
        <v>1147.9672917314454</v>
      </c>
      <c r="Q65" s="9"/>
    </row>
    <row r="66" spans="1:17">
      <c r="A66" s="12"/>
      <c r="B66" s="25">
        <v>343.7</v>
      </c>
      <c r="C66" s="20" t="s">
        <v>144</v>
      </c>
      <c r="D66" s="46">
        <v>0</v>
      </c>
      <c r="E66" s="46">
        <v>14112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0"/>
        <v>14112</v>
      </c>
      <c r="P66" s="47">
        <f t="shared" si="7"/>
        <v>0.16876749025329474</v>
      </c>
      <c r="Q66" s="9"/>
    </row>
    <row r="67" spans="1:17">
      <c r="A67" s="12"/>
      <c r="B67" s="25">
        <v>344.5</v>
      </c>
      <c r="C67" s="20" t="s">
        <v>130</v>
      </c>
      <c r="D67" s="46">
        <v>0</v>
      </c>
      <c r="E67" s="46">
        <v>0</v>
      </c>
      <c r="F67" s="46">
        <v>0</v>
      </c>
      <c r="G67" s="46">
        <v>0</v>
      </c>
      <c r="H67" s="46">
        <v>0</v>
      </c>
      <c r="I67" s="46">
        <v>47721531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0"/>
        <v>47721531</v>
      </c>
      <c r="P67" s="47">
        <f t="shared" si="7"/>
        <v>570.70883063455233</v>
      </c>
      <c r="Q67" s="9"/>
    </row>
    <row r="68" spans="1:17">
      <c r="A68" s="12"/>
      <c r="B68" s="25">
        <v>344.9</v>
      </c>
      <c r="C68" s="20" t="s">
        <v>131</v>
      </c>
      <c r="D68" s="46">
        <v>0</v>
      </c>
      <c r="E68" s="46">
        <v>45482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0"/>
        <v>45482</v>
      </c>
      <c r="P68" s="47">
        <f t="shared" si="7"/>
        <v>0.54392594895835822</v>
      </c>
      <c r="Q68" s="9"/>
    </row>
    <row r="69" spans="1:17">
      <c r="A69" s="12"/>
      <c r="B69" s="25">
        <v>347.2</v>
      </c>
      <c r="C69" s="20" t="s">
        <v>66</v>
      </c>
      <c r="D69" s="46">
        <v>12312665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v>0</v>
      </c>
      <c r="O69" s="46">
        <f t="shared" si="10"/>
        <v>12312665</v>
      </c>
      <c r="P69" s="47">
        <f t="shared" ref="P69:P96" si="11">(O69/P$98)</f>
        <v>147.24897749288431</v>
      </c>
      <c r="Q69" s="9"/>
    </row>
    <row r="70" spans="1:17">
      <c r="A70" s="12"/>
      <c r="B70" s="25">
        <v>347.5</v>
      </c>
      <c r="C70" s="20" t="s">
        <v>67</v>
      </c>
      <c r="D70" s="46">
        <v>284795</v>
      </c>
      <c r="E70" s="46">
        <v>0</v>
      </c>
      <c r="F70" s="46">
        <v>0</v>
      </c>
      <c r="G70" s="46">
        <v>0</v>
      </c>
      <c r="H70" s="46">
        <v>0</v>
      </c>
      <c r="I70" s="46">
        <v>25103663</v>
      </c>
      <c r="J70" s="46">
        <v>0</v>
      </c>
      <c r="K70" s="46">
        <v>0</v>
      </c>
      <c r="L70" s="46">
        <v>0</v>
      </c>
      <c r="M70" s="46">
        <v>0</v>
      </c>
      <c r="N70" s="46">
        <v>0</v>
      </c>
      <c r="O70" s="46">
        <f t="shared" si="10"/>
        <v>25388458</v>
      </c>
      <c r="P70" s="47">
        <f t="shared" si="11"/>
        <v>303.62431533880266</v>
      </c>
      <c r="Q70" s="9"/>
    </row>
    <row r="71" spans="1:17">
      <c r="A71" s="12"/>
      <c r="B71" s="25">
        <v>347.9</v>
      </c>
      <c r="C71" s="20" t="s">
        <v>192</v>
      </c>
      <c r="D71" s="46">
        <v>6733</v>
      </c>
      <c r="E71" s="46">
        <v>0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v>0</v>
      </c>
      <c r="O71" s="46">
        <f t="shared" si="10"/>
        <v>6733</v>
      </c>
      <c r="P71" s="47">
        <f t="shared" si="11"/>
        <v>8.052094046736348E-2</v>
      </c>
      <c r="Q71" s="9"/>
    </row>
    <row r="72" spans="1:17">
      <c r="A72" s="12"/>
      <c r="B72" s="25">
        <v>349</v>
      </c>
      <c r="C72" s="20" t="s">
        <v>193</v>
      </c>
      <c r="D72" s="46">
        <v>5378488</v>
      </c>
      <c r="E72" s="46">
        <v>0</v>
      </c>
      <c r="F72" s="46">
        <v>0</v>
      </c>
      <c r="G72" s="46">
        <v>0</v>
      </c>
      <c r="H72" s="46">
        <v>0</v>
      </c>
      <c r="I72" s="46">
        <v>3069</v>
      </c>
      <c r="J72" s="46">
        <v>407</v>
      </c>
      <c r="K72" s="46">
        <v>0</v>
      </c>
      <c r="L72" s="46">
        <v>0</v>
      </c>
      <c r="M72" s="46">
        <v>0</v>
      </c>
      <c r="N72" s="46">
        <v>0</v>
      </c>
      <c r="O72" s="46">
        <f>SUM(D72:N72)</f>
        <v>5381964</v>
      </c>
      <c r="P72" s="47">
        <f t="shared" si="11"/>
        <v>64.363701595350278</v>
      </c>
      <c r="Q72" s="9"/>
    </row>
    <row r="73" spans="1:17" ht="15.75">
      <c r="A73" s="29" t="s">
        <v>53</v>
      </c>
      <c r="B73" s="30"/>
      <c r="C73" s="31"/>
      <c r="D73" s="32">
        <f t="shared" ref="D73:N73" si="12">SUM(D74:D77)</f>
        <v>1640129</v>
      </c>
      <c r="E73" s="32">
        <f t="shared" si="12"/>
        <v>351396</v>
      </c>
      <c r="F73" s="32">
        <f t="shared" si="12"/>
        <v>0</v>
      </c>
      <c r="G73" s="32">
        <f t="shared" si="12"/>
        <v>0</v>
      </c>
      <c r="H73" s="32">
        <f t="shared" si="12"/>
        <v>0</v>
      </c>
      <c r="I73" s="32">
        <f t="shared" si="12"/>
        <v>441636</v>
      </c>
      <c r="J73" s="32">
        <f t="shared" si="12"/>
        <v>0</v>
      </c>
      <c r="K73" s="32">
        <f t="shared" si="12"/>
        <v>0</v>
      </c>
      <c r="L73" s="32">
        <f t="shared" si="12"/>
        <v>0</v>
      </c>
      <c r="M73" s="32">
        <f t="shared" si="12"/>
        <v>0</v>
      </c>
      <c r="N73" s="32">
        <f t="shared" si="12"/>
        <v>0</v>
      </c>
      <c r="O73" s="32">
        <f>SUM(D73:N73)</f>
        <v>2433161</v>
      </c>
      <c r="P73" s="45">
        <f t="shared" si="11"/>
        <v>29.098531416680618</v>
      </c>
      <c r="Q73" s="10"/>
    </row>
    <row r="74" spans="1:17">
      <c r="A74" s="13"/>
      <c r="B74" s="39">
        <v>351.5</v>
      </c>
      <c r="C74" s="21" t="s">
        <v>70</v>
      </c>
      <c r="D74" s="46">
        <v>240466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ref="O74:O77" si="13">SUM(D74:N74)</f>
        <v>240466</v>
      </c>
      <c r="P74" s="47">
        <f t="shared" si="11"/>
        <v>2.8757683752302134</v>
      </c>
      <c r="Q74" s="9"/>
    </row>
    <row r="75" spans="1:17">
      <c r="A75" s="13"/>
      <c r="B75" s="39">
        <v>353</v>
      </c>
      <c r="C75" s="21" t="s">
        <v>199</v>
      </c>
      <c r="D75" s="46">
        <v>0</v>
      </c>
      <c r="E75" s="46">
        <v>19250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v>0</v>
      </c>
      <c r="O75" s="46">
        <f t="shared" si="13"/>
        <v>19250</v>
      </c>
      <c r="P75" s="47">
        <f t="shared" si="11"/>
        <v>0.23021359037527805</v>
      </c>
      <c r="Q75" s="9"/>
    </row>
    <row r="76" spans="1:17">
      <c r="A76" s="13"/>
      <c r="B76" s="39">
        <v>354</v>
      </c>
      <c r="C76" s="21" t="s">
        <v>71</v>
      </c>
      <c r="D76" s="46">
        <v>1399663</v>
      </c>
      <c r="E76" s="46">
        <v>27124</v>
      </c>
      <c r="F76" s="46">
        <v>0</v>
      </c>
      <c r="G76" s="46">
        <v>0</v>
      </c>
      <c r="H76" s="46">
        <v>0</v>
      </c>
      <c r="I76" s="46">
        <v>441636</v>
      </c>
      <c r="J76" s="46">
        <v>0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3"/>
        <v>1868423</v>
      </c>
      <c r="P76" s="47">
        <f t="shared" si="11"/>
        <v>22.344746346480424</v>
      </c>
      <c r="Q76" s="9"/>
    </row>
    <row r="77" spans="1:17">
      <c r="A77" s="13"/>
      <c r="B77" s="39">
        <v>359</v>
      </c>
      <c r="C77" s="21" t="s">
        <v>72</v>
      </c>
      <c r="D77" s="46">
        <v>0</v>
      </c>
      <c r="E77" s="46">
        <v>305022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v>0</v>
      </c>
      <c r="O77" s="46">
        <f t="shared" si="13"/>
        <v>305022</v>
      </c>
      <c r="P77" s="47">
        <f t="shared" si="11"/>
        <v>3.6478031045947046</v>
      </c>
      <c r="Q77" s="9"/>
    </row>
    <row r="78" spans="1:17" ht="15.75">
      <c r="A78" s="29" t="s">
        <v>3</v>
      </c>
      <c r="B78" s="30"/>
      <c r="C78" s="31"/>
      <c r="D78" s="32">
        <f t="shared" ref="D78:N78" si="14">SUM(D79:D87)</f>
        <v>-19155349</v>
      </c>
      <c r="E78" s="32">
        <f t="shared" si="14"/>
        <v>-1442269</v>
      </c>
      <c r="F78" s="32">
        <f t="shared" si="14"/>
        <v>13269</v>
      </c>
      <c r="G78" s="32">
        <f t="shared" si="14"/>
        <v>3860920</v>
      </c>
      <c r="H78" s="32">
        <f t="shared" si="14"/>
        <v>0</v>
      </c>
      <c r="I78" s="32">
        <f t="shared" si="14"/>
        <v>3123176</v>
      </c>
      <c r="J78" s="32">
        <f t="shared" si="14"/>
        <v>6500876</v>
      </c>
      <c r="K78" s="32">
        <f t="shared" si="14"/>
        <v>-147858876</v>
      </c>
      <c r="L78" s="32">
        <f t="shared" si="14"/>
        <v>0</v>
      </c>
      <c r="M78" s="32">
        <f t="shared" si="14"/>
        <v>2521438</v>
      </c>
      <c r="N78" s="32">
        <f t="shared" si="14"/>
        <v>3501</v>
      </c>
      <c r="O78" s="32">
        <f>SUM(D78:N78)</f>
        <v>-152433314</v>
      </c>
      <c r="P78" s="45">
        <f t="shared" si="11"/>
        <v>-1822.9724939606306</v>
      </c>
      <c r="Q78" s="10"/>
    </row>
    <row r="79" spans="1:17">
      <c r="A79" s="12"/>
      <c r="B79" s="25">
        <v>361.1</v>
      </c>
      <c r="C79" s="20" t="s">
        <v>73</v>
      </c>
      <c r="D79" s="46">
        <v>4400621</v>
      </c>
      <c r="E79" s="46">
        <v>1339491</v>
      </c>
      <c r="F79" s="46">
        <v>13269</v>
      </c>
      <c r="G79" s="46">
        <v>979272</v>
      </c>
      <c r="H79" s="46">
        <v>0</v>
      </c>
      <c r="I79" s="46">
        <v>0</v>
      </c>
      <c r="J79" s="46">
        <v>0</v>
      </c>
      <c r="K79" s="46">
        <v>34758238</v>
      </c>
      <c r="L79" s="46">
        <v>0</v>
      </c>
      <c r="M79" s="46">
        <v>0</v>
      </c>
      <c r="N79" s="46">
        <v>3501</v>
      </c>
      <c r="O79" s="46">
        <f>SUM(D79:N79)</f>
        <v>41494392</v>
      </c>
      <c r="P79" s="47">
        <f t="shared" si="11"/>
        <v>496.23755650697217</v>
      </c>
      <c r="Q79" s="9"/>
    </row>
    <row r="80" spans="1:17">
      <c r="A80" s="12"/>
      <c r="B80" s="25">
        <v>361.3</v>
      </c>
      <c r="C80" s="20" t="s">
        <v>75</v>
      </c>
      <c r="D80" s="46">
        <v>-35872215</v>
      </c>
      <c r="E80" s="46">
        <v>-5297610</v>
      </c>
      <c r="F80" s="46">
        <v>0</v>
      </c>
      <c r="G80" s="46">
        <v>-454767</v>
      </c>
      <c r="H80" s="46">
        <v>0</v>
      </c>
      <c r="I80" s="46">
        <v>-34415</v>
      </c>
      <c r="J80" s="46">
        <v>0</v>
      </c>
      <c r="K80" s="46">
        <v>-292902339</v>
      </c>
      <c r="L80" s="46">
        <v>0</v>
      </c>
      <c r="M80" s="46">
        <v>0</v>
      </c>
      <c r="N80" s="46">
        <v>0</v>
      </c>
      <c r="O80" s="46">
        <f t="shared" ref="O80:O95" si="15">SUM(D80:N80)</f>
        <v>-334561346</v>
      </c>
      <c r="P80" s="47">
        <f t="shared" si="11"/>
        <v>-4001.0685019971775</v>
      </c>
      <c r="Q80" s="9"/>
    </row>
    <row r="81" spans="1:120">
      <c r="A81" s="12"/>
      <c r="B81" s="25">
        <v>361.4</v>
      </c>
      <c r="C81" s="20" t="s">
        <v>160</v>
      </c>
      <c r="D81" s="46">
        <v>-340069</v>
      </c>
      <c r="E81" s="46">
        <v>0</v>
      </c>
      <c r="F81" s="46">
        <v>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5"/>
        <v>-340069</v>
      </c>
      <c r="P81" s="47">
        <f t="shared" si="11"/>
        <v>-4.0669353488483342</v>
      </c>
      <c r="Q81" s="9"/>
    </row>
    <row r="82" spans="1:120">
      <c r="A82" s="12"/>
      <c r="B82" s="25">
        <v>362</v>
      </c>
      <c r="C82" s="20" t="s">
        <v>76</v>
      </c>
      <c r="D82" s="46">
        <v>6356820</v>
      </c>
      <c r="E82" s="46">
        <v>1587708</v>
      </c>
      <c r="F82" s="46">
        <v>0</v>
      </c>
      <c r="G82" s="46">
        <v>0</v>
      </c>
      <c r="H82" s="46">
        <v>0</v>
      </c>
      <c r="I82" s="46">
        <v>857206</v>
      </c>
      <c r="J82" s="46">
        <v>0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5"/>
        <v>8801734</v>
      </c>
      <c r="P82" s="47">
        <f t="shared" si="11"/>
        <v>105.26123561912507</v>
      </c>
      <c r="Q82" s="9"/>
    </row>
    <row r="83" spans="1:120">
      <c r="A83" s="12"/>
      <c r="B83" s="25">
        <v>364</v>
      </c>
      <c r="C83" s="20" t="s">
        <v>133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358019</v>
      </c>
      <c r="J83" s="46">
        <v>406481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5"/>
        <v>764500</v>
      </c>
      <c r="P83" s="47">
        <f t="shared" si="11"/>
        <v>9.1427683034753287</v>
      </c>
      <c r="Q83" s="9"/>
    </row>
    <row r="84" spans="1:120">
      <c r="A84" s="12"/>
      <c r="B84" s="25">
        <v>366</v>
      </c>
      <c r="C84" s="20" t="s">
        <v>78</v>
      </c>
      <c r="D84" s="46">
        <v>4134220</v>
      </c>
      <c r="E84" s="46">
        <v>364787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2521438</v>
      </c>
      <c r="N84" s="46">
        <v>0</v>
      </c>
      <c r="O84" s="46">
        <f t="shared" si="15"/>
        <v>7020445</v>
      </c>
      <c r="P84" s="47">
        <f t="shared" si="11"/>
        <v>83.958537635437352</v>
      </c>
      <c r="Q84" s="9"/>
    </row>
    <row r="85" spans="1:120">
      <c r="A85" s="12"/>
      <c r="B85" s="25">
        <v>368</v>
      </c>
      <c r="C85" s="20" t="s">
        <v>79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110223162</v>
      </c>
      <c r="L85" s="46">
        <v>0</v>
      </c>
      <c r="M85" s="46">
        <v>0</v>
      </c>
      <c r="N85" s="46">
        <v>0</v>
      </c>
      <c r="O85" s="46">
        <f t="shared" si="15"/>
        <v>110223162</v>
      </c>
      <c r="P85" s="47">
        <f t="shared" si="11"/>
        <v>1318.1750580018656</v>
      </c>
      <c r="Q85" s="9"/>
    </row>
    <row r="86" spans="1:120">
      <c r="A86" s="12"/>
      <c r="B86" s="25">
        <v>369.3</v>
      </c>
      <c r="C86" s="20" t="s">
        <v>80</v>
      </c>
      <c r="D86" s="46">
        <v>1035</v>
      </c>
      <c r="E86" s="46">
        <v>0</v>
      </c>
      <c r="F86" s="46">
        <v>0</v>
      </c>
      <c r="G86" s="46">
        <v>1025000</v>
      </c>
      <c r="H86" s="46">
        <v>0</v>
      </c>
      <c r="I86" s="46">
        <v>0</v>
      </c>
      <c r="J86" s="46">
        <v>1334468</v>
      </c>
      <c r="K86" s="46">
        <v>0</v>
      </c>
      <c r="L86" s="46">
        <v>0</v>
      </c>
      <c r="M86" s="46">
        <v>0</v>
      </c>
      <c r="N86" s="46">
        <v>0</v>
      </c>
      <c r="O86" s="46">
        <f>SUM(D86:N86)</f>
        <v>2360503</v>
      </c>
      <c r="P86" s="47">
        <f t="shared" si="11"/>
        <v>28.229603673850129</v>
      </c>
      <c r="Q86" s="9"/>
    </row>
    <row r="87" spans="1:120">
      <c r="A87" s="12"/>
      <c r="B87" s="25">
        <v>369.9</v>
      </c>
      <c r="C87" s="20" t="s">
        <v>81</v>
      </c>
      <c r="D87" s="46">
        <v>2164239</v>
      </c>
      <c r="E87" s="46">
        <v>563355</v>
      </c>
      <c r="F87" s="46">
        <v>0</v>
      </c>
      <c r="G87" s="46">
        <v>2311415</v>
      </c>
      <c r="H87" s="46">
        <v>0</v>
      </c>
      <c r="I87" s="46">
        <v>1942366</v>
      </c>
      <c r="J87" s="46">
        <v>4759927</v>
      </c>
      <c r="K87" s="46">
        <v>62063</v>
      </c>
      <c r="L87" s="46">
        <v>0</v>
      </c>
      <c r="M87" s="46">
        <v>0</v>
      </c>
      <c r="N87" s="46">
        <v>0</v>
      </c>
      <c r="O87" s="46">
        <f t="shared" si="15"/>
        <v>11803365</v>
      </c>
      <c r="P87" s="47">
        <f t="shared" si="11"/>
        <v>141.1581836446698</v>
      </c>
      <c r="Q87" s="9"/>
    </row>
    <row r="88" spans="1:120" ht="15.75">
      <c r="A88" s="29" t="s">
        <v>54</v>
      </c>
      <c r="B88" s="30"/>
      <c r="C88" s="31"/>
      <c r="D88" s="32">
        <f t="shared" ref="D88:N88" si="16">SUM(D89:D95)</f>
        <v>39307868</v>
      </c>
      <c r="E88" s="32">
        <f t="shared" si="16"/>
        <v>22568376</v>
      </c>
      <c r="F88" s="32">
        <f t="shared" si="16"/>
        <v>35781590</v>
      </c>
      <c r="G88" s="32">
        <f t="shared" si="16"/>
        <v>53538000</v>
      </c>
      <c r="H88" s="32">
        <f t="shared" si="16"/>
        <v>0</v>
      </c>
      <c r="I88" s="32">
        <f t="shared" si="16"/>
        <v>34713065</v>
      </c>
      <c r="J88" s="32">
        <f t="shared" si="16"/>
        <v>1857591</v>
      </c>
      <c r="K88" s="32">
        <f t="shared" si="16"/>
        <v>0</v>
      </c>
      <c r="L88" s="32">
        <f t="shared" si="16"/>
        <v>0</v>
      </c>
      <c r="M88" s="32">
        <f t="shared" si="16"/>
        <v>0</v>
      </c>
      <c r="N88" s="32">
        <f t="shared" si="16"/>
        <v>0</v>
      </c>
      <c r="O88" s="32">
        <f t="shared" si="15"/>
        <v>187766490</v>
      </c>
      <c r="P88" s="45">
        <f t="shared" si="11"/>
        <v>2245.5271592240906</v>
      </c>
      <c r="Q88" s="9"/>
    </row>
    <row r="89" spans="1:120">
      <c r="A89" s="12"/>
      <c r="B89" s="25">
        <v>381</v>
      </c>
      <c r="C89" s="20" t="s">
        <v>82</v>
      </c>
      <c r="D89" s="46">
        <v>38932352</v>
      </c>
      <c r="E89" s="46">
        <v>22568376</v>
      </c>
      <c r="F89" s="46">
        <v>35781590</v>
      </c>
      <c r="G89" s="46">
        <v>53538000</v>
      </c>
      <c r="H89" s="46">
        <v>0</v>
      </c>
      <c r="I89" s="46">
        <v>27674410</v>
      </c>
      <c r="J89" s="46">
        <v>300000</v>
      </c>
      <c r="K89" s="46">
        <v>0</v>
      </c>
      <c r="L89" s="46">
        <v>0</v>
      </c>
      <c r="M89" s="46">
        <v>0</v>
      </c>
      <c r="N89" s="46">
        <v>0</v>
      </c>
      <c r="O89" s="46">
        <f t="shared" si="15"/>
        <v>178794728</v>
      </c>
      <c r="P89" s="47">
        <f t="shared" si="11"/>
        <v>2138.2325336650006</v>
      </c>
      <c r="Q89" s="9"/>
    </row>
    <row r="90" spans="1:120">
      <c r="A90" s="12"/>
      <c r="B90" s="25">
        <v>383.1</v>
      </c>
      <c r="C90" s="20" t="s">
        <v>201</v>
      </c>
      <c r="D90" s="46">
        <v>374486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0</v>
      </c>
      <c r="K90" s="46">
        <v>0</v>
      </c>
      <c r="L90" s="46">
        <v>0</v>
      </c>
      <c r="M90" s="46">
        <v>0</v>
      </c>
      <c r="N90" s="46">
        <v>0</v>
      </c>
      <c r="O90" s="46">
        <f t="shared" si="15"/>
        <v>374486</v>
      </c>
      <c r="P90" s="47">
        <f t="shared" si="11"/>
        <v>4.4785333301442272</v>
      </c>
      <c r="Q90" s="9"/>
    </row>
    <row r="91" spans="1:120">
      <c r="A91" s="12"/>
      <c r="B91" s="25">
        <v>388.1</v>
      </c>
      <c r="C91" s="20" t="s">
        <v>83</v>
      </c>
      <c r="D91" s="46">
        <v>1030</v>
      </c>
      <c r="E91" s="46">
        <v>0</v>
      </c>
      <c r="F91" s="46">
        <v>0</v>
      </c>
      <c r="G91" s="46">
        <v>0</v>
      </c>
      <c r="H91" s="46">
        <v>0</v>
      </c>
      <c r="I91" s="46">
        <v>0</v>
      </c>
      <c r="J91" s="46">
        <v>0</v>
      </c>
      <c r="K91" s="46">
        <v>0</v>
      </c>
      <c r="L91" s="46">
        <v>0</v>
      </c>
      <c r="M91" s="46">
        <v>0</v>
      </c>
      <c r="N91" s="46">
        <v>0</v>
      </c>
      <c r="O91" s="46">
        <f t="shared" si="15"/>
        <v>1030</v>
      </c>
      <c r="P91" s="47">
        <f t="shared" si="11"/>
        <v>1.2317921978521371E-2</v>
      </c>
      <c r="Q91" s="9"/>
    </row>
    <row r="92" spans="1:120">
      <c r="A92" s="12"/>
      <c r="B92" s="25">
        <v>389.1</v>
      </c>
      <c r="C92" s="20" t="s">
        <v>84</v>
      </c>
      <c r="D92" s="46">
        <v>0</v>
      </c>
      <c r="E92" s="46">
        <v>0</v>
      </c>
      <c r="F92" s="46">
        <v>0</v>
      </c>
      <c r="G92" s="46">
        <v>0</v>
      </c>
      <c r="H92" s="46">
        <v>0</v>
      </c>
      <c r="I92" s="46">
        <v>4288223</v>
      </c>
      <c r="J92" s="46">
        <v>918616</v>
      </c>
      <c r="K92" s="46">
        <v>0</v>
      </c>
      <c r="L92" s="46">
        <v>0</v>
      </c>
      <c r="M92" s="46">
        <v>0</v>
      </c>
      <c r="N92" s="46">
        <v>0</v>
      </c>
      <c r="O92" s="46">
        <f t="shared" si="15"/>
        <v>5206839</v>
      </c>
      <c r="P92" s="47">
        <f t="shared" si="11"/>
        <v>62.269355880312851</v>
      </c>
      <c r="Q92" s="9"/>
    </row>
    <row r="93" spans="1:120">
      <c r="A93" s="12"/>
      <c r="B93" s="25">
        <v>389.2</v>
      </c>
      <c r="C93" s="20" t="s">
        <v>85</v>
      </c>
      <c r="D93" s="46">
        <v>0</v>
      </c>
      <c r="E93" s="46">
        <v>0</v>
      </c>
      <c r="F93" s="46">
        <v>0</v>
      </c>
      <c r="G93" s="46">
        <v>0</v>
      </c>
      <c r="H93" s="46">
        <v>0</v>
      </c>
      <c r="I93" s="46">
        <v>0</v>
      </c>
      <c r="J93" s="46">
        <v>126270</v>
      </c>
      <c r="K93" s="46">
        <v>0</v>
      </c>
      <c r="L93" s="46">
        <v>0</v>
      </c>
      <c r="M93" s="46">
        <v>0</v>
      </c>
      <c r="N93" s="46">
        <v>0</v>
      </c>
      <c r="O93" s="46">
        <f t="shared" si="15"/>
        <v>126270</v>
      </c>
      <c r="P93" s="47">
        <f t="shared" si="11"/>
        <v>1.5100815613863043</v>
      </c>
      <c r="Q93" s="9"/>
    </row>
    <row r="94" spans="1:120">
      <c r="A94" s="12"/>
      <c r="B94" s="25">
        <v>389.4</v>
      </c>
      <c r="C94" s="20" t="s">
        <v>107</v>
      </c>
      <c r="D94" s="46">
        <v>0</v>
      </c>
      <c r="E94" s="46">
        <v>0</v>
      </c>
      <c r="F94" s="46">
        <v>0</v>
      </c>
      <c r="G94" s="46">
        <v>0</v>
      </c>
      <c r="H94" s="46">
        <v>0</v>
      </c>
      <c r="I94" s="46">
        <v>400000</v>
      </c>
      <c r="J94" s="46">
        <v>0</v>
      </c>
      <c r="K94" s="46">
        <v>0</v>
      </c>
      <c r="L94" s="46">
        <v>0</v>
      </c>
      <c r="M94" s="46">
        <v>0</v>
      </c>
      <c r="N94" s="46">
        <v>0</v>
      </c>
      <c r="O94" s="46">
        <f t="shared" si="15"/>
        <v>400000</v>
      </c>
      <c r="P94" s="47">
        <f t="shared" si="11"/>
        <v>4.7836590207849987</v>
      </c>
      <c r="Q94" s="9"/>
    </row>
    <row r="95" spans="1:120" ht="15.75" thickBot="1">
      <c r="A95" s="12"/>
      <c r="B95" s="25">
        <v>389.9</v>
      </c>
      <c r="C95" s="20" t="s">
        <v>87</v>
      </c>
      <c r="D95" s="46">
        <v>0</v>
      </c>
      <c r="E95" s="46">
        <v>0</v>
      </c>
      <c r="F95" s="46">
        <v>0</v>
      </c>
      <c r="G95" s="46">
        <v>0</v>
      </c>
      <c r="H95" s="46">
        <v>0</v>
      </c>
      <c r="I95" s="46">
        <v>2350432</v>
      </c>
      <c r="J95" s="46">
        <v>512705</v>
      </c>
      <c r="K95" s="46">
        <v>0</v>
      </c>
      <c r="L95" s="46">
        <v>0</v>
      </c>
      <c r="M95" s="46">
        <v>0</v>
      </c>
      <c r="N95" s="46">
        <v>0</v>
      </c>
      <c r="O95" s="46">
        <f t="shared" si="15"/>
        <v>2863137</v>
      </c>
      <c r="P95" s="47">
        <f t="shared" si="11"/>
        <v>34.240677844483244</v>
      </c>
      <c r="Q95" s="9"/>
    </row>
    <row r="96" spans="1:120" ht="16.5" thickBot="1">
      <c r="A96" s="14" t="s">
        <v>68</v>
      </c>
      <c r="B96" s="23"/>
      <c r="C96" s="22"/>
      <c r="D96" s="15">
        <f t="shared" ref="D96:N96" si="17">SUM(D5,D21,D32,D55,D73,D78,D88)</f>
        <v>356341665</v>
      </c>
      <c r="E96" s="15">
        <f t="shared" si="17"/>
        <v>233041619</v>
      </c>
      <c r="F96" s="15">
        <f t="shared" si="17"/>
        <v>47318592</v>
      </c>
      <c r="G96" s="15">
        <f t="shared" si="17"/>
        <v>70149059</v>
      </c>
      <c r="H96" s="15">
        <f t="shared" si="17"/>
        <v>0</v>
      </c>
      <c r="I96" s="15">
        <f t="shared" si="17"/>
        <v>302210162</v>
      </c>
      <c r="J96" s="15">
        <f t="shared" si="17"/>
        <v>112292358</v>
      </c>
      <c r="K96" s="15">
        <f t="shared" si="17"/>
        <v>-147858876</v>
      </c>
      <c r="L96" s="15">
        <f t="shared" si="17"/>
        <v>0</v>
      </c>
      <c r="M96" s="15">
        <f t="shared" si="17"/>
        <v>2521438</v>
      </c>
      <c r="N96" s="15">
        <f t="shared" si="17"/>
        <v>3774364</v>
      </c>
      <c r="O96" s="15">
        <f>SUM(D96:N96)</f>
        <v>979790381</v>
      </c>
      <c r="P96" s="38">
        <f t="shared" si="11"/>
        <v>11717.457736372551</v>
      </c>
      <c r="Q96" s="6"/>
      <c r="R96" s="2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</row>
    <row r="97" spans="1:16">
      <c r="A97" s="16"/>
      <c r="B97" s="18"/>
      <c r="C97" s="18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9"/>
    </row>
    <row r="98" spans="1:16">
      <c r="A98" s="40"/>
      <c r="B98" s="41"/>
      <c r="C98" s="41"/>
      <c r="D98" s="42"/>
      <c r="E98" s="42"/>
      <c r="F98" s="42"/>
      <c r="G98" s="42"/>
      <c r="H98" s="42"/>
      <c r="I98" s="42"/>
      <c r="J98" s="42"/>
      <c r="K98" s="42"/>
      <c r="L98" s="42"/>
      <c r="M98" s="121" t="s">
        <v>200</v>
      </c>
      <c r="N98" s="121"/>
      <c r="O98" s="121"/>
      <c r="P98" s="43">
        <v>83618</v>
      </c>
    </row>
    <row r="99" spans="1:16">
      <c r="A99" s="122"/>
      <c r="B99" s="99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100"/>
    </row>
    <row r="100" spans="1:16" ht="15.75" customHeight="1" thickBot="1">
      <c r="A100" s="123" t="s">
        <v>109</v>
      </c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3"/>
    </row>
  </sheetData>
  <mergeCells count="10">
    <mergeCell ref="M98:O98"/>
    <mergeCell ref="A99:P99"/>
    <mergeCell ref="A100:P10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8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4" t="s">
        <v>97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6"/>
      <c r="Q1" s="7"/>
      <c r="R1"/>
    </row>
    <row r="2" spans="1:134" ht="24" thickBot="1">
      <c r="A2" s="127" t="s">
        <v>174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9"/>
      <c r="Q2" s="7"/>
      <c r="R2"/>
    </row>
    <row r="3" spans="1:134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2"/>
      <c r="M3" s="133"/>
      <c r="N3" s="36"/>
      <c r="O3" s="37"/>
      <c r="P3" s="134" t="s">
        <v>175</v>
      </c>
      <c r="Q3" s="11"/>
      <c r="R3"/>
    </row>
    <row r="4" spans="1:134" ht="32.25" customHeight="1" thickBot="1">
      <c r="A4" s="113"/>
      <c r="B4" s="114"/>
      <c r="C4" s="115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176</v>
      </c>
      <c r="N4" s="35" t="s">
        <v>9</v>
      </c>
      <c r="O4" s="35" t="s">
        <v>177</v>
      </c>
      <c r="P4" s="120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178</v>
      </c>
      <c r="B5" s="26"/>
      <c r="C5" s="26"/>
      <c r="D5" s="27">
        <f t="shared" ref="D5:N5" si="0">SUM(D6:D19)</f>
        <v>215603999</v>
      </c>
      <c r="E5" s="27">
        <f t="shared" si="0"/>
        <v>168975654</v>
      </c>
      <c r="F5" s="27">
        <f t="shared" si="0"/>
        <v>12754583</v>
      </c>
      <c r="G5" s="27">
        <f t="shared" si="0"/>
        <v>0</v>
      </c>
      <c r="H5" s="27">
        <f t="shared" si="0"/>
        <v>0</v>
      </c>
      <c r="I5" s="27">
        <f t="shared" si="0"/>
        <v>4500000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1439832</v>
      </c>
      <c r="O5" s="28">
        <f>SUM(D5:N5)</f>
        <v>403274068</v>
      </c>
      <c r="P5" s="33">
        <f t="shared" ref="P5:P36" si="1">(O5/P$87)</f>
        <v>4871.3422479917863</v>
      </c>
      <c r="Q5" s="6"/>
    </row>
    <row r="6" spans="1:134">
      <c r="A6" s="12"/>
      <c r="B6" s="25">
        <v>311</v>
      </c>
      <c r="C6" s="20" t="s">
        <v>2</v>
      </c>
      <c r="D6" s="46">
        <v>195317543</v>
      </c>
      <c r="E6" s="46">
        <v>0</v>
      </c>
      <c r="F6" s="46">
        <v>12754583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208072126</v>
      </c>
      <c r="P6" s="47">
        <f t="shared" si="1"/>
        <v>2513.4037084012803</v>
      </c>
      <c r="Q6" s="9"/>
    </row>
    <row r="7" spans="1:134">
      <c r="A7" s="12"/>
      <c r="B7" s="25">
        <v>312.11</v>
      </c>
      <c r="C7" s="20" t="s">
        <v>179</v>
      </c>
      <c r="D7" s="46">
        <v>955935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>SUM(D7:N7)</f>
        <v>955935</v>
      </c>
      <c r="P7" s="47">
        <f t="shared" si="1"/>
        <v>11.547200579815184</v>
      </c>
      <c r="Q7" s="9"/>
    </row>
    <row r="8" spans="1:134">
      <c r="A8" s="12"/>
      <c r="B8" s="25">
        <v>312.12</v>
      </c>
      <c r="C8" s="20" t="s">
        <v>180</v>
      </c>
      <c r="D8" s="46">
        <v>0</v>
      </c>
      <c r="E8" s="46">
        <v>82207342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ref="O8:O18" si="2">SUM(D8:N8)</f>
        <v>82207342</v>
      </c>
      <c r="P8" s="47">
        <f t="shared" si="1"/>
        <v>993.02219001026754</v>
      </c>
      <c r="Q8" s="9"/>
    </row>
    <row r="9" spans="1:134">
      <c r="A9" s="12"/>
      <c r="B9" s="25">
        <v>312.14</v>
      </c>
      <c r="C9" s="20" t="s">
        <v>181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4500000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4500000</v>
      </c>
      <c r="P9" s="47">
        <f t="shared" si="1"/>
        <v>54.357673491574559</v>
      </c>
      <c r="Q9" s="9"/>
    </row>
    <row r="10" spans="1:134">
      <c r="A10" s="12"/>
      <c r="B10" s="25">
        <v>312.16000000000003</v>
      </c>
      <c r="C10" s="20" t="s">
        <v>182</v>
      </c>
      <c r="D10" s="46">
        <v>0</v>
      </c>
      <c r="E10" s="46">
        <v>655352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655352</v>
      </c>
      <c r="P10" s="47">
        <f t="shared" si="1"/>
        <v>7.9163133417889711</v>
      </c>
      <c r="Q10" s="9"/>
    </row>
    <row r="11" spans="1:134">
      <c r="A11" s="12"/>
      <c r="B11" s="25">
        <v>312.51</v>
      </c>
      <c r="C11" s="20" t="s">
        <v>95</v>
      </c>
      <c r="D11" s="46">
        <v>0</v>
      </c>
      <c r="E11" s="46">
        <v>1592983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1592983</v>
      </c>
      <c r="P11" s="47">
        <f t="shared" si="1"/>
        <v>19.242411064806426</v>
      </c>
      <c r="Q11" s="9"/>
    </row>
    <row r="12" spans="1:134">
      <c r="A12" s="12"/>
      <c r="B12" s="25">
        <v>312.52</v>
      </c>
      <c r="C12" s="20" t="s">
        <v>120</v>
      </c>
      <c r="D12" s="46">
        <v>0</v>
      </c>
      <c r="E12" s="46">
        <v>722644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722644</v>
      </c>
      <c r="P12" s="47">
        <f t="shared" si="1"/>
        <v>8.7291659116989795</v>
      </c>
      <c r="Q12" s="9"/>
    </row>
    <row r="13" spans="1:134">
      <c r="A13" s="12"/>
      <c r="B13" s="25">
        <v>312.62</v>
      </c>
      <c r="C13" s="20" t="s">
        <v>183</v>
      </c>
      <c r="D13" s="46">
        <v>0</v>
      </c>
      <c r="E13" s="46">
        <v>4062341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v>0</v>
      </c>
      <c r="O13" s="46">
        <f t="shared" si="2"/>
        <v>4062341</v>
      </c>
      <c r="P13" s="47">
        <f t="shared" si="1"/>
        <v>49.070979042097001</v>
      </c>
      <c r="Q13" s="9"/>
    </row>
    <row r="14" spans="1:134">
      <c r="A14" s="12"/>
      <c r="B14" s="25">
        <v>314.10000000000002</v>
      </c>
      <c r="C14" s="20" t="s">
        <v>12</v>
      </c>
      <c r="D14" s="46">
        <v>11652312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11652312</v>
      </c>
      <c r="P14" s="47">
        <f t="shared" si="1"/>
        <v>140.75390469287913</v>
      </c>
      <c r="Q14" s="9"/>
    </row>
    <row r="15" spans="1:134">
      <c r="A15" s="12"/>
      <c r="B15" s="25">
        <v>314.39999999999998</v>
      </c>
      <c r="C15" s="20" t="s">
        <v>14</v>
      </c>
      <c r="D15" s="46">
        <v>470802</v>
      </c>
      <c r="E15" s="46">
        <v>357831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2"/>
        <v>828633</v>
      </c>
      <c r="P15" s="47">
        <f t="shared" si="1"/>
        <v>10.009458235187534</v>
      </c>
      <c r="Q15" s="9"/>
    </row>
    <row r="16" spans="1:134">
      <c r="A16" s="12"/>
      <c r="B16" s="25">
        <v>314.89999999999998</v>
      </c>
      <c r="C16" s="20" t="s">
        <v>111</v>
      </c>
      <c r="D16" s="46">
        <v>0</v>
      </c>
      <c r="E16" s="46">
        <v>596314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v>0</v>
      </c>
      <c r="O16" s="46">
        <f t="shared" si="2"/>
        <v>596314</v>
      </c>
      <c r="P16" s="47">
        <f t="shared" si="1"/>
        <v>7.2031648245455093</v>
      </c>
      <c r="Q16" s="9"/>
    </row>
    <row r="17" spans="1:17">
      <c r="A17" s="12"/>
      <c r="B17" s="25">
        <v>315.10000000000002</v>
      </c>
      <c r="C17" s="20" t="s">
        <v>184</v>
      </c>
      <c r="D17" s="46">
        <v>3500664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2"/>
        <v>3500664</v>
      </c>
      <c r="P17" s="47">
        <f t="shared" si="1"/>
        <v>42.286211270157636</v>
      </c>
      <c r="Q17" s="9"/>
    </row>
    <row r="18" spans="1:17">
      <c r="A18" s="12"/>
      <c r="B18" s="25">
        <v>316</v>
      </c>
      <c r="C18" s="20" t="s">
        <v>122</v>
      </c>
      <c r="D18" s="46">
        <v>3706743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2"/>
        <v>3706743</v>
      </c>
      <c r="P18" s="47">
        <f t="shared" si="1"/>
        <v>44.775539046928792</v>
      </c>
      <c r="Q18" s="9"/>
    </row>
    <row r="19" spans="1:17">
      <c r="A19" s="12"/>
      <c r="B19" s="25">
        <v>319.89999999999998</v>
      </c>
      <c r="C19" s="20" t="s">
        <v>18</v>
      </c>
      <c r="D19" s="46">
        <v>0</v>
      </c>
      <c r="E19" s="46">
        <v>78780847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1439832</v>
      </c>
      <c r="O19" s="46">
        <f>SUM(D19:N19)</f>
        <v>80220679</v>
      </c>
      <c r="P19" s="47">
        <f t="shared" si="1"/>
        <v>969.02432807875823</v>
      </c>
      <c r="Q19" s="9"/>
    </row>
    <row r="20" spans="1:17" ht="15.75">
      <c r="A20" s="29" t="s">
        <v>19</v>
      </c>
      <c r="B20" s="30"/>
      <c r="C20" s="31"/>
      <c r="D20" s="32">
        <f t="shared" ref="D20:N20" si="3">SUM(D21:D28)</f>
        <v>17156418</v>
      </c>
      <c r="E20" s="32">
        <f t="shared" si="3"/>
        <v>2168364</v>
      </c>
      <c r="F20" s="32">
        <f t="shared" si="3"/>
        <v>0</v>
      </c>
      <c r="G20" s="32">
        <f t="shared" si="3"/>
        <v>10082</v>
      </c>
      <c r="H20" s="32">
        <f t="shared" si="3"/>
        <v>0</v>
      </c>
      <c r="I20" s="32">
        <f t="shared" si="3"/>
        <v>19391159</v>
      </c>
      <c r="J20" s="32">
        <f t="shared" si="3"/>
        <v>0</v>
      </c>
      <c r="K20" s="32">
        <f t="shared" si="3"/>
        <v>0</v>
      </c>
      <c r="L20" s="32">
        <f t="shared" si="3"/>
        <v>0</v>
      </c>
      <c r="M20" s="32">
        <f t="shared" si="3"/>
        <v>0</v>
      </c>
      <c r="N20" s="32">
        <f t="shared" si="3"/>
        <v>0</v>
      </c>
      <c r="O20" s="44">
        <f>SUM(D20:N20)</f>
        <v>38726023</v>
      </c>
      <c r="P20" s="45">
        <f t="shared" si="1"/>
        <v>467.79033641360149</v>
      </c>
      <c r="Q20" s="10"/>
    </row>
    <row r="21" spans="1:17">
      <c r="A21" s="12"/>
      <c r="B21" s="25">
        <v>322</v>
      </c>
      <c r="C21" s="20" t="s">
        <v>185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12584195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>SUM(D21:N21)</f>
        <v>12584195</v>
      </c>
      <c r="P21" s="47">
        <f t="shared" si="1"/>
        <v>152.01056954762336</v>
      </c>
      <c r="Q21" s="9"/>
    </row>
    <row r="22" spans="1:17">
      <c r="A22" s="12"/>
      <c r="B22" s="25">
        <v>323.10000000000002</v>
      </c>
      <c r="C22" s="20" t="s">
        <v>20</v>
      </c>
      <c r="D22" s="46">
        <v>7489624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ref="O22:O28" si="4">SUM(D22:N22)</f>
        <v>7489624</v>
      </c>
      <c r="P22" s="47">
        <f t="shared" si="1"/>
        <v>90.470785770369034</v>
      </c>
      <c r="Q22" s="9"/>
    </row>
    <row r="23" spans="1:17">
      <c r="A23" s="12"/>
      <c r="B23" s="25">
        <v>323.39999999999998</v>
      </c>
      <c r="C23" s="20" t="s">
        <v>21</v>
      </c>
      <c r="D23" s="46">
        <v>711332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711332</v>
      </c>
      <c r="P23" s="47">
        <f t="shared" si="1"/>
        <v>8.5925228000241596</v>
      </c>
      <c r="Q23" s="9"/>
    </row>
    <row r="24" spans="1:17">
      <c r="A24" s="12"/>
      <c r="B24" s="25">
        <v>323.7</v>
      </c>
      <c r="C24" s="20" t="s">
        <v>22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4505754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4505754</v>
      </c>
      <c r="P24" s="47">
        <f t="shared" si="1"/>
        <v>54.427178836745789</v>
      </c>
      <c r="Q24" s="9"/>
    </row>
    <row r="25" spans="1:17">
      <c r="A25" s="12"/>
      <c r="B25" s="25">
        <v>324.22000000000003</v>
      </c>
      <c r="C25" s="20" t="s">
        <v>24</v>
      </c>
      <c r="D25" s="46">
        <v>0</v>
      </c>
      <c r="E25" s="46">
        <v>0</v>
      </c>
      <c r="F25" s="46">
        <v>0</v>
      </c>
      <c r="G25" s="46">
        <v>0</v>
      </c>
      <c r="H25" s="46">
        <v>0</v>
      </c>
      <c r="I25" s="46">
        <v>125810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125810</v>
      </c>
      <c r="P25" s="47">
        <f t="shared" si="1"/>
        <v>1.5197197559944435</v>
      </c>
      <c r="Q25" s="9"/>
    </row>
    <row r="26" spans="1:17">
      <c r="A26" s="12"/>
      <c r="B26" s="25">
        <v>324.32</v>
      </c>
      <c r="C26" s="20" t="s">
        <v>25</v>
      </c>
      <c r="D26" s="46">
        <v>0</v>
      </c>
      <c r="E26" s="46">
        <v>1226884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1226884</v>
      </c>
      <c r="P26" s="47">
        <f t="shared" si="1"/>
        <v>14.820124418674881</v>
      </c>
      <c r="Q26" s="9"/>
    </row>
    <row r="27" spans="1:17">
      <c r="A27" s="12"/>
      <c r="B27" s="25">
        <v>325.10000000000002</v>
      </c>
      <c r="C27" s="20" t="s">
        <v>26</v>
      </c>
      <c r="D27" s="46">
        <v>0</v>
      </c>
      <c r="E27" s="46">
        <v>0</v>
      </c>
      <c r="F27" s="46">
        <v>0</v>
      </c>
      <c r="G27" s="46">
        <v>10082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si="4"/>
        <v>10082</v>
      </c>
      <c r="P27" s="47">
        <f t="shared" si="1"/>
        <v>0.12178534758712327</v>
      </c>
      <c r="Q27" s="9"/>
    </row>
    <row r="28" spans="1:17">
      <c r="A28" s="12"/>
      <c r="B28" s="25">
        <v>329.5</v>
      </c>
      <c r="C28" s="20" t="s">
        <v>186</v>
      </c>
      <c r="D28" s="46">
        <v>8955462</v>
      </c>
      <c r="E28" s="46">
        <v>941480</v>
      </c>
      <c r="F28" s="46">
        <v>0</v>
      </c>
      <c r="G28" s="46">
        <v>0</v>
      </c>
      <c r="H28" s="46">
        <v>0</v>
      </c>
      <c r="I28" s="46">
        <v>2175400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12072342</v>
      </c>
      <c r="P28" s="47">
        <f t="shared" si="1"/>
        <v>145.8276499365827</v>
      </c>
      <c r="Q28" s="9"/>
    </row>
    <row r="29" spans="1:17" ht="15.75">
      <c r="A29" s="29" t="s">
        <v>187</v>
      </c>
      <c r="B29" s="30"/>
      <c r="C29" s="31"/>
      <c r="D29" s="32">
        <f t="shared" ref="D29:N29" si="5">SUM(D30:D48)</f>
        <v>52868319</v>
      </c>
      <c r="E29" s="32">
        <f t="shared" si="5"/>
        <v>6968096</v>
      </c>
      <c r="F29" s="32">
        <f t="shared" si="5"/>
        <v>0</v>
      </c>
      <c r="G29" s="32">
        <f t="shared" si="5"/>
        <v>4003296</v>
      </c>
      <c r="H29" s="32">
        <f t="shared" si="5"/>
        <v>0</v>
      </c>
      <c r="I29" s="32">
        <f t="shared" si="5"/>
        <v>4621211</v>
      </c>
      <c r="J29" s="32">
        <f t="shared" si="5"/>
        <v>484430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4">
        <f>SUM(D29:N29)</f>
        <v>68945352</v>
      </c>
      <c r="P29" s="45">
        <f t="shared" si="1"/>
        <v>832.82420728392822</v>
      </c>
      <c r="Q29" s="10"/>
    </row>
    <row r="30" spans="1:17">
      <c r="A30" s="12"/>
      <c r="B30" s="25">
        <v>331.2</v>
      </c>
      <c r="C30" s="20" t="s">
        <v>28</v>
      </c>
      <c r="D30" s="46">
        <v>4188637</v>
      </c>
      <c r="E30" s="46">
        <v>486568</v>
      </c>
      <c r="F30" s="46">
        <v>0</v>
      </c>
      <c r="G30" s="46">
        <v>1061750</v>
      </c>
      <c r="H30" s="46">
        <v>0</v>
      </c>
      <c r="I30" s="46">
        <v>1644775</v>
      </c>
      <c r="J30" s="46">
        <v>118105</v>
      </c>
      <c r="K30" s="46">
        <v>0</v>
      </c>
      <c r="L30" s="46">
        <v>0</v>
      </c>
      <c r="M30" s="46">
        <v>0</v>
      </c>
      <c r="N30" s="46">
        <v>0</v>
      </c>
      <c r="O30" s="46">
        <f>SUM(D30:N30)</f>
        <v>7499835</v>
      </c>
      <c r="P30" s="47">
        <f t="shared" si="1"/>
        <v>90.594129371262909</v>
      </c>
      <c r="Q30" s="9"/>
    </row>
    <row r="31" spans="1:17">
      <c r="A31" s="12"/>
      <c r="B31" s="25">
        <v>331.49</v>
      </c>
      <c r="C31" s="20" t="s">
        <v>103</v>
      </c>
      <c r="D31" s="46">
        <v>0</v>
      </c>
      <c r="E31" s="46">
        <v>0</v>
      </c>
      <c r="F31" s="46">
        <v>0</v>
      </c>
      <c r="G31" s="46">
        <v>170000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ref="O31:O41" si="6">SUM(D31:N31)</f>
        <v>170000</v>
      </c>
      <c r="P31" s="47">
        <f t="shared" si="1"/>
        <v>2.0535121096817055</v>
      </c>
      <c r="Q31" s="9"/>
    </row>
    <row r="32" spans="1:17">
      <c r="A32" s="12"/>
      <c r="B32" s="25">
        <v>331.5</v>
      </c>
      <c r="C32" s="20" t="s">
        <v>30</v>
      </c>
      <c r="D32" s="46">
        <v>0</v>
      </c>
      <c r="E32" s="46">
        <v>2377000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6"/>
        <v>2377000</v>
      </c>
      <c r="P32" s="47">
        <f t="shared" si="1"/>
        <v>28.712931086549496</v>
      </c>
      <c r="Q32" s="9"/>
    </row>
    <row r="33" spans="1:17">
      <c r="A33" s="12"/>
      <c r="B33" s="25">
        <v>331.69</v>
      </c>
      <c r="C33" s="20" t="s">
        <v>33</v>
      </c>
      <c r="D33" s="46">
        <v>0</v>
      </c>
      <c r="E33" s="46">
        <v>123310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6"/>
        <v>123310</v>
      </c>
      <c r="P33" s="47">
        <f t="shared" si="1"/>
        <v>1.4895210484991241</v>
      </c>
      <c r="Q33" s="9"/>
    </row>
    <row r="34" spans="1:17">
      <c r="A34" s="12"/>
      <c r="B34" s="25">
        <v>332</v>
      </c>
      <c r="C34" s="20" t="s">
        <v>188</v>
      </c>
      <c r="D34" s="46">
        <v>37008137</v>
      </c>
      <c r="E34" s="46">
        <v>1109643</v>
      </c>
      <c r="F34" s="46">
        <v>0</v>
      </c>
      <c r="G34" s="46">
        <v>0</v>
      </c>
      <c r="H34" s="46">
        <v>0</v>
      </c>
      <c r="I34" s="46">
        <v>369522</v>
      </c>
      <c r="J34" s="46">
        <v>250835</v>
      </c>
      <c r="K34" s="46">
        <v>0</v>
      </c>
      <c r="L34" s="46">
        <v>0</v>
      </c>
      <c r="M34" s="46">
        <v>0</v>
      </c>
      <c r="N34" s="46">
        <v>0</v>
      </c>
      <c r="O34" s="46">
        <f t="shared" si="6"/>
        <v>38738137</v>
      </c>
      <c r="P34" s="47">
        <f t="shared" si="1"/>
        <v>467.93666727064084</v>
      </c>
      <c r="Q34" s="9"/>
    </row>
    <row r="35" spans="1:17">
      <c r="A35" s="12"/>
      <c r="B35" s="25">
        <v>334.2</v>
      </c>
      <c r="C35" s="20" t="s">
        <v>32</v>
      </c>
      <c r="D35" s="46">
        <v>0</v>
      </c>
      <c r="E35" s="46">
        <v>203883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6"/>
        <v>203883</v>
      </c>
      <c r="P35" s="47">
        <f t="shared" si="1"/>
        <v>2.4628012321072656</v>
      </c>
      <c r="Q35" s="9"/>
    </row>
    <row r="36" spans="1:17">
      <c r="A36" s="12"/>
      <c r="B36" s="25">
        <v>334.49</v>
      </c>
      <c r="C36" s="20" t="s">
        <v>36</v>
      </c>
      <c r="D36" s="46">
        <v>470759</v>
      </c>
      <c r="E36" s="46">
        <v>3726</v>
      </c>
      <c r="F36" s="46">
        <v>0</v>
      </c>
      <c r="G36" s="46">
        <v>2583150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v>0</v>
      </c>
      <c r="O36" s="46">
        <f t="shared" si="6"/>
        <v>3057635</v>
      </c>
      <c r="P36" s="47">
        <f t="shared" si="1"/>
        <v>36.934649996980127</v>
      </c>
      <c r="Q36" s="9"/>
    </row>
    <row r="37" spans="1:17">
      <c r="A37" s="12"/>
      <c r="B37" s="25">
        <v>334.5</v>
      </c>
      <c r="C37" s="20" t="s">
        <v>104</v>
      </c>
      <c r="D37" s="46">
        <v>0</v>
      </c>
      <c r="E37" s="46">
        <v>123838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6"/>
        <v>123838</v>
      </c>
      <c r="P37" s="47">
        <f t="shared" ref="P37:P68" si="7">(O37/P$87)</f>
        <v>1.4958990155221357</v>
      </c>
      <c r="Q37" s="9"/>
    </row>
    <row r="38" spans="1:17">
      <c r="A38" s="12"/>
      <c r="B38" s="25">
        <v>335.125</v>
      </c>
      <c r="C38" s="20" t="s">
        <v>189</v>
      </c>
      <c r="D38" s="46">
        <v>3085857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6"/>
        <v>3085857</v>
      </c>
      <c r="P38" s="47">
        <f t="shared" si="7"/>
        <v>37.275557166153291</v>
      </c>
      <c r="Q38" s="9"/>
    </row>
    <row r="39" spans="1:17">
      <c r="A39" s="12"/>
      <c r="B39" s="25">
        <v>335.15</v>
      </c>
      <c r="C39" s="20" t="s">
        <v>124</v>
      </c>
      <c r="D39" s="46">
        <v>307292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6"/>
        <v>307292</v>
      </c>
      <c r="P39" s="47">
        <f t="shared" si="7"/>
        <v>3.711928489460651</v>
      </c>
      <c r="Q39" s="9"/>
    </row>
    <row r="40" spans="1:17">
      <c r="A40" s="12"/>
      <c r="B40" s="25">
        <v>335.18</v>
      </c>
      <c r="C40" s="20" t="s">
        <v>190</v>
      </c>
      <c r="D40" s="46">
        <v>7700231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v>0</v>
      </c>
      <c r="O40" s="46">
        <f t="shared" si="6"/>
        <v>7700231</v>
      </c>
      <c r="P40" s="47">
        <f t="shared" si="7"/>
        <v>93.014809446155709</v>
      </c>
      <c r="Q40" s="9"/>
    </row>
    <row r="41" spans="1:17">
      <c r="A41" s="12"/>
      <c r="B41" s="25">
        <v>335.21</v>
      </c>
      <c r="C41" s="20" t="s">
        <v>41</v>
      </c>
      <c r="D41" s="46">
        <v>107406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v>0</v>
      </c>
      <c r="O41" s="46">
        <f t="shared" si="6"/>
        <v>107406</v>
      </c>
      <c r="P41" s="47">
        <f t="shared" si="7"/>
        <v>1.2974089508969016</v>
      </c>
      <c r="Q41" s="9"/>
    </row>
    <row r="42" spans="1:17">
      <c r="A42" s="12"/>
      <c r="B42" s="25">
        <v>335.42</v>
      </c>
      <c r="C42" s="20" t="s">
        <v>164</v>
      </c>
      <c r="D42" s="46">
        <v>0</v>
      </c>
      <c r="E42" s="46">
        <v>0</v>
      </c>
      <c r="F42" s="46">
        <v>0</v>
      </c>
      <c r="G42" s="46">
        <v>180560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ref="O42:O48" si="8">SUM(D42:N42)</f>
        <v>180560</v>
      </c>
      <c r="P42" s="47">
        <f t="shared" si="7"/>
        <v>2.1810714501419337</v>
      </c>
      <c r="Q42" s="9"/>
    </row>
    <row r="43" spans="1:17">
      <c r="A43" s="12"/>
      <c r="B43" s="25">
        <v>335.45</v>
      </c>
      <c r="C43" s="20" t="s">
        <v>191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115490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8"/>
        <v>115490</v>
      </c>
      <c r="P43" s="47">
        <f t="shared" si="7"/>
        <v>1.3950594914537657</v>
      </c>
      <c r="Q43" s="9"/>
    </row>
    <row r="44" spans="1:17">
      <c r="A44" s="12"/>
      <c r="B44" s="25">
        <v>337.2</v>
      </c>
      <c r="C44" s="20" t="s">
        <v>113</v>
      </c>
      <c r="D44" s="46">
        <v>0</v>
      </c>
      <c r="E44" s="46">
        <v>10862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8"/>
        <v>10862</v>
      </c>
      <c r="P44" s="47">
        <f t="shared" si="7"/>
        <v>0.13120734432566286</v>
      </c>
      <c r="Q44" s="9"/>
    </row>
    <row r="45" spans="1:17">
      <c r="A45" s="12"/>
      <c r="B45" s="25">
        <v>337.6</v>
      </c>
      <c r="C45" s="20" t="s">
        <v>45</v>
      </c>
      <c r="D45" s="46">
        <v>0</v>
      </c>
      <c r="E45" s="46">
        <v>1915097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v>0</v>
      </c>
      <c r="O45" s="46">
        <f t="shared" si="8"/>
        <v>1915097</v>
      </c>
      <c r="P45" s="47">
        <f t="shared" si="7"/>
        <v>23.133381651265324</v>
      </c>
      <c r="Q45" s="9"/>
    </row>
    <row r="46" spans="1:17">
      <c r="A46" s="12"/>
      <c r="B46" s="25">
        <v>337.7</v>
      </c>
      <c r="C46" s="20" t="s">
        <v>46</v>
      </c>
      <c r="D46" s="46">
        <v>0</v>
      </c>
      <c r="E46" s="46">
        <v>39348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8"/>
        <v>39348</v>
      </c>
      <c r="P46" s="47">
        <f t="shared" si="7"/>
        <v>0.47530349701032798</v>
      </c>
      <c r="Q46" s="9"/>
    </row>
    <row r="47" spans="1:17">
      <c r="A47" s="12"/>
      <c r="B47" s="25">
        <v>337.9</v>
      </c>
      <c r="C47" s="20" t="s">
        <v>47</v>
      </c>
      <c r="D47" s="46">
        <v>0</v>
      </c>
      <c r="E47" s="46">
        <v>574821</v>
      </c>
      <c r="F47" s="46">
        <v>0</v>
      </c>
      <c r="G47" s="46">
        <v>7836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v>0</v>
      </c>
      <c r="O47" s="46">
        <f t="shared" si="8"/>
        <v>582657</v>
      </c>
      <c r="P47" s="47">
        <f t="shared" si="7"/>
        <v>7.0381953252400793</v>
      </c>
      <c r="Q47" s="9"/>
    </row>
    <row r="48" spans="1:17">
      <c r="A48" s="12"/>
      <c r="B48" s="25">
        <v>338</v>
      </c>
      <c r="C48" s="20" t="s">
        <v>126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2606914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8"/>
        <v>2606914</v>
      </c>
      <c r="P48" s="47">
        <f t="shared" si="7"/>
        <v>31.490173340581023</v>
      </c>
      <c r="Q48" s="9"/>
    </row>
    <row r="49" spans="1:17" ht="15.75">
      <c r="A49" s="29" t="s">
        <v>52</v>
      </c>
      <c r="B49" s="30"/>
      <c r="C49" s="31"/>
      <c r="D49" s="32">
        <f t="shared" ref="D49:N49" si="9">SUM(D50:D64)</f>
        <v>39283753</v>
      </c>
      <c r="E49" s="32">
        <f t="shared" si="9"/>
        <v>4177452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171183151</v>
      </c>
      <c r="J49" s="32">
        <f t="shared" si="9"/>
        <v>97441476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 t="shared" si="9"/>
        <v>0</v>
      </c>
      <c r="O49" s="32">
        <f>SUM(D49:N49)</f>
        <v>312085832</v>
      </c>
      <c r="P49" s="45">
        <f t="shared" si="7"/>
        <v>3769.8355016005316</v>
      </c>
      <c r="Q49" s="10"/>
    </row>
    <row r="50" spans="1:17">
      <c r="A50" s="12"/>
      <c r="B50" s="25">
        <v>341.2</v>
      </c>
      <c r="C50" s="20" t="s">
        <v>127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97441476</v>
      </c>
      <c r="K50" s="46">
        <v>0</v>
      </c>
      <c r="L50" s="46">
        <v>0</v>
      </c>
      <c r="M50" s="46">
        <v>0</v>
      </c>
      <c r="N50" s="46">
        <v>0</v>
      </c>
      <c r="O50" s="46">
        <f t="shared" ref="O50:O64" si="10">SUM(D50:N50)</f>
        <v>97441476</v>
      </c>
      <c r="P50" s="47">
        <f t="shared" si="7"/>
        <v>1177.0426526544663</v>
      </c>
      <c r="Q50" s="9"/>
    </row>
    <row r="51" spans="1:17">
      <c r="A51" s="12"/>
      <c r="B51" s="25">
        <v>341.3</v>
      </c>
      <c r="C51" s="20" t="s">
        <v>128</v>
      </c>
      <c r="D51" s="46">
        <v>19855668</v>
      </c>
      <c r="E51" s="46">
        <v>0</v>
      </c>
      <c r="F51" s="46">
        <v>0</v>
      </c>
      <c r="G51" s="46">
        <v>0</v>
      </c>
      <c r="H51" s="46">
        <v>0</v>
      </c>
      <c r="I51" s="46">
        <v>159433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10"/>
        <v>20015101</v>
      </c>
      <c r="P51" s="47">
        <f t="shared" si="7"/>
        <v>241.77207223530831</v>
      </c>
      <c r="Q51" s="9"/>
    </row>
    <row r="52" spans="1:17">
      <c r="A52" s="12"/>
      <c r="B52" s="25">
        <v>341.9</v>
      </c>
      <c r="C52" s="20" t="s">
        <v>129</v>
      </c>
      <c r="D52" s="46">
        <v>1394188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0</v>
      </c>
      <c r="O52" s="46">
        <f t="shared" si="10"/>
        <v>1394188</v>
      </c>
      <c r="P52" s="47">
        <f t="shared" si="7"/>
        <v>16.841070242193634</v>
      </c>
      <c r="Q52" s="9"/>
    </row>
    <row r="53" spans="1:17">
      <c r="A53" s="12"/>
      <c r="B53" s="25">
        <v>342.1</v>
      </c>
      <c r="C53" s="20" t="s">
        <v>105</v>
      </c>
      <c r="D53" s="46">
        <v>1238836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v>0</v>
      </c>
      <c r="O53" s="46">
        <f t="shared" si="10"/>
        <v>1238836</v>
      </c>
      <c r="P53" s="47">
        <f t="shared" si="7"/>
        <v>14.964498399468503</v>
      </c>
      <c r="Q53" s="9"/>
    </row>
    <row r="54" spans="1:17">
      <c r="A54" s="12"/>
      <c r="B54" s="25">
        <v>342.6</v>
      </c>
      <c r="C54" s="20" t="s">
        <v>59</v>
      </c>
      <c r="D54" s="46">
        <v>1777409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v>0</v>
      </c>
      <c r="O54" s="46">
        <f t="shared" si="10"/>
        <v>1777409</v>
      </c>
      <c r="P54" s="47">
        <f t="shared" si="7"/>
        <v>21.470181796219123</v>
      </c>
      <c r="Q54" s="9"/>
    </row>
    <row r="55" spans="1:17">
      <c r="A55" s="12"/>
      <c r="B55" s="25">
        <v>342.9</v>
      </c>
      <c r="C55" s="20" t="s">
        <v>60</v>
      </c>
      <c r="D55" s="46">
        <v>2935</v>
      </c>
      <c r="E55" s="46">
        <v>4160143</v>
      </c>
      <c r="F55" s="46">
        <v>0</v>
      </c>
      <c r="G55" s="46">
        <v>0</v>
      </c>
      <c r="H55" s="46">
        <v>0</v>
      </c>
      <c r="I55" s="46">
        <v>6254</v>
      </c>
      <c r="J55" s="46">
        <v>0</v>
      </c>
      <c r="K55" s="46">
        <v>0</v>
      </c>
      <c r="L55" s="46">
        <v>0</v>
      </c>
      <c r="M55" s="46">
        <v>0</v>
      </c>
      <c r="N55" s="46">
        <v>0</v>
      </c>
      <c r="O55" s="46">
        <f t="shared" si="10"/>
        <v>4169332</v>
      </c>
      <c r="P55" s="47">
        <f t="shared" si="7"/>
        <v>50.363375007549678</v>
      </c>
      <c r="Q55" s="9"/>
    </row>
    <row r="56" spans="1:17">
      <c r="A56" s="12"/>
      <c r="B56" s="25">
        <v>343.4</v>
      </c>
      <c r="C56" s="20" t="s">
        <v>61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10246417</v>
      </c>
      <c r="J56" s="46">
        <v>0</v>
      </c>
      <c r="K56" s="46">
        <v>0</v>
      </c>
      <c r="L56" s="46">
        <v>0</v>
      </c>
      <c r="M56" s="46">
        <v>0</v>
      </c>
      <c r="N56" s="46">
        <v>0</v>
      </c>
      <c r="O56" s="46">
        <f t="shared" si="10"/>
        <v>10246417</v>
      </c>
      <c r="P56" s="47">
        <f t="shared" si="7"/>
        <v>123.77141994322643</v>
      </c>
      <c r="Q56" s="9"/>
    </row>
    <row r="57" spans="1:17">
      <c r="A57" s="12"/>
      <c r="B57" s="25">
        <v>343.5</v>
      </c>
      <c r="C57" s="20" t="s">
        <v>62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32133712</v>
      </c>
      <c r="J57" s="46">
        <v>0</v>
      </c>
      <c r="K57" s="46">
        <v>0</v>
      </c>
      <c r="L57" s="46">
        <v>0</v>
      </c>
      <c r="M57" s="46">
        <v>0</v>
      </c>
      <c r="N57" s="46">
        <v>0</v>
      </c>
      <c r="O57" s="46">
        <f t="shared" si="10"/>
        <v>32133712</v>
      </c>
      <c r="P57" s="47">
        <f t="shared" si="7"/>
        <v>388.15862777073141</v>
      </c>
      <c r="Q57" s="9"/>
    </row>
    <row r="58" spans="1:17">
      <c r="A58" s="12"/>
      <c r="B58" s="25">
        <v>343.6</v>
      </c>
      <c r="C58" s="20" t="s">
        <v>63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85600705</v>
      </c>
      <c r="J58" s="46">
        <v>0</v>
      </c>
      <c r="K58" s="46">
        <v>0</v>
      </c>
      <c r="L58" s="46">
        <v>0</v>
      </c>
      <c r="M58" s="46">
        <v>0</v>
      </c>
      <c r="N58" s="46">
        <v>0</v>
      </c>
      <c r="O58" s="46">
        <f t="shared" si="10"/>
        <v>85600705</v>
      </c>
      <c r="P58" s="47">
        <f t="shared" si="7"/>
        <v>1034.0122606752432</v>
      </c>
      <c r="Q58" s="9"/>
    </row>
    <row r="59" spans="1:17">
      <c r="A59" s="12"/>
      <c r="B59" s="25">
        <v>344.5</v>
      </c>
      <c r="C59" s="20" t="s">
        <v>130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38083462</v>
      </c>
      <c r="J59" s="46">
        <v>0</v>
      </c>
      <c r="K59" s="46">
        <v>0</v>
      </c>
      <c r="L59" s="46">
        <v>0</v>
      </c>
      <c r="M59" s="46">
        <v>0</v>
      </c>
      <c r="N59" s="46">
        <v>0</v>
      </c>
      <c r="O59" s="46">
        <f t="shared" si="10"/>
        <v>38083462</v>
      </c>
      <c r="P59" s="47">
        <f t="shared" si="7"/>
        <v>460.02853173884159</v>
      </c>
      <c r="Q59" s="9"/>
    </row>
    <row r="60" spans="1:17">
      <c r="A60" s="12"/>
      <c r="B60" s="25">
        <v>344.9</v>
      </c>
      <c r="C60" s="20" t="s">
        <v>131</v>
      </c>
      <c r="D60" s="46">
        <v>0</v>
      </c>
      <c r="E60" s="46">
        <v>17309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v>0</v>
      </c>
      <c r="O60" s="46">
        <f t="shared" si="10"/>
        <v>17309</v>
      </c>
      <c r="P60" s="47">
        <f t="shared" si="7"/>
        <v>0.20908377121459201</v>
      </c>
      <c r="Q60" s="9"/>
    </row>
    <row r="61" spans="1:17">
      <c r="A61" s="12"/>
      <c r="B61" s="25">
        <v>347.2</v>
      </c>
      <c r="C61" s="20" t="s">
        <v>66</v>
      </c>
      <c r="D61" s="46">
        <v>10689464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v>0</v>
      </c>
      <c r="O61" s="46">
        <f t="shared" si="10"/>
        <v>10689464</v>
      </c>
      <c r="P61" s="47">
        <f t="shared" si="7"/>
        <v>129.12319864709789</v>
      </c>
      <c r="Q61" s="9"/>
    </row>
    <row r="62" spans="1:17">
      <c r="A62" s="12"/>
      <c r="B62" s="25">
        <v>347.5</v>
      </c>
      <c r="C62" s="20" t="s">
        <v>67</v>
      </c>
      <c r="D62" s="46">
        <v>40317</v>
      </c>
      <c r="E62" s="46">
        <v>0</v>
      </c>
      <c r="F62" s="46">
        <v>0</v>
      </c>
      <c r="G62" s="46">
        <v>0</v>
      </c>
      <c r="H62" s="46">
        <v>0</v>
      </c>
      <c r="I62" s="46">
        <v>4953168</v>
      </c>
      <c r="J62" s="46">
        <v>0</v>
      </c>
      <c r="K62" s="46">
        <v>0</v>
      </c>
      <c r="L62" s="46">
        <v>0</v>
      </c>
      <c r="M62" s="46">
        <v>0</v>
      </c>
      <c r="N62" s="46">
        <v>0</v>
      </c>
      <c r="O62" s="46">
        <f t="shared" si="10"/>
        <v>4993485</v>
      </c>
      <c r="P62" s="47">
        <f t="shared" si="7"/>
        <v>60.318717158905599</v>
      </c>
      <c r="Q62" s="9"/>
    </row>
    <row r="63" spans="1:17">
      <c r="A63" s="12"/>
      <c r="B63" s="25">
        <v>347.9</v>
      </c>
      <c r="C63" s="20" t="s">
        <v>192</v>
      </c>
      <c r="D63" s="46">
        <v>5464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v>0</v>
      </c>
      <c r="O63" s="46">
        <f t="shared" si="10"/>
        <v>5464</v>
      </c>
      <c r="P63" s="47">
        <f t="shared" si="7"/>
        <v>6.6002295101769651E-2</v>
      </c>
      <c r="Q63" s="9"/>
    </row>
    <row r="64" spans="1:17">
      <c r="A64" s="12"/>
      <c r="B64" s="25">
        <v>349</v>
      </c>
      <c r="C64" s="20" t="s">
        <v>193</v>
      </c>
      <c r="D64" s="46">
        <v>4279472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v>0</v>
      </c>
      <c r="O64" s="46">
        <f t="shared" si="10"/>
        <v>4279472</v>
      </c>
      <c r="P64" s="47">
        <f t="shared" si="7"/>
        <v>51.693809264963463</v>
      </c>
      <c r="Q64" s="9"/>
    </row>
    <row r="65" spans="1:17" ht="15.75">
      <c r="A65" s="29" t="s">
        <v>53</v>
      </c>
      <c r="B65" s="30"/>
      <c r="C65" s="31"/>
      <c r="D65" s="32">
        <f t="shared" ref="D65:N65" si="11">SUM(D66:D68)</f>
        <v>1281019</v>
      </c>
      <c r="E65" s="32">
        <f t="shared" si="11"/>
        <v>441894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283647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si="11"/>
        <v>0</v>
      </c>
      <c r="O65" s="32">
        <f t="shared" ref="O65:O70" si="12">SUM(D65:N65)</f>
        <v>2006560</v>
      </c>
      <c r="P65" s="45">
        <f t="shared" si="7"/>
        <v>24.238207404723077</v>
      </c>
      <c r="Q65" s="10"/>
    </row>
    <row r="66" spans="1:17">
      <c r="A66" s="13"/>
      <c r="B66" s="39">
        <v>351.5</v>
      </c>
      <c r="C66" s="21" t="s">
        <v>70</v>
      </c>
      <c r="D66" s="46">
        <v>130437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v>0</v>
      </c>
      <c r="O66" s="46">
        <f t="shared" si="12"/>
        <v>130437</v>
      </c>
      <c r="P66" s="47">
        <f t="shared" si="7"/>
        <v>1.5756115238267803</v>
      </c>
      <c r="Q66" s="9"/>
    </row>
    <row r="67" spans="1:17">
      <c r="A67" s="13"/>
      <c r="B67" s="39">
        <v>354</v>
      </c>
      <c r="C67" s="21" t="s">
        <v>71</v>
      </c>
      <c r="D67" s="46">
        <v>1148282</v>
      </c>
      <c r="E67" s="46">
        <v>47926</v>
      </c>
      <c r="F67" s="46">
        <v>0</v>
      </c>
      <c r="G67" s="46">
        <v>0</v>
      </c>
      <c r="H67" s="46">
        <v>0</v>
      </c>
      <c r="I67" s="46">
        <v>283647</v>
      </c>
      <c r="J67" s="46">
        <v>0</v>
      </c>
      <c r="K67" s="46">
        <v>0</v>
      </c>
      <c r="L67" s="46">
        <v>0</v>
      </c>
      <c r="M67" s="46">
        <v>0</v>
      </c>
      <c r="N67" s="46">
        <v>0</v>
      </c>
      <c r="O67" s="46">
        <f t="shared" si="12"/>
        <v>1479855</v>
      </c>
      <c r="P67" s="47">
        <f t="shared" si="7"/>
        <v>17.875883312194237</v>
      </c>
      <c r="Q67" s="9"/>
    </row>
    <row r="68" spans="1:17">
      <c r="A68" s="13"/>
      <c r="B68" s="39">
        <v>359</v>
      </c>
      <c r="C68" s="21" t="s">
        <v>72</v>
      </c>
      <c r="D68" s="46">
        <v>2300</v>
      </c>
      <c r="E68" s="46">
        <v>393968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v>0</v>
      </c>
      <c r="O68" s="46">
        <f t="shared" si="12"/>
        <v>396268</v>
      </c>
      <c r="P68" s="47">
        <f t="shared" si="7"/>
        <v>4.7867125687020593</v>
      </c>
      <c r="Q68" s="9"/>
    </row>
    <row r="69" spans="1:17" ht="15.75">
      <c r="A69" s="29" t="s">
        <v>3</v>
      </c>
      <c r="B69" s="30"/>
      <c r="C69" s="31"/>
      <c r="D69" s="32">
        <f t="shared" ref="D69:N69" si="13">SUM(D70:D77)</f>
        <v>13773683</v>
      </c>
      <c r="E69" s="32">
        <f t="shared" si="13"/>
        <v>3325985</v>
      </c>
      <c r="F69" s="32">
        <f t="shared" si="13"/>
        <v>13057</v>
      </c>
      <c r="G69" s="32">
        <f t="shared" si="13"/>
        <v>1524229</v>
      </c>
      <c r="H69" s="32">
        <f t="shared" si="13"/>
        <v>0</v>
      </c>
      <c r="I69" s="32">
        <f t="shared" si="13"/>
        <v>8822185</v>
      </c>
      <c r="J69" s="32">
        <f t="shared" si="13"/>
        <v>3910516</v>
      </c>
      <c r="K69" s="32">
        <f t="shared" si="13"/>
        <v>488666134</v>
      </c>
      <c r="L69" s="32">
        <f t="shared" si="13"/>
        <v>0</v>
      </c>
      <c r="M69" s="32">
        <f t="shared" si="13"/>
        <v>0</v>
      </c>
      <c r="N69" s="32">
        <f t="shared" si="13"/>
        <v>14663</v>
      </c>
      <c r="O69" s="32">
        <f t="shared" si="12"/>
        <v>520050452</v>
      </c>
      <c r="P69" s="45">
        <f t="shared" ref="P69:P85" si="14">(O69/P$87)</f>
        <v>6281.9405931026149</v>
      </c>
      <c r="Q69" s="10"/>
    </row>
    <row r="70" spans="1:17">
      <c r="A70" s="12"/>
      <c r="B70" s="25">
        <v>361.1</v>
      </c>
      <c r="C70" s="20" t="s">
        <v>73</v>
      </c>
      <c r="D70" s="46">
        <v>5315882</v>
      </c>
      <c r="E70" s="46">
        <v>1032144</v>
      </c>
      <c r="F70" s="46">
        <v>13057</v>
      </c>
      <c r="G70" s="46">
        <v>206075</v>
      </c>
      <c r="H70" s="46">
        <v>0</v>
      </c>
      <c r="I70" s="46">
        <v>0</v>
      </c>
      <c r="J70" s="46">
        <v>0</v>
      </c>
      <c r="K70" s="46">
        <v>39990061</v>
      </c>
      <c r="L70" s="46">
        <v>0</v>
      </c>
      <c r="M70" s="46">
        <v>0</v>
      </c>
      <c r="N70" s="46">
        <v>4663</v>
      </c>
      <c r="O70" s="46">
        <f t="shared" si="12"/>
        <v>46561882</v>
      </c>
      <c r="P70" s="47">
        <f t="shared" si="14"/>
        <v>562.44346197982725</v>
      </c>
      <c r="Q70" s="9"/>
    </row>
    <row r="71" spans="1:17">
      <c r="A71" s="12"/>
      <c r="B71" s="25">
        <v>361.3</v>
      </c>
      <c r="C71" s="20" t="s">
        <v>75</v>
      </c>
      <c r="D71" s="46">
        <v>0</v>
      </c>
      <c r="E71" s="46">
        <v>0</v>
      </c>
      <c r="F71" s="46">
        <v>0</v>
      </c>
      <c r="G71" s="46">
        <v>-10500</v>
      </c>
      <c r="H71" s="46">
        <v>0</v>
      </c>
      <c r="I71" s="46">
        <v>0</v>
      </c>
      <c r="J71" s="46">
        <v>0</v>
      </c>
      <c r="K71" s="46">
        <v>331739998</v>
      </c>
      <c r="L71" s="46">
        <v>0</v>
      </c>
      <c r="M71" s="46">
        <v>0</v>
      </c>
      <c r="N71" s="46">
        <v>0</v>
      </c>
      <c r="O71" s="46">
        <f t="shared" ref="O71:O77" si="15">SUM(D71:N71)</f>
        <v>331729498</v>
      </c>
      <c r="P71" s="47">
        <f t="shared" si="14"/>
        <v>4007.1208310684301</v>
      </c>
      <c r="Q71" s="9"/>
    </row>
    <row r="72" spans="1:17">
      <c r="A72" s="12"/>
      <c r="B72" s="25">
        <v>362</v>
      </c>
      <c r="C72" s="20" t="s">
        <v>76</v>
      </c>
      <c r="D72" s="46">
        <v>5305163</v>
      </c>
      <c r="E72" s="46">
        <v>1316526</v>
      </c>
      <c r="F72" s="46">
        <v>0</v>
      </c>
      <c r="G72" s="46">
        <v>0</v>
      </c>
      <c r="H72" s="46">
        <v>0</v>
      </c>
      <c r="I72" s="46">
        <v>899533</v>
      </c>
      <c r="J72" s="46">
        <v>0</v>
      </c>
      <c r="K72" s="46">
        <v>0</v>
      </c>
      <c r="L72" s="46">
        <v>0</v>
      </c>
      <c r="M72" s="46">
        <v>0</v>
      </c>
      <c r="N72" s="46">
        <v>0</v>
      </c>
      <c r="O72" s="46">
        <f t="shared" si="15"/>
        <v>7521222</v>
      </c>
      <c r="P72" s="47">
        <f t="shared" si="14"/>
        <v>90.852473274143861</v>
      </c>
      <c r="Q72" s="9"/>
    </row>
    <row r="73" spans="1:17">
      <c r="A73" s="12"/>
      <c r="B73" s="25">
        <v>364</v>
      </c>
      <c r="C73" s="20" t="s">
        <v>133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555136</v>
      </c>
      <c r="J73" s="46">
        <v>523199</v>
      </c>
      <c r="K73" s="46">
        <v>0</v>
      </c>
      <c r="L73" s="46">
        <v>0</v>
      </c>
      <c r="M73" s="46">
        <v>0</v>
      </c>
      <c r="N73" s="46">
        <v>0</v>
      </c>
      <c r="O73" s="46">
        <f t="shared" si="15"/>
        <v>1078335</v>
      </c>
      <c r="P73" s="47">
        <f t="shared" si="14"/>
        <v>13.025729298786011</v>
      </c>
      <c r="Q73" s="9"/>
    </row>
    <row r="74" spans="1:17">
      <c r="A74" s="12"/>
      <c r="B74" s="25">
        <v>366</v>
      </c>
      <c r="C74" s="20" t="s">
        <v>78</v>
      </c>
      <c r="D74" s="46">
        <v>44283</v>
      </c>
      <c r="E74" s="46">
        <v>279502</v>
      </c>
      <c r="F74" s="46">
        <v>0</v>
      </c>
      <c r="G74" s="46">
        <v>1250000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v>0</v>
      </c>
      <c r="O74" s="46">
        <f t="shared" si="15"/>
        <v>1573785</v>
      </c>
      <c r="P74" s="47">
        <f t="shared" si="14"/>
        <v>19.010509150208371</v>
      </c>
      <c r="Q74" s="9"/>
    </row>
    <row r="75" spans="1:17">
      <c r="A75" s="12"/>
      <c r="B75" s="25">
        <v>368</v>
      </c>
      <c r="C75" s="20" t="s">
        <v>79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116915289</v>
      </c>
      <c r="L75" s="46">
        <v>0</v>
      </c>
      <c r="M75" s="46">
        <v>0</v>
      </c>
      <c r="N75" s="46">
        <v>0</v>
      </c>
      <c r="O75" s="46">
        <f t="shared" si="15"/>
        <v>116915289</v>
      </c>
      <c r="P75" s="47">
        <f t="shared" si="14"/>
        <v>1412.2762456966841</v>
      </c>
      <c r="Q75" s="9"/>
    </row>
    <row r="76" spans="1:17">
      <c r="A76" s="12"/>
      <c r="B76" s="25">
        <v>369.3</v>
      </c>
      <c r="C76" s="20" t="s">
        <v>80</v>
      </c>
      <c r="D76" s="46">
        <v>1600597</v>
      </c>
      <c r="E76" s="46">
        <v>0</v>
      </c>
      <c r="F76" s="46">
        <v>0</v>
      </c>
      <c r="G76" s="46">
        <v>58333</v>
      </c>
      <c r="H76" s="46">
        <v>0</v>
      </c>
      <c r="I76" s="46">
        <v>2187575</v>
      </c>
      <c r="J76" s="46">
        <v>841893</v>
      </c>
      <c r="K76" s="46">
        <v>0</v>
      </c>
      <c r="L76" s="46">
        <v>0</v>
      </c>
      <c r="M76" s="46">
        <v>0</v>
      </c>
      <c r="N76" s="46">
        <v>0</v>
      </c>
      <c r="O76" s="46">
        <f t="shared" si="15"/>
        <v>4688398</v>
      </c>
      <c r="P76" s="47">
        <f t="shared" si="14"/>
        <v>56.633423929455816</v>
      </c>
      <c r="Q76" s="9"/>
    </row>
    <row r="77" spans="1:17">
      <c r="A77" s="12"/>
      <c r="B77" s="25">
        <v>369.9</v>
      </c>
      <c r="C77" s="20" t="s">
        <v>81</v>
      </c>
      <c r="D77" s="46">
        <v>1507758</v>
      </c>
      <c r="E77" s="46">
        <v>697813</v>
      </c>
      <c r="F77" s="46">
        <v>0</v>
      </c>
      <c r="G77" s="46">
        <v>20321</v>
      </c>
      <c r="H77" s="46">
        <v>0</v>
      </c>
      <c r="I77" s="46">
        <v>5179941</v>
      </c>
      <c r="J77" s="46">
        <v>2545424</v>
      </c>
      <c r="K77" s="46">
        <v>20786</v>
      </c>
      <c r="L77" s="46">
        <v>0</v>
      </c>
      <c r="M77" s="46">
        <v>0</v>
      </c>
      <c r="N77" s="46">
        <v>10000</v>
      </c>
      <c r="O77" s="46">
        <f t="shared" si="15"/>
        <v>9982043</v>
      </c>
      <c r="P77" s="47">
        <f t="shared" si="14"/>
        <v>120.57791870507943</v>
      </c>
      <c r="Q77" s="9"/>
    </row>
    <row r="78" spans="1:17" ht="15.75">
      <c r="A78" s="29" t="s">
        <v>54</v>
      </c>
      <c r="B78" s="30"/>
      <c r="C78" s="31"/>
      <c r="D78" s="32">
        <f t="shared" ref="D78:N78" si="16">SUM(D79:D84)</f>
        <v>11391535</v>
      </c>
      <c r="E78" s="32">
        <f t="shared" si="16"/>
        <v>48481380</v>
      </c>
      <c r="F78" s="32">
        <f t="shared" si="16"/>
        <v>38841248</v>
      </c>
      <c r="G78" s="32">
        <f t="shared" si="16"/>
        <v>4535047</v>
      </c>
      <c r="H78" s="32">
        <f t="shared" si="16"/>
        <v>0</v>
      </c>
      <c r="I78" s="32">
        <f t="shared" si="16"/>
        <v>39132325</v>
      </c>
      <c r="J78" s="32">
        <f t="shared" si="16"/>
        <v>1364098</v>
      </c>
      <c r="K78" s="32">
        <f t="shared" si="16"/>
        <v>0</v>
      </c>
      <c r="L78" s="32">
        <f t="shared" si="16"/>
        <v>0</v>
      </c>
      <c r="M78" s="32">
        <f t="shared" si="16"/>
        <v>0</v>
      </c>
      <c r="N78" s="32">
        <f t="shared" si="16"/>
        <v>0</v>
      </c>
      <c r="O78" s="32">
        <f t="shared" ref="O78:O85" si="17">SUM(D78:N78)</f>
        <v>143745633</v>
      </c>
      <c r="P78" s="45">
        <f t="shared" si="14"/>
        <v>1736.3729298786011</v>
      </c>
      <c r="Q78" s="9"/>
    </row>
    <row r="79" spans="1:17">
      <c r="A79" s="12"/>
      <c r="B79" s="25">
        <v>381</v>
      </c>
      <c r="C79" s="20" t="s">
        <v>82</v>
      </c>
      <c r="D79" s="46">
        <v>11370984</v>
      </c>
      <c r="E79" s="46">
        <v>48481380</v>
      </c>
      <c r="F79" s="46">
        <v>38841248</v>
      </c>
      <c r="G79" s="46">
        <v>4535047</v>
      </c>
      <c r="H79" s="46">
        <v>0</v>
      </c>
      <c r="I79" s="46">
        <v>10722918</v>
      </c>
      <c r="J79" s="46">
        <v>300000</v>
      </c>
      <c r="K79" s="46">
        <v>0</v>
      </c>
      <c r="L79" s="46">
        <v>0</v>
      </c>
      <c r="M79" s="46">
        <v>0</v>
      </c>
      <c r="N79" s="46">
        <v>0</v>
      </c>
      <c r="O79" s="46">
        <f t="shared" si="17"/>
        <v>114251577</v>
      </c>
      <c r="P79" s="47">
        <f t="shared" si="14"/>
        <v>1380.0999818807754</v>
      </c>
      <c r="Q79" s="9"/>
    </row>
    <row r="80" spans="1:17">
      <c r="A80" s="12"/>
      <c r="B80" s="25">
        <v>388.1</v>
      </c>
      <c r="C80" s="20" t="s">
        <v>83</v>
      </c>
      <c r="D80" s="46">
        <v>20551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v>0</v>
      </c>
      <c r="O80" s="46">
        <f t="shared" si="17"/>
        <v>20551</v>
      </c>
      <c r="P80" s="47">
        <f t="shared" si="14"/>
        <v>0.24824545509452195</v>
      </c>
      <c r="Q80" s="9"/>
    </row>
    <row r="81" spans="1:120">
      <c r="A81" s="12"/>
      <c r="B81" s="25">
        <v>389.1</v>
      </c>
      <c r="C81" s="20" t="s">
        <v>84</v>
      </c>
      <c r="D81" s="46">
        <v>0</v>
      </c>
      <c r="E81" s="46">
        <v>0</v>
      </c>
      <c r="F81" s="46">
        <v>0</v>
      </c>
      <c r="G81" s="46">
        <v>0</v>
      </c>
      <c r="H81" s="46">
        <v>0</v>
      </c>
      <c r="I81" s="46">
        <v>2031291</v>
      </c>
      <c r="J81" s="46">
        <v>899533</v>
      </c>
      <c r="K81" s="46">
        <v>0</v>
      </c>
      <c r="L81" s="46">
        <v>0</v>
      </c>
      <c r="M81" s="46">
        <v>0</v>
      </c>
      <c r="N81" s="46">
        <v>0</v>
      </c>
      <c r="O81" s="46">
        <f t="shared" si="17"/>
        <v>2930824</v>
      </c>
      <c r="P81" s="47">
        <f t="shared" si="14"/>
        <v>35.402838678504558</v>
      </c>
      <c r="Q81" s="9"/>
    </row>
    <row r="82" spans="1:120">
      <c r="A82" s="12"/>
      <c r="B82" s="25">
        <v>389.2</v>
      </c>
      <c r="C82" s="20" t="s">
        <v>85</v>
      </c>
      <c r="D82" s="46">
        <v>0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150384</v>
      </c>
      <c r="K82" s="46">
        <v>0</v>
      </c>
      <c r="L82" s="46">
        <v>0</v>
      </c>
      <c r="M82" s="46">
        <v>0</v>
      </c>
      <c r="N82" s="46">
        <v>0</v>
      </c>
      <c r="O82" s="46">
        <f t="shared" si="17"/>
        <v>150384</v>
      </c>
      <c r="P82" s="47">
        <f t="shared" si="14"/>
        <v>1.8165609711904331</v>
      </c>
      <c r="Q82" s="9"/>
    </row>
    <row r="83" spans="1:120">
      <c r="A83" s="12"/>
      <c r="B83" s="25">
        <v>389.4</v>
      </c>
      <c r="C83" s="20" t="s">
        <v>107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400000</v>
      </c>
      <c r="J83" s="46">
        <v>0</v>
      </c>
      <c r="K83" s="46">
        <v>0</v>
      </c>
      <c r="L83" s="46">
        <v>0</v>
      </c>
      <c r="M83" s="46">
        <v>0</v>
      </c>
      <c r="N83" s="46">
        <v>0</v>
      </c>
      <c r="O83" s="46">
        <f t="shared" si="17"/>
        <v>400000</v>
      </c>
      <c r="P83" s="47">
        <f t="shared" si="14"/>
        <v>4.8317931992510719</v>
      </c>
      <c r="Q83" s="9"/>
    </row>
    <row r="84" spans="1:120" ht="15.75" thickBot="1">
      <c r="A84" s="12"/>
      <c r="B84" s="25">
        <v>389.9</v>
      </c>
      <c r="C84" s="20" t="s">
        <v>87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25978116</v>
      </c>
      <c r="J84" s="46">
        <v>14181</v>
      </c>
      <c r="K84" s="46">
        <v>0</v>
      </c>
      <c r="L84" s="46">
        <v>0</v>
      </c>
      <c r="M84" s="46">
        <v>0</v>
      </c>
      <c r="N84" s="46">
        <v>0</v>
      </c>
      <c r="O84" s="46">
        <f t="shared" si="17"/>
        <v>25992297</v>
      </c>
      <c r="P84" s="47">
        <f t="shared" si="14"/>
        <v>313.9735096937851</v>
      </c>
      <c r="Q84" s="9"/>
    </row>
    <row r="85" spans="1:120" ht="16.5" thickBot="1">
      <c r="A85" s="14" t="s">
        <v>68</v>
      </c>
      <c r="B85" s="23"/>
      <c r="C85" s="22"/>
      <c r="D85" s="15">
        <f t="shared" ref="D85:N85" si="18">SUM(D5,D20,D29,D49,D65,D69,D78)</f>
        <v>351358726</v>
      </c>
      <c r="E85" s="15">
        <f t="shared" si="18"/>
        <v>234538825</v>
      </c>
      <c r="F85" s="15">
        <f t="shared" si="18"/>
        <v>51608888</v>
      </c>
      <c r="G85" s="15">
        <f t="shared" si="18"/>
        <v>10072654</v>
      </c>
      <c r="H85" s="15">
        <f t="shared" si="18"/>
        <v>0</v>
      </c>
      <c r="I85" s="15">
        <f t="shared" si="18"/>
        <v>247933678</v>
      </c>
      <c r="J85" s="15">
        <f t="shared" si="18"/>
        <v>103200520</v>
      </c>
      <c r="K85" s="15">
        <f t="shared" si="18"/>
        <v>488666134</v>
      </c>
      <c r="L85" s="15">
        <f t="shared" si="18"/>
        <v>0</v>
      </c>
      <c r="M85" s="15">
        <f t="shared" si="18"/>
        <v>0</v>
      </c>
      <c r="N85" s="15">
        <f t="shared" si="18"/>
        <v>1454495</v>
      </c>
      <c r="O85" s="15">
        <f t="shared" si="17"/>
        <v>1488833920</v>
      </c>
      <c r="P85" s="38">
        <f t="shared" si="14"/>
        <v>17984.344023675785</v>
      </c>
      <c r="Q85" s="6"/>
      <c r="R85" s="2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</row>
    <row r="86" spans="1:120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9"/>
    </row>
    <row r="87" spans="1:120">
      <c r="A87" s="40"/>
      <c r="B87" s="41"/>
      <c r="C87" s="41"/>
      <c r="D87" s="42"/>
      <c r="E87" s="42"/>
      <c r="F87" s="42"/>
      <c r="G87" s="42"/>
      <c r="H87" s="42"/>
      <c r="I87" s="42"/>
      <c r="J87" s="42"/>
      <c r="K87" s="42"/>
      <c r="L87" s="42"/>
      <c r="M87" s="121" t="s">
        <v>194</v>
      </c>
      <c r="N87" s="121"/>
      <c r="O87" s="121"/>
      <c r="P87" s="43">
        <v>82785</v>
      </c>
    </row>
    <row r="88" spans="1:120">
      <c r="A88" s="122"/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100"/>
    </row>
    <row r="89" spans="1:120" ht="15.75" customHeight="1" thickBot="1">
      <c r="A89" s="123" t="s">
        <v>109</v>
      </c>
      <c r="B89" s="102"/>
      <c r="C89" s="102"/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2"/>
      <c r="O89" s="102"/>
      <c r="P89" s="103"/>
    </row>
  </sheetData>
  <mergeCells count="10">
    <mergeCell ref="M87:O87"/>
    <mergeCell ref="A88:P88"/>
    <mergeCell ref="A89:P8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170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210198221</v>
      </c>
      <c r="E5" s="27">
        <f t="shared" si="0"/>
        <v>118314604</v>
      </c>
      <c r="F5" s="27">
        <f t="shared" si="0"/>
        <v>11242125</v>
      </c>
      <c r="G5" s="27">
        <f t="shared" si="0"/>
        <v>0</v>
      </c>
      <c r="H5" s="27">
        <f t="shared" si="0"/>
        <v>0</v>
      </c>
      <c r="I5" s="27">
        <f t="shared" si="0"/>
        <v>18560262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1739660</v>
      </c>
      <c r="N5" s="28">
        <f>SUM(D5:M5)</f>
        <v>360054872</v>
      </c>
      <c r="O5" s="33">
        <f t="shared" ref="O5:O36" si="1">(N5/O$92)</f>
        <v>3823.8216671445716</v>
      </c>
      <c r="P5" s="6"/>
    </row>
    <row r="6" spans="1:133">
      <c r="A6" s="12"/>
      <c r="B6" s="25">
        <v>311</v>
      </c>
      <c r="C6" s="20" t="s">
        <v>2</v>
      </c>
      <c r="D6" s="46">
        <v>188609176</v>
      </c>
      <c r="E6" s="46">
        <v>0</v>
      </c>
      <c r="F6" s="46">
        <v>11242125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199851301</v>
      </c>
      <c r="O6" s="47">
        <f t="shared" si="1"/>
        <v>2122.4424230838672</v>
      </c>
      <c r="P6" s="9"/>
    </row>
    <row r="7" spans="1:133">
      <c r="A7" s="12"/>
      <c r="B7" s="25">
        <v>312.10000000000002</v>
      </c>
      <c r="C7" s="20" t="s">
        <v>10</v>
      </c>
      <c r="D7" s="46">
        <v>926585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926585</v>
      </c>
      <c r="O7" s="47">
        <f t="shared" si="1"/>
        <v>9.8404328756066732</v>
      </c>
      <c r="P7" s="9"/>
    </row>
    <row r="8" spans="1:133">
      <c r="A8" s="12"/>
      <c r="B8" s="25">
        <v>312.51</v>
      </c>
      <c r="C8" s="20" t="s">
        <v>95</v>
      </c>
      <c r="D8" s="46">
        <v>0</v>
      </c>
      <c r="E8" s="46">
        <v>1521666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1521666</v>
      </c>
      <c r="O8" s="47">
        <f t="shared" si="1"/>
        <v>16.160257431420654</v>
      </c>
      <c r="P8" s="9"/>
    </row>
    <row r="9" spans="1:133">
      <c r="A9" s="12"/>
      <c r="B9" s="25">
        <v>312.52</v>
      </c>
      <c r="C9" s="20" t="s">
        <v>120</v>
      </c>
      <c r="D9" s="46">
        <v>0</v>
      </c>
      <c r="E9" s="46">
        <v>756953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756953</v>
      </c>
      <c r="O9" s="47">
        <f t="shared" si="1"/>
        <v>8.0389226962330476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3530091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3530091</v>
      </c>
      <c r="O10" s="47">
        <f t="shared" si="1"/>
        <v>37.489948067671328</v>
      </c>
      <c r="P10" s="9"/>
    </row>
    <row r="11" spans="1:133">
      <c r="A11" s="12"/>
      <c r="B11" s="25">
        <v>314.10000000000002</v>
      </c>
      <c r="C11" s="20" t="s">
        <v>12</v>
      </c>
      <c r="D11" s="46">
        <v>11299020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11299020</v>
      </c>
      <c r="O11" s="47">
        <f t="shared" si="1"/>
        <v>119.99681396756618</v>
      </c>
      <c r="P11" s="9"/>
    </row>
    <row r="12" spans="1:133">
      <c r="A12" s="12"/>
      <c r="B12" s="25">
        <v>314.39999999999998</v>
      </c>
      <c r="C12" s="20" t="s">
        <v>14</v>
      </c>
      <c r="D12" s="46">
        <v>465195</v>
      </c>
      <c r="E12" s="46">
        <v>344516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809711</v>
      </c>
      <c r="O12" s="47">
        <f t="shared" si="1"/>
        <v>8.5992183600429044</v>
      </c>
      <c r="P12" s="9"/>
    </row>
    <row r="13" spans="1:133">
      <c r="A13" s="12"/>
      <c r="B13" s="25">
        <v>314.89999999999998</v>
      </c>
      <c r="C13" s="20" t="s">
        <v>111</v>
      </c>
      <c r="D13" s="46">
        <v>0</v>
      </c>
      <c r="E13" s="46">
        <v>611586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611586</v>
      </c>
      <c r="O13" s="47">
        <f t="shared" si="1"/>
        <v>6.495109440214101</v>
      </c>
      <c r="P13" s="9"/>
    </row>
    <row r="14" spans="1:133">
      <c r="A14" s="12"/>
      <c r="B14" s="25">
        <v>315</v>
      </c>
      <c r="C14" s="20" t="s">
        <v>121</v>
      </c>
      <c r="D14" s="46">
        <v>3517226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3517226</v>
      </c>
      <c r="O14" s="47">
        <f t="shared" si="1"/>
        <v>37.353320376801435</v>
      </c>
      <c r="P14" s="9"/>
    </row>
    <row r="15" spans="1:133">
      <c r="A15" s="12"/>
      <c r="B15" s="25">
        <v>316</v>
      </c>
      <c r="C15" s="20" t="s">
        <v>122</v>
      </c>
      <c r="D15" s="46">
        <v>5381019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5381019</v>
      </c>
      <c r="O15" s="47">
        <f t="shared" si="1"/>
        <v>57.147003536496001</v>
      </c>
      <c r="P15" s="9"/>
    </row>
    <row r="16" spans="1:133">
      <c r="A16" s="12"/>
      <c r="B16" s="25">
        <v>319</v>
      </c>
      <c r="C16" s="20" t="s">
        <v>18</v>
      </c>
      <c r="D16" s="46">
        <v>0</v>
      </c>
      <c r="E16" s="46">
        <v>111549792</v>
      </c>
      <c r="F16" s="46">
        <v>0</v>
      </c>
      <c r="G16" s="46">
        <v>0</v>
      </c>
      <c r="H16" s="46">
        <v>0</v>
      </c>
      <c r="I16" s="46">
        <v>18560262</v>
      </c>
      <c r="J16" s="46">
        <v>0</v>
      </c>
      <c r="K16" s="46">
        <v>0</v>
      </c>
      <c r="L16" s="46">
        <v>0</v>
      </c>
      <c r="M16" s="46">
        <v>1739660</v>
      </c>
      <c r="N16" s="46">
        <f t="shared" si="2"/>
        <v>131849714</v>
      </c>
      <c r="O16" s="47">
        <f t="shared" si="1"/>
        <v>1400.2582173086521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SUM(D18:D25)</f>
        <v>18962828</v>
      </c>
      <c r="E17" s="32">
        <f t="shared" si="3"/>
        <v>1482821</v>
      </c>
      <c r="F17" s="32">
        <f t="shared" si="3"/>
        <v>0</v>
      </c>
      <c r="G17" s="32">
        <f t="shared" si="3"/>
        <v>8996</v>
      </c>
      <c r="H17" s="32">
        <f t="shared" si="3"/>
        <v>0</v>
      </c>
      <c r="I17" s="32">
        <f t="shared" si="3"/>
        <v>17549157</v>
      </c>
      <c r="J17" s="32">
        <f t="shared" si="3"/>
        <v>121356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38125158</v>
      </c>
      <c r="O17" s="45">
        <f t="shared" si="1"/>
        <v>404.89329977379168</v>
      </c>
      <c r="P17" s="10"/>
    </row>
    <row r="18" spans="1:16">
      <c r="A18" s="12"/>
      <c r="B18" s="25">
        <v>322</v>
      </c>
      <c r="C18" s="20" t="s">
        <v>0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11192859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11192859</v>
      </c>
      <c r="O18" s="47">
        <f t="shared" si="1"/>
        <v>118.86937267021378</v>
      </c>
      <c r="P18" s="9"/>
    </row>
    <row r="19" spans="1:16">
      <c r="A19" s="12"/>
      <c r="B19" s="25">
        <v>323.10000000000002</v>
      </c>
      <c r="C19" s="20" t="s">
        <v>20</v>
      </c>
      <c r="D19" s="46">
        <v>7300357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4">SUM(D19:M19)</f>
        <v>7300357</v>
      </c>
      <c r="O19" s="47">
        <f t="shared" si="1"/>
        <v>77.530580601310518</v>
      </c>
      <c r="P19" s="9"/>
    </row>
    <row r="20" spans="1:16">
      <c r="A20" s="12"/>
      <c r="B20" s="25">
        <v>323.39999999999998</v>
      </c>
      <c r="C20" s="20" t="s">
        <v>21</v>
      </c>
      <c r="D20" s="46">
        <v>609264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609264</v>
      </c>
      <c r="O20" s="47">
        <f t="shared" si="1"/>
        <v>6.4704495491764105</v>
      </c>
      <c r="P20" s="9"/>
    </row>
    <row r="21" spans="1:16">
      <c r="A21" s="12"/>
      <c r="B21" s="25">
        <v>323.7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4260673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4260673</v>
      </c>
      <c r="O21" s="47">
        <f t="shared" si="1"/>
        <v>45.248807892864349</v>
      </c>
      <c r="P21" s="9"/>
    </row>
    <row r="22" spans="1:16">
      <c r="A22" s="12"/>
      <c r="B22" s="25">
        <v>324.22000000000003</v>
      </c>
      <c r="C22" s="20" t="s">
        <v>24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179161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179161</v>
      </c>
      <c r="O22" s="47">
        <f t="shared" si="1"/>
        <v>1.9027091895795498</v>
      </c>
      <c r="P22" s="9"/>
    </row>
    <row r="23" spans="1:16">
      <c r="A23" s="12"/>
      <c r="B23" s="25">
        <v>324.32</v>
      </c>
      <c r="C23" s="20" t="s">
        <v>25</v>
      </c>
      <c r="D23" s="46">
        <v>0</v>
      </c>
      <c r="E23" s="46">
        <v>898889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898889</v>
      </c>
      <c r="O23" s="47">
        <f t="shared" si="1"/>
        <v>9.5462983613173176</v>
      </c>
      <c r="P23" s="9"/>
    </row>
    <row r="24" spans="1:16">
      <c r="A24" s="12"/>
      <c r="B24" s="25">
        <v>325.10000000000002</v>
      </c>
      <c r="C24" s="20" t="s">
        <v>26</v>
      </c>
      <c r="D24" s="46">
        <v>0</v>
      </c>
      <c r="E24" s="46">
        <v>254178</v>
      </c>
      <c r="F24" s="46">
        <v>0</v>
      </c>
      <c r="G24" s="46">
        <v>8996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263174</v>
      </c>
      <c r="O24" s="47">
        <f t="shared" si="1"/>
        <v>2.7949363324518646</v>
      </c>
      <c r="P24" s="9"/>
    </row>
    <row r="25" spans="1:16">
      <c r="A25" s="12"/>
      <c r="B25" s="25">
        <v>329</v>
      </c>
      <c r="C25" s="20" t="s">
        <v>27</v>
      </c>
      <c r="D25" s="46">
        <v>11053207</v>
      </c>
      <c r="E25" s="46">
        <v>329754</v>
      </c>
      <c r="F25" s="46">
        <v>0</v>
      </c>
      <c r="G25" s="46">
        <v>0</v>
      </c>
      <c r="H25" s="46">
        <v>0</v>
      </c>
      <c r="I25" s="46">
        <v>1916464</v>
      </c>
      <c r="J25" s="46">
        <v>121356</v>
      </c>
      <c r="K25" s="46">
        <v>0</v>
      </c>
      <c r="L25" s="46">
        <v>0</v>
      </c>
      <c r="M25" s="46">
        <v>0</v>
      </c>
      <c r="N25" s="46">
        <f>SUM(D25:M25)</f>
        <v>13420781</v>
      </c>
      <c r="O25" s="47">
        <f t="shared" si="1"/>
        <v>142.53014517687791</v>
      </c>
      <c r="P25" s="9"/>
    </row>
    <row r="26" spans="1:16" ht="15.75">
      <c r="A26" s="29" t="s">
        <v>29</v>
      </c>
      <c r="B26" s="30"/>
      <c r="C26" s="31"/>
      <c r="D26" s="32">
        <f t="shared" ref="D26:M26" si="5">SUM(D27:D52)</f>
        <v>11860879</v>
      </c>
      <c r="E26" s="32">
        <f t="shared" si="5"/>
        <v>7445189</v>
      </c>
      <c r="F26" s="32">
        <f t="shared" si="5"/>
        <v>0</v>
      </c>
      <c r="G26" s="32">
        <f t="shared" si="5"/>
        <v>15960727</v>
      </c>
      <c r="H26" s="32">
        <f t="shared" si="5"/>
        <v>0</v>
      </c>
      <c r="I26" s="32">
        <f t="shared" si="5"/>
        <v>5396006</v>
      </c>
      <c r="J26" s="32">
        <f t="shared" si="5"/>
        <v>136848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4">
        <f>SUM(D26:M26)</f>
        <v>40799649</v>
      </c>
      <c r="O26" s="45">
        <f t="shared" si="1"/>
        <v>433.29668334023643</v>
      </c>
      <c r="P26" s="10"/>
    </row>
    <row r="27" spans="1:16">
      <c r="A27" s="12"/>
      <c r="B27" s="25">
        <v>331.2</v>
      </c>
      <c r="C27" s="20" t="s">
        <v>28</v>
      </c>
      <c r="D27" s="46">
        <v>1534386</v>
      </c>
      <c r="E27" s="46">
        <v>936817</v>
      </c>
      <c r="F27" s="46">
        <v>0</v>
      </c>
      <c r="G27" s="46">
        <v>6650</v>
      </c>
      <c r="H27" s="46">
        <v>0</v>
      </c>
      <c r="I27" s="46">
        <v>12951</v>
      </c>
      <c r="J27" s="46">
        <v>5410</v>
      </c>
      <c r="K27" s="46">
        <v>0</v>
      </c>
      <c r="L27" s="46">
        <v>0</v>
      </c>
      <c r="M27" s="46">
        <v>0</v>
      </c>
      <c r="N27" s="46">
        <f>SUM(D27:M27)</f>
        <v>2496214</v>
      </c>
      <c r="O27" s="47">
        <f t="shared" si="1"/>
        <v>26.510062552436782</v>
      </c>
      <c r="P27" s="9"/>
    </row>
    <row r="28" spans="1:16">
      <c r="A28" s="12"/>
      <c r="B28" s="25">
        <v>331.39</v>
      </c>
      <c r="C28" s="20" t="s">
        <v>101</v>
      </c>
      <c r="D28" s="46">
        <v>0</v>
      </c>
      <c r="E28" s="46">
        <v>20000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4" si="6">SUM(D28:M28)</f>
        <v>20000</v>
      </c>
      <c r="O28" s="47">
        <f t="shared" si="1"/>
        <v>0.21240216225401173</v>
      </c>
      <c r="P28" s="9"/>
    </row>
    <row r="29" spans="1:16">
      <c r="A29" s="12"/>
      <c r="B29" s="25">
        <v>331.49</v>
      </c>
      <c r="C29" s="20" t="s">
        <v>103</v>
      </c>
      <c r="D29" s="46">
        <v>0</v>
      </c>
      <c r="E29" s="46">
        <v>200000</v>
      </c>
      <c r="F29" s="46">
        <v>0</v>
      </c>
      <c r="G29" s="46">
        <v>865897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6"/>
        <v>1065897</v>
      </c>
      <c r="O29" s="47">
        <f t="shared" si="1"/>
        <v>11.319941377003218</v>
      </c>
      <c r="P29" s="9"/>
    </row>
    <row r="30" spans="1:16">
      <c r="A30" s="12"/>
      <c r="B30" s="25">
        <v>331.5</v>
      </c>
      <c r="C30" s="20" t="s">
        <v>30</v>
      </c>
      <c r="D30" s="46">
        <v>0</v>
      </c>
      <c r="E30" s="46">
        <v>1426198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6"/>
        <v>1426198</v>
      </c>
      <c r="O30" s="47">
        <f t="shared" si="1"/>
        <v>15.146376950117352</v>
      </c>
      <c r="P30" s="9"/>
    </row>
    <row r="31" spans="1:16">
      <c r="A31" s="12"/>
      <c r="B31" s="25">
        <v>331.69</v>
      </c>
      <c r="C31" s="20" t="s">
        <v>33</v>
      </c>
      <c r="D31" s="46">
        <v>33537</v>
      </c>
      <c r="E31" s="46">
        <v>64181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6"/>
        <v>97718</v>
      </c>
      <c r="O31" s="47">
        <f t="shared" si="1"/>
        <v>1.0377757245568759</v>
      </c>
      <c r="P31" s="9"/>
    </row>
    <row r="32" spans="1:16">
      <c r="A32" s="12"/>
      <c r="B32" s="25">
        <v>331.7</v>
      </c>
      <c r="C32" s="20" t="s">
        <v>116</v>
      </c>
      <c r="D32" s="46">
        <v>0</v>
      </c>
      <c r="E32" s="46">
        <v>12500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6"/>
        <v>12500</v>
      </c>
      <c r="O32" s="47">
        <f t="shared" si="1"/>
        <v>0.13275135140875735</v>
      </c>
      <c r="P32" s="9"/>
    </row>
    <row r="33" spans="1:16">
      <c r="A33" s="12"/>
      <c r="B33" s="25">
        <v>334.1</v>
      </c>
      <c r="C33" s="20" t="s">
        <v>171</v>
      </c>
      <c r="D33" s="46">
        <v>0</v>
      </c>
      <c r="E33" s="46">
        <v>75000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6"/>
        <v>75000</v>
      </c>
      <c r="O33" s="47">
        <f t="shared" si="1"/>
        <v>0.79650810845254405</v>
      </c>
      <c r="P33" s="9"/>
    </row>
    <row r="34" spans="1:16">
      <c r="A34" s="12"/>
      <c r="B34" s="25">
        <v>334.2</v>
      </c>
      <c r="C34" s="20" t="s">
        <v>32</v>
      </c>
      <c r="D34" s="46">
        <v>0</v>
      </c>
      <c r="E34" s="46">
        <v>102047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6"/>
        <v>102047</v>
      </c>
      <c r="O34" s="47">
        <f t="shared" si="1"/>
        <v>1.0837501725767569</v>
      </c>
      <c r="P34" s="9"/>
    </row>
    <row r="35" spans="1:16">
      <c r="A35" s="12"/>
      <c r="B35" s="25">
        <v>334.36</v>
      </c>
      <c r="C35" s="20" t="s">
        <v>34</v>
      </c>
      <c r="D35" s="46">
        <v>0</v>
      </c>
      <c r="E35" s="46">
        <v>0</v>
      </c>
      <c r="F35" s="46">
        <v>0</v>
      </c>
      <c r="G35" s="46">
        <v>94322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ref="N35:N46" si="7">SUM(D35:M35)</f>
        <v>94322</v>
      </c>
      <c r="O35" s="47">
        <f t="shared" si="1"/>
        <v>1.0017098374061448</v>
      </c>
      <c r="P35" s="9"/>
    </row>
    <row r="36" spans="1:16">
      <c r="A36" s="12"/>
      <c r="B36" s="25">
        <v>334.39</v>
      </c>
      <c r="C36" s="20" t="s">
        <v>35</v>
      </c>
      <c r="D36" s="46">
        <v>0</v>
      </c>
      <c r="E36" s="46">
        <v>1292396</v>
      </c>
      <c r="F36" s="46">
        <v>0</v>
      </c>
      <c r="G36" s="46">
        <v>600000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1892396</v>
      </c>
      <c r="O36" s="47">
        <f t="shared" si="1"/>
        <v>20.097450112042139</v>
      </c>
      <c r="P36" s="9"/>
    </row>
    <row r="37" spans="1:16">
      <c r="A37" s="12"/>
      <c r="B37" s="25">
        <v>334.49</v>
      </c>
      <c r="C37" s="20" t="s">
        <v>36</v>
      </c>
      <c r="D37" s="46">
        <v>642736</v>
      </c>
      <c r="E37" s="46">
        <v>19871</v>
      </c>
      <c r="F37" s="46">
        <v>0</v>
      </c>
      <c r="G37" s="46">
        <v>11021954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11684561</v>
      </c>
      <c r="O37" s="47">
        <f t="shared" ref="O37:O68" si="8">(N37/O$92)</f>
        <v>124.09130106944488</v>
      </c>
      <c r="P37" s="9"/>
    </row>
    <row r="38" spans="1:16">
      <c r="A38" s="12"/>
      <c r="B38" s="25">
        <v>334.5</v>
      </c>
      <c r="C38" s="20" t="s">
        <v>104</v>
      </c>
      <c r="D38" s="46">
        <v>0</v>
      </c>
      <c r="E38" s="46">
        <v>501087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501087</v>
      </c>
      <c r="O38" s="47">
        <f t="shared" si="8"/>
        <v>5.3215981138687996</v>
      </c>
      <c r="P38" s="9"/>
    </row>
    <row r="39" spans="1:16">
      <c r="A39" s="12"/>
      <c r="B39" s="25">
        <v>334.69</v>
      </c>
      <c r="C39" s="20" t="s">
        <v>172</v>
      </c>
      <c r="D39" s="46">
        <v>0</v>
      </c>
      <c r="E39" s="46">
        <v>247500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247500</v>
      </c>
      <c r="O39" s="47">
        <f t="shared" si="8"/>
        <v>2.6284767578933952</v>
      </c>
      <c r="P39" s="9"/>
    </row>
    <row r="40" spans="1:16">
      <c r="A40" s="12"/>
      <c r="B40" s="25">
        <v>334.7</v>
      </c>
      <c r="C40" s="20" t="s">
        <v>37</v>
      </c>
      <c r="D40" s="46">
        <v>0</v>
      </c>
      <c r="E40" s="46">
        <v>218000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218000</v>
      </c>
      <c r="O40" s="47">
        <f t="shared" si="8"/>
        <v>2.3151835685687279</v>
      </c>
      <c r="P40" s="9"/>
    </row>
    <row r="41" spans="1:16">
      <c r="A41" s="12"/>
      <c r="B41" s="25">
        <v>335.12</v>
      </c>
      <c r="C41" s="20" t="s">
        <v>123</v>
      </c>
      <c r="D41" s="46">
        <v>2779340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2779340</v>
      </c>
      <c r="O41" s="47">
        <f t="shared" si="8"/>
        <v>29.516891281953249</v>
      </c>
      <c r="P41" s="9"/>
    </row>
    <row r="42" spans="1:16">
      <c r="A42" s="12"/>
      <c r="B42" s="25">
        <v>335.15</v>
      </c>
      <c r="C42" s="20" t="s">
        <v>124</v>
      </c>
      <c r="D42" s="46">
        <v>283314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283314</v>
      </c>
      <c r="O42" s="47">
        <f t="shared" si="8"/>
        <v>3.008825309841654</v>
      </c>
      <c r="P42" s="9"/>
    </row>
    <row r="43" spans="1:16">
      <c r="A43" s="12"/>
      <c r="B43" s="25">
        <v>335.18</v>
      </c>
      <c r="C43" s="20" t="s">
        <v>125</v>
      </c>
      <c r="D43" s="46">
        <v>6314063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6314063</v>
      </c>
      <c r="O43" s="47">
        <f t="shared" si="8"/>
        <v>67.056031690402605</v>
      </c>
      <c r="P43" s="9"/>
    </row>
    <row r="44" spans="1:16">
      <c r="A44" s="12"/>
      <c r="B44" s="25">
        <v>335.21</v>
      </c>
      <c r="C44" s="20" t="s">
        <v>41</v>
      </c>
      <c r="D44" s="46">
        <v>79124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7"/>
        <v>79124</v>
      </c>
      <c r="O44" s="47">
        <f t="shared" si="8"/>
        <v>0.84030543430932125</v>
      </c>
      <c r="P44" s="9"/>
    </row>
    <row r="45" spans="1:16">
      <c r="A45" s="12"/>
      <c r="B45" s="25">
        <v>335.42</v>
      </c>
      <c r="C45" s="20" t="s">
        <v>164</v>
      </c>
      <c r="D45" s="46">
        <v>0</v>
      </c>
      <c r="E45" s="46">
        <v>0</v>
      </c>
      <c r="F45" s="46">
        <v>0</v>
      </c>
      <c r="G45" s="46">
        <v>1145506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7"/>
        <v>1145506</v>
      </c>
      <c r="O45" s="47">
        <f t="shared" si="8"/>
        <v>12.165397563747199</v>
      </c>
      <c r="P45" s="9"/>
    </row>
    <row r="46" spans="1:16">
      <c r="A46" s="12"/>
      <c r="B46" s="25">
        <v>335.49</v>
      </c>
      <c r="C46" s="20" t="s">
        <v>42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119108</v>
      </c>
      <c r="K46" s="46">
        <v>0</v>
      </c>
      <c r="L46" s="46">
        <v>0</v>
      </c>
      <c r="M46" s="46">
        <v>0</v>
      </c>
      <c r="N46" s="46">
        <f t="shared" si="7"/>
        <v>119108</v>
      </c>
      <c r="O46" s="47">
        <f t="shared" si="8"/>
        <v>1.2649398370875415</v>
      </c>
      <c r="P46" s="9"/>
    </row>
    <row r="47" spans="1:16">
      <c r="A47" s="12"/>
      <c r="B47" s="25">
        <v>337.2</v>
      </c>
      <c r="C47" s="20" t="s">
        <v>113</v>
      </c>
      <c r="D47" s="46">
        <v>0</v>
      </c>
      <c r="E47" s="46">
        <v>19973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ref="N47:N53" si="9">SUM(D47:M47)</f>
        <v>19973</v>
      </c>
      <c r="O47" s="47">
        <f t="shared" si="8"/>
        <v>0.21211541933496883</v>
      </c>
      <c r="P47" s="9"/>
    </row>
    <row r="48" spans="1:16">
      <c r="A48" s="12"/>
      <c r="B48" s="25">
        <v>337.4</v>
      </c>
      <c r="C48" s="20" t="s">
        <v>44</v>
      </c>
      <c r="D48" s="46">
        <v>0</v>
      </c>
      <c r="E48" s="46">
        <v>194856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194856</v>
      </c>
      <c r="O48" s="47">
        <f t="shared" si="8"/>
        <v>2.0693917864083855</v>
      </c>
      <c r="P48" s="9"/>
    </row>
    <row r="49" spans="1:16">
      <c r="A49" s="12"/>
      <c r="B49" s="25">
        <v>337.6</v>
      </c>
      <c r="C49" s="20" t="s">
        <v>45</v>
      </c>
      <c r="D49" s="46">
        <v>194379</v>
      </c>
      <c r="E49" s="46">
        <v>1505989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1700368</v>
      </c>
      <c r="O49" s="47">
        <f t="shared" si="8"/>
        <v>18.058091991376472</v>
      </c>
      <c r="P49" s="9"/>
    </row>
    <row r="50" spans="1:16">
      <c r="A50" s="12"/>
      <c r="B50" s="25">
        <v>337.7</v>
      </c>
      <c r="C50" s="20" t="s">
        <v>46</v>
      </c>
      <c r="D50" s="46">
        <v>0</v>
      </c>
      <c r="E50" s="46">
        <v>40000</v>
      </c>
      <c r="F50" s="46">
        <v>0</v>
      </c>
      <c r="G50" s="46">
        <v>20325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60325</v>
      </c>
      <c r="O50" s="47">
        <f t="shared" si="8"/>
        <v>0.64065802189866294</v>
      </c>
      <c r="P50" s="9"/>
    </row>
    <row r="51" spans="1:16">
      <c r="A51" s="12"/>
      <c r="B51" s="25">
        <v>337.9</v>
      </c>
      <c r="C51" s="20" t="s">
        <v>47</v>
      </c>
      <c r="D51" s="46">
        <v>0</v>
      </c>
      <c r="E51" s="46">
        <v>568774</v>
      </c>
      <c r="F51" s="46">
        <v>0</v>
      </c>
      <c r="G51" s="46">
        <v>2206073</v>
      </c>
      <c r="H51" s="46">
        <v>0</v>
      </c>
      <c r="I51" s="46">
        <v>2721322</v>
      </c>
      <c r="J51" s="46">
        <v>12330</v>
      </c>
      <c r="K51" s="46">
        <v>0</v>
      </c>
      <c r="L51" s="46">
        <v>0</v>
      </c>
      <c r="M51" s="46">
        <v>0</v>
      </c>
      <c r="N51" s="46">
        <f t="shared" si="9"/>
        <v>5508499</v>
      </c>
      <c r="O51" s="47">
        <f t="shared" si="8"/>
        <v>58.50085491870307</v>
      </c>
      <c r="P51" s="9"/>
    </row>
    <row r="52" spans="1:16">
      <c r="A52" s="12"/>
      <c r="B52" s="25">
        <v>338</v>
      </c>
      <c r="C52" s="20" t="s">
        <v>126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2661733</v>
      </c>
      <c r="J52" s="46">
        <v>0</v>
      </c>
      <c r="K52" s="46">
        <v>0</v>
      </c>
      <c r="L52" s="46">
        <v>0</v>
      </c>
      <c r="M52" s="46">
        <v>0</v>
      </c>
      <c r="N52" s="46">
        <f t="shared" si="9"/>
        <v>2661733</v>
      </c>
      <c r="O52" s="47">
        <f t="shared" si="8"/>
        <v>28.267892227142873</v>
      </c>
      <c r="P52" s="9"/>
    </row>
    <row r="53" spans="1:16" ht="15.75">
      <c r="A53" s="29" t="s">
        <v>52</v>
      </c>
      <c r="B53" s="30"/>
      <c r="C53" s="31"/>
      <c r="D53" s="32">
        <f t="shared" ref="D53:M53" si="10">SUM(D54:D67)</f>
        <v>29353318</v>
      </c>
      <c r="E53" s="32">
        <f t="shared" si="10"/>
        <v>5297249</v>
      </c>
      <c r="F53" s="32">
        <f t="shared" si="10"/>
        <v>0</v>
      </c>
      <c r="G53" s="32">
        <f t="shared" si="10"/>
        <v>0</v>
      </c>
      <c r="H53" s="32">
        <f t="shared" si="10"/>
        <v>0</v>
      </c>
      <c r="I53" s="32">
        <f t="shared" si="10"/>
        <v>170123013</v>
      </c>
      <c r="J53" s="32">
        <f t="shared" si="10"/>
        <v>93331426</v>
      </c>
      <c r="K53" s="32">
        <f t="shared" si="10"/>
        <v>0</v>
      </c>
      <c r="L53" s="32">
        <f t="shared" si="10"/>
        <v>0</v>
      </c>
      <c r="M53" s="32">
        <f t="shared" si="10"/>
        <v>0</v>
      </c>
      <c r="N53" s="32">
        <f t="shared" si="9"/>
        <v>298105006</v>
      </c>
      <c r="O53" s="45">
        <f t="shared" si="8"/>
        <v>3165.9073926572573</v>
      </c>
      <c r="P53" s="10"/>
    </row>
    <row r="54" spans="1:16">
      <c r="A54" s="12"/>
      <c r="B54" s="25">
        <v>341.2</v>
      </c>
      <c r="C54" s="20" t="s">
        <v>127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93331426</v>
      </c>
      <c r="K54" s="46">
        <v>0</v>
      </c>
      <c r="L54" s="46">
        <v>0</v>
      </c>
      <c r="M54" s="46">
        <v>0</v>
      </c>
      <c r="N54" s="46">
        <f t="shared" ref="N54:N67" si="11">SUM(D54:M54)</f>
        <v>93331426</v>
      </c>
      <c r="O54" s="47">
        <f t="shared" si="8"/>
        <v>991.18983443251454</v>
      </c>
      <c r="P54" s="9"/>
    </row>
    <row r="55" spans="1:16">
      <c r="A55" s="12"/>
      <c r="B55" s="25">
        <v>341.3</v>
      </c>
      <c r="C55" s="20" t="s">
        <v>128</v>
      </c>
      <c r="D55" s="46">
        <v>14498675</v>
      </c>
      <c r="E55" s="46">
        <v>0</v>
      </c>
      <c r="F55" s="46">
        <v>0</v>
      </c>
      <c r="G55" s="46">
        <v>0</v>
      </c>
      <c r="H55" s="46">
        <v>0</v>
      </c>
      <c r="I55" s="46">
        <v>78000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14576675</v>
      </c>
      <c r="O55" s="47">
        <f t="shared" si="8"/>
        <v>154.80586442369983</v>
      </c>
      <c r="P55" s="9"/>
    </row>
    <row r="56" spans="1:16">
      <c r="A56" s="12"/>
      <c r="B56" s="25">
        <v>341.9</v>
      </c>
      <c r="C56" s="20" t="s">
        <v>129</v>
      </c>
      <c r="D56" s="46">
        <v>740813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740813</v>
      </c>
      <c r="O56" s="47">
        <f t="shared" si="8"/>
        <v>7.8675141512940598</v>
      </c>
      <c r="P56" s="9"/>
    </row>
    <row r="57" spans="1:16">
      <c r="A57" s="12"/>
      <c r="B57" s="25">
        <v>342.1</v>
      </c>
      <c r="C57" s="20" t="s">
        <v>105</v>
      </c>
      <c r="D57" s="46">
        <v>920414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920414</v>
      </c>
      <c r="O57" s="47">
        <f t="shared" si="8"/>
        <v>9.7748961884431989</v>
      </c>
      <c r="P57" s="9"/>
    </row>
    <row r="58" spans="1:16">
      <c r="A58" s="12"/>
      <c r="B58" s="25">
        <v>342.6</v>
      </c>
      <c r="C58" s="20" t="s">
        <v>59</v>
      </c>
      <c r="D58" s="46">
        <v>1938023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1938023</v>
      </c>
      <c r="O58" s="47">
        <f t="shared" si="8"/>
        <v>20.58201378490033</v>
      </c>
      <c r="P58" s="9"/>
    </row>
    <row r="59" spans="1:16">
      <c r="A59" s="12"/>
      <c r="B59" s="25">
        <v>342.9</v>
      </c>
      <c r="C59" s="20" t="s">
        <v>60</v>
      </c>
      <c r="D59" s="46">
        <v>1710</v>
      </c>
      <c r="E59" s="46">
        <v>5281639</v>
      </c>
      <c r="F59" s="46">
        <v>0</v>
      </c>
      <c r="G59" s="46">
        <v>0</v>
      </c>
      <c r="H59" s="46">
        <v>0</v>
      </c>
      <c r="I59" s="46">
        <v>32631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5315980</v>
      </c>
      <c r="O59" s="47">
        <f t="shared" si="8"/>
        <v>56.456282324954067</v>
      </c>
      <c r="P59" s="9"/>
    </row>
    <row r="60" spans="1:16">
      <c r="A60" s="12"/>
      <c r="B60" s="25">
        <v>343.4</v>
      </c>
      <c r="C60" s="20" t="s">
        <v>61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10505679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10505679</v>
      </c>
      <c r="O60" s="47">
        <f t="shared" si="8"/>
        <v>111.57144677732819</v>
      </c>
      <c r="P60" s="9"/>
    </row>
    <row r="61" spans="1:16">
      <c r="A61" s="12"/>
      <c r="B61" s="25">
        <v>343.5</v>
      </c>
      <c r="C61" s="20" t="s">
        <v>62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30861126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30861126</v>
      </c>
      <c r="O61" s="47">
        <f t="shared" si="8"/>
        <v>327.74849459967504</v>
      </c>
      <c r="P61" s="9"/>
    </row>
    <row r="62" spans="1:16">
      <c r="A62" s="12"/>
      <c r="B62" s="25">
        <v>343.6</v>
      </c>
      <c r="C62" s="20" t="s">
        <v>63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80720607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80720607</v>
      </c>
      <c r="O62" s="47">
        <f t="shared" si="8"/>
        <v>857.26157326281577</v>
      </c>
      <c r="P62" s="9"/>
    </row>
    <row r="63" spans="1:16">
      <c r="A63" s="12"/>
      <c r="B63" s="25">
        <v>344.5</v>
      </c>
      <c r="C63" s="20" t="s">
        <v>130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31293269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31293269</v>
      </c>
      <c r="O63" s="47">
        <f t="shared" si="8"/>
        <v>332.33789997982177</v>
      </c>
      <c r="P63" s="9"/>
    </row>
    <row r="64" spans="1:16">
      <c r="A64" s="12"/>
      <c r="B64" s="25">
        <v>344.9</v>
      </c>
      <c r="C64" s="20" t="s">
        <v>131</v>
      </c>
      <c r="D64" s="46">
        <v>0</v>
      </c>
      <c r="E64" s="46">
        <v>15610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15610</v>
      </c>
      <c r="O64" s="47">
        <f t="shared" si="8"/>
        <v>0.16577988763925616</v>
      </c>
      <c r="P64" s="9"/>
    </row>
    <row r="65" spans="1:16">
      <c r="A65" s="12"/>
      <c r="B65" s="25">
        <v>347.2</v>
      </c>
      <c r="C65" s="20" t="s">
        <v>66</v>
      </c>
      <c r="D65" s="46">
        <v>7323066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7323066</v>
      </c>
      <c r="O65" s="47">
        <f t="shared" si="8"/>
        <v>77.771752636441832</v>
      </c>
      <c r="P65" s="9"/>
    </row>
    <row r="66" spans="1:16">
      <c r="A66" s="12"/>
      <c r="B66" s="25">
        <v>347.5</v>
      </c>
      <c r="C66" s="20" t="s">
        <v>67</v>
      </c>
      <c r="D66" s="46">
        <v>161636</v>
      </c>
      <c r="E66" s="46">
        <v>0</v>
      </c>
      <c r="F66" s="46">
        <v>0</v>
      </c>
      <c r="G66" s="46">
        <v>0</v>
      </c>
      <c r="H66" s="46">
        <v>0</v>
      </c>
      <c r="I66" s="46">
        <v>16631701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16793337</v>
      </c>
      <c r="O66" s="47">
        <f t="shared" si="8"/>
        <v>178.34705451301494</v>
      </c>
      <c r="P66" s="9"/>
    </row>
    <row r="67" spans="1:16">
      <c r="A67" s="12"/>
      <c r="B67" s="25">
        <v>349</v>
      </c>
      <c r="C67" s="20" t="s">
        <v>150</v>
      </c>
      <c r="D67" s="46">
        <v>3768981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3768981</v>
      </c>
      <c r="O67" s="47">
        <f t="shared" si="8"/>
        <v>40.026985694714369</v>
      </c>
      <c r="P67" s="9"/>
    </row>
    <row r="68" spans="1:16" ht="15.75">
      <c r="A68" s="29" t="s">
        <v>53</v>
      </c>
      <c r="B68" s="30"/>
      <c r="C68" s="31"/>
      <c r="D68" s="32">
        <f t="shared" ref="D68:M68" si="12">SUM(D69:D71)</f>
        <v>990839</v>
      </c>
      <c r="E68" s="32">
        <f t="shared" si="12"/>
        <v>394779</v>
      </c>
      <c r="F68" s="32">
        <f t="shared" si="12"/>
        <v>0</v>
      </c>
      <c r="G68" s="32">
        <f t="shared" si="12"/>
        <v>0</v>
      </c>
      <c r="H68" s="32">
        <f t="shared" si="12"/>
        <v>0</v>
      </c>
      <c r="I68" s="32">
        <f t="shared" si="12"/>
        <v>198501</v>
      </c>
      <c r="J68" s="32">
        <f t="shared" si="12"/>
        <v>0</v>
      </c>
      <c r="K68" s="32">
        <f t="shared" si="12"/>
        <v>0</v>
      </c>
      <c r="L68" s="32">
        <f t="shared" si="12"/>
        <v>0</v>
      </c>
      <c r="M68" s="32">
        <f t="shared" si="12"/>
        <v>0</v>
      </c>
      <c r="N68" s="32">
        <f t="shared" ref="N68:N73" si="13">SUM(D68:M68)</f>
        <v>1584119</v>
      </c>
      <c r="O68" s="45">
        <f t="shared" si="8"/>
        <v>16.823515043383143</v>
      </c>
      <c r="P68" s="10"/>
    </row>
    <row r="69" spans="1:16">
      <c r="A69" s="13"/>
      <c r="B69" s="39">
        <v>351.5</v>
      </c>
      <c r="C69" s="21" t="s">
        <v>70</v>
      </c>
      <c r="D69" s="46">
        <v>323275</v>
      </c>
      <c r="E69" s="46">
        <v>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323275</v>
      </c>
      <c r="O69" s="47">
        <f t="shared" ref="O69:O90" si="14">(N69/O$92)</f>
        <v>3.4332154501332823</v>
      </c>
      <c r="P69" s="9"/>
    </row>
    <row r="70" spans="1:16">
      <c r="A70" s="13"/>
      <c r="B70" s="39">
        <v>354</v>
      </c>
      <c r="C70" s="21" t="s">
        <v>71</v>
      </c>
      <c r="D70" s="46">
        <v>659864</v>
      </c>
      <c r="E70" s="46">
        <v>123300</v>
      </c>
      <c r="F70" s="46">
        <v>0</v>
      </c>
      <c r="G70" s="46">
        <v>0</v>
      </c>
      <c r="H70" s="46">
        <v>0</v>
      </c>
      <c r="I70" s="46">
        <v>198501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981665</v>
      </c>
      <c r="O70" s="47">
        <f t="shared" si="14"/>
        <v>10.425388430454221</v>
      </c>
      <c r="P70" s="9"/>
    </row>
    <row r="71" spans="1:16">
      <c r="A71" s="13"/>
      <c r="B71" s="39">
        <v>359</v>
      </c>
      <c r="C71" s="21" t="s">
        <v>72</v>
      </c>
      <c r="D71" s="46">
        <v>7700</v>
      </c>
      <c r="E71" s="46">
        <v>271479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279179</v>
      </c>
      <c r="O71" s="47">
        <f t="shared" si="14"/>
        <v>2.9649111627956373</v>
      </c>
      <c r="P71" s="9"/>
    </row>
    <row r="72" spans="1:16" ht="15.75">
      <c r="A72" s="29" t="s">
        <v>3</v>
      </c>
      <c r="B72" s="30"/>
      <c r="C72" s="31"/>
      <c r="D72" s="32">
        <f t="shared" ref="D72:M72" si="15">SUM(D73:D81)</f>
        <v>17116572</v>
      </c>
      <c r="E72" s="32">
        <f t="shared" si="15"/>
        <v>4818384</v>
      </c>
      <c r="F72" s="32">
        <f t="shared" si="15"/>
        <v>74632</v>
      </c>
      <c r="G72" s="32">
        <f t="shared" si="15"/>
        <v>2816405</v>
      </c>
      <c r="H72" s="32">
        <f t="shared" si="15"/>
        <v>0</v>
      </c>
      <c r="I72" s="32">
        <f t="shared" si="15"/>
        <v>3157204</v>
      </c>
      <c r="J72" s="32">
        <f t="shared" si="15"/>
        <v>2038786</v>
      </c>
      <c r="K72" s="32">
        <f t="shared" si="15"/>
        <v>261525850</v>
      </c>
      <c r="L72" s="32">
        <f t="shared" si="15"/>
        <v>0</v>
      </c>
      <c r="M72" s="32">
        <f t="shared" si="15"/>
        <v>12128</v>
      </c>
      <c r="N72" s="32">
        <f t="shared" si="13"/>
        <v>291559961</v>
      </c>
      <c r="O72" s="45">
        <f t="shared" si="14"/>
        <v>3096.3983071547668</v>
      </c>
      <c r="P72" s="10"/>
    </row>
    <row r="73" spans="1:16">
      <c r="A73" s="12"/>
      <c r="B73" s="25">
        <v>361.1</v>
      </c>
      <c r="C73" s="20" t="s">
        <v>73</v>
      </c>
      <c r="D73" s="46">
        <v>5857812</v>
      </c>
      <c r="E73" s="46">
        <v>2553862</v>
      </c>
      <c r="F73" s="46">
        <v>74632</v>
      </c>
      <c r="G73" s="46">
        <v>3280765</v>
      </c>
      <c r="H73" s="46">
        <v>0</v>
      </c>
      <c r="I73" s="46">
        <v>0</v>
      </c>
      <c r="J73" s="46">
        <v>0</v>
      </c>
      <c r="K73" s="46">
        <v>37954595</v>
      </c>
      <c r="L73" s="46">
        <v>0</v>
      </c>
      <c r="M73" s="46">
        <v>12128</v>
      </c>
      <c r="N73" s="46">
        <f t="shared" si="13"/>
        <v>49733794</v>
      </c>
      <c r="O73" s="47">
        <f t="shared" si="14"/>
        <v>528.17826913477984</v>
      </c>
      <c r="P73" s="9"/>
    </row>
    <row r="74" spans="1:16">
      <c r="A74" s="12"/>
      <c r="B74" s="25">
        <v>361.3</v>
      </c>
      <c r="C74" s="20" t="s">
        <v>75</v>
      </c>
      <c r="D74" s="46">
        <v>5257681</v>
      </c>
      <c r="E74" s="46">
        <v>0</v>
      </c>
      <c r="F74" s="46">
        <v>0</v>
      </c>
      <c r="G74" s="46">
        <v>-564360</v>
      </c>
      <c r="H74" s="46">
        <v>0</v>
      </c>
      <c r="I74" s="46">
        <v>0</v>
      </c>
      <c r="J74" s="46">
        <v>0</v>
      </c>
      <c r="K74" s="46">
        <v>122343270</v>
      </c>
      <c r="L74" s="46">
        <v>0</v>
      </c>
      <c r="M74" s="46">
        <v>0</v>
      </c>
      <c r="N74" s="46">
        <f t="shared" ref="N74:N81" si="16">SUM(D74:M74)</f>
        <v>127036591</v>
      </c>
      <c r="O74" s="47">
        <f t="shared" si="14"/>
        <v>1349.1423306889264</v>
      </c>
      <c r="P74" s="9"/>
    </row>
    <row r="75" spans="1:16">
      <c r="A75" s="12"/>
      <c r="B75" s="25">
        <v>361.4</v>
      </c>
      <c r="C75" s="20" t="s">
        <v>160</v>
      </c>
      <c r="D75" s="46">
        <v>789905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789905</v>
      </c>
      <c r="O75" s="47">
        <f t="shared" si="14"/>
        <v>8.3888764987627571</v>
      </c>
      <c r="P75" s="9"/>
    </row>
    <row r="76" spans="1:16">
      <c r="A76" s="12"/>
      <c r="B76" s="25">
        <v>362</v>
      </c>
      <c r="C76" s="20" t="s">
        <v>76</v>
      </c>
      <c r="D76" s="46">
        <v>4325281</v>
      </c>
      <c r="E76" s="46">
        <v>1337357</v>
      </c>
      <c r="F76" s="46">
        <v>0</v>
      </c>
      <c r="G76" s="46">
        <v>0</v>
      </c>
      <c r="H76" s="46">
        <v>0</v>
      </c>
      <c r="I76" s="46">
        <v>1216989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6879627</v>
      </c>
      <c r="O76" s="47">
        <f t="shared" si="14"/>
        <v>73.062382515053997</v>
      </c>
      <c r="P76" s="9"/>
    </row>
    <row r="77" spans="1:16">
      <c r="A77" s="12"/>
      <c r="B77" s="25">
        <v>364</v>
      </c>
      <c r="C77" s="20" t="s">
        <v>133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41298</v>
      </c>
      <c r="J77" s="46">
        <v>1000</v>
      </c>
      <c r="K77" s="46">
        <v>0</v>
      </c>
      <c r="L77" s="46">
        <v>0</v>
      </c>
      <c r="M77" s="46">
        <v>0</v>
      </c>
      <c r="N77" s="46">
        <f t="shared" si="16"/>
        <v>42298</v>
      </c>
      <c r="O77" s="47">
        <f t="shared" si="14"/>
        <v>0.44920933295100945</v>
      </c>
      <c r="P77" s="9"/>
    </row>
    <row r="78" spans="1:16">
      <c r="A78" s="12"/>
      <c r="B78" s="25">
        <v>366</v>
      </c>
      <c r="C78" s="20" t="s">
        <v>78</v>
      </c>
      <c r="D78" s="46">
        <v>26654</v>
      </c>
      <c r="E78" s="46">
        <v>242371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269025</v>
      </c>
      <c r="O78" s="47">
        <f t="shared" si="14"/>
        <v>2.8570745850192756</v>
      </c>
      <c r="P78" s="9"/>
    </row>
    <row r="79" spans="1:16">
      <c r="A79" s="12"/>
      <c r="B79" s="25">
        <v>368</v>
      </c>
      <c r="C79" s="20" t="s">
        <v>79</v>
      </c>
      <c r="D79" s="46">
        <v>0</v>
      </c>
      <c r="E79" s="46">
        <v>0</v>
      </c>
      <c r="F79" s="46">
        <v>0</v>
      </c>
      <c r="G79" s="46">
        <v>0</v>
      </c>
      <c r="H79" s="46">
        <v>0</v>
      </c>
      <c r="I79" s="46">
        <v>0</v>
      </c>
      <c r="J79" s="46">
        <v>0</v>
      </c>
      <c r="K79" s="46">
        <v>101210550</v>
      </c>
      <c r="L79" s="46">
        <v>0</v>
      </c>
      <c r="M79" s="46">
        <v>0</v>
      </c>
      <c r="N79" s="46">
        <f t="shared" si="16"/>
        <v>101210550</v>
      </c>
      <c r="O79" s="47">
        <f t="shared" si="14"/>
        <v>1074.8669831458885</v>
      </c>
      <c r="P79" s="9"/>
    </row>
    <row r="80" spans="1:16">
      <c r="A80" s="12"/>
      <c r="B80" s="25">
        <v>369.3</v>
      </c>
      <c r="C80" s="20" t="s">
        <v>80</v>
      </c>
      <c r="D80" s="46">
        <v>100</v>
      </c>
      <c r="E80" s="46">
        <v>0</v>
      </c>
      <c r="F80" s="46">
        <v>0</v>
      </c>
      <c r="G80" s="46">
        <v>100000</v>
      </c>
      <c r="H80" s="46">
        <v>0</v>
      </c>
      <c r="I80" s="46">
        <v>0</v>
      </c>
      <c r="J80" s="46">
        <v>825807</v>
      </c>
      <c r="K80" s="46">
        <v>0</v>
      </c>
      <c r="L80" s="46">
        <v>0</v>
      </c>
      <c r="M80" s="46">
        <v>0</v>
      </c>
      <c r="N80" s="46">
        <f t="shared" si="16"/>
        <v>925907</v>
      </c>
      <c r="O80" s="47">
        <f t="shared" si="14"/>
        <v>9.8332324423062634</v>
      </c>
      <c r="P80" s="9"/>
    </row>
    <row r="81" spans="1:119">
      <c r="A81" s="12"/>
      <c r="B81" s="25">
        <v>369.9</v>
      </c>
      <c r="C81" s="20" t="s">
        <v>81</v>
      </c>
      <c r="D81" s="46">
        <v>859139</v>
      </c>
      <c r="E81" s="46">
        <v>684794</v>
      </c>
      <c r="F81" s="46">
        <v>0</v>
      </c>
      <c r="G81" s="46">
        <v>0</v>
      </c>
      <c r="H81" s="46">
        <v>0</v>
      </c>
      <c r="I81" s="46">
        <v>1898917</v>
      </c>
      <c r="J81" s="46">
        <v>1211979</v>
      </c>
      <c r="K81" s="46">
        <v>17435</v>
      </c>
      <c r="L81" s="46">
        <v>0</v>
      </c>
      <c r="M81" s="46">
        <v>0</v>
      </c>
      <c r="N81" s="46">
        <f t="shared" si="16"/>
        <v>4672264</v>
      </c>
      <c r="O81" s="47">
        <f t="shared" si="14"/>
        <v>49.619948811078899</v>
      </c>
      <c r="P81" s="9"/>
    </row>
    <row r="82" spans="1:119" ht="15.75">
      <c r="A82" s="29" t="s">
        <v>54</v>
      </c>
      <c r="B82" s="30"/>
      <c r="C82" s="31"/>
      <c r="D82" s="32">
        <f t="shared" ref="D82:M82" si="17">SUM(D83:D89)</f>
        <v>28819672</v>
      </c>
      <c r="E82" s="32">
        <f t="shared" si="17"/>
        <v>12774942</v>
      </c>
      <c r="F82" s="32">
        <f t="shared" si="17"/>
        <v>48087066</v>
      </c>
      <c r="G82" s="32">
        <f t="shared" si="17"/>
        <v>2939000</v>
      </c>
      <c r="H82" s="32">
        <f t="shared" si="17"/>
        <v>0</v>
      </c>
      <c r="I82" s="32">
        <f t="shared" si="17"/>
        <v>509602297</v>
      </c>
      <c r="J82" s="32">
        <f t="shared" si="17"/>
        <v>1847810</v>
      </c>
      <c r="K82" s="32">
        <f t="shared" si="17"/>
        <v>0</v>
      </c>
      <c r="L82" s="32">
        <f t="shared" si="17"/>
        <v>0</v>
      </c>
      <c r="M82" s="32">
        <f t="shared" si="17"/>
        <v>0</v>
      </c>
      <c r="N82" s="32">
        <f>SUM(D82:M82)</f>
        <v>604070787</v>
      </c>
      <c r="O82" s="45">
        <f t="shared" si="14"/>
        <v>6415.2970656641282</v>
      </c>
      <c r="P82" s="9"/>
    </row>
    <row r="83" spans="1:119">
      <c r="A83" s="12"/>
      <c r="B83" s="25">
        <v>381</v>
      </c>
      <c r="C83" s="20" t="s">
        <v>82</v>
      </c>
      <c r="D83" s="46">
        <v>28817501</v>
      </c>
      <c r="E83" s="46">
        <v>12774942</v>
      </c>
      <c r="F83" s="46">
        <v>40931401</v>
      </c>
      <c r="G83" s="46">
        <v>2939000</v>
      </c>
      <c r="H83" s="46">
        <v>0</v>
      </c>
      <c r="I83" s="46">
        <v>23456336</v>
      </c>
      <c r="J83" s="46">
        <v>0</v>
      </c>
      <c r="K83" s="46">
        <v>0</v>
      </c>
      <c r="L83" s="46">
        <v>0</v>
      </c>
      <c r="M83" s="46">
        <v>0</v>
      </c>
      <c r="N83" s="46">
        <f>SUM(D83:M83)</f>
        <v>108919180</v>
      </c>
      <c r="O83" s="47">
        <f t="shared" si="14"/>
        <v>1156.7334671466956</v>
      </c>
      <c r="P83" s="9"/>
    </row>
    <row r="84" spans="1:119">
      <c r="A84" s="12"/>
      <c r="B84" s="25">
        <v>385</v>
      </c>
      <c r="C84" s="20" t="s">
        <v>117</v>
      </c>
      <c r="D84" s="46">
        <v>0</v>
      </c>
      <c r="E84" s="46">
        <v>0</v>
      </c>
      <c r="F84" s="46">
        <v>7155665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ref="N84:N89" si="18">SUM(D84:M84)</f>
        <v>7155665</v>
      </c>
      <c r="O84" s="47">
        <f t="shared" si="14"/>
        <v>75.993935918267653</v>
      </c>
      <c r="P84" s="9"/>
    </row>
    <row r="85" spans="1:119">
      <c r="A85" s="12"/>
      <c r="B85" s="25">
        <v>388.1</v>
      </c>
      <c r="C85" s="20" t="s">
        <v>83</v>
      </c>
      <c r="D85" s="46">
        <v>2171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2171</v>
      </c>
      <c r="O85" s="47">
        <f t="shared" si="14"/>
        <v>2.3056254712672974E-2</v>
      </c>
      <c r="P85" s="9"/>
    </row>
    <row r="86" spans="1:119">
      <c r="A86" s="12"/>
      <c r="B86" s="25">
        <v>389.1</v>
      </c>
      <c r="C86" s="20" t="s">
        <v>134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6567666</v>
      </c>
      <c r="J86" s="46">
        <v>1636469</v>
      </c>
      <c r="K86" s="46">
        <v>0</v>
      </c>
      <c r="L86" s="46">
        <v>0</v>
      </c>
      <c r="M86" s="46">
        <v>0</v>
      </c>
      <c r="N86" s="46">
        <f t="shared" si="18"/>
        <v>8204135</v>
      </c>
      <c r="O86" s="47">
        <f t="shared" si="14"/>
        <v>87.128800671190831</v>
      </c>
      <c r="P86" s="9"/>
    </row>
    <row r="87" spans="1:119">
      <c r="A87" s="12"/>
      <c r="B87" s="25">
        <v>389.2</v>
      </c>
      <c r="C87" s="20" t="s">
        <v>135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144076</v>
      </c>
      <c r="K87" s="46">
        <v>0</v>
      </c>
      <c r="L87" s="46">
        <v>0</v>
      </c>
      <c r="M87" s="46">
        <v>0</v>
      </c>
      <c r="N87" s="46">
        <f t="shared" si="18"/>
        <v>144076</v>
      </c>
      <c r="O87" s="47">
        <f t="shared" si="14"/>
        <v>1.5301026964454498</v>
      </c>
      <c r="P87" s="9"/>
    </row>
    <row r="88" spans="1:119">
      <c r="A88" s="12"/>
      <c r="B88" s="25">
        <v>389.4</v>
      </c>
      <c r="C88" s="20" t="s">
        <v>152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400000</v>
      </c>
      <c r="J88" s="46">
        <v>0</v>
      </c>
      <c r="K88" s="46">
        <v>0</v>
      </c>
      <c r="L88" s="46">
        <v>0</v>
      </c>
      <c r="M88" s="46">
        <v>0</v>
      </c>
      <c r="N88" s="46">
        <f t="shared" si="18"/>
        <v>400000</v>
      </c>
      <c r="O88" s="47">
        <f t="shared" si="14"/>
        <v>4.2480432450802352</v>
      </c>
      <c r="P88" s="9"/>
    </row>
    <row r="89" spans="1:119" ht="15.75" thickBot="1">
      <c r="A89" s="12"/>
      <c r="B89" s="25">
        <v>389.9</v>
      </c>
      <c r="C89" s="20" t="s">
        <v>136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479178295</v>
      </c>
      <c r="J89" s="46">
        <v>67265</v>
      </c>
      <c r="K89" s="46">
        <v>0</v>
      </c>
      <c r="L89" s="46">
        <v>0</v>
      </c>
      <c r="M89" s="46">
        <v>0</v>
      </c>
      <c r="N89" s="46">
        <f t="shared" si="18"/>
        <v>479245560</v>
      </c>
      <c r="O89" s="47">
        <f t="shared" si="14"/>
        <v>5089.6396597317362</v>
      </c>
      <c r="P89" s="9"/>
    </row>
    <row r="90" spans="1:119" ht="16.5" thickBot="1">
      <c r="A90" s="14" t="s">
        <v>68</v>
      </c>
      <c r="B90" s="23"/>
      <c r="C90" s="22"/>
      <c r="D90" s="15">
        <f t="shared" ref="D90:M90" si="19">SUM(D5,D17,D26,D53,D68,D72,D82)</f>
        <v>317302329</v>
      </c>
      <c r="E90" s="15">
        <f t="shared" si="19"/>
        <v>150527968</v>
      </c>
      <c r="F90" s="15">
        <f t="shared" si="19"/>
        <v>59403823</v>
      </c>
      <c r="G90" s="15">
        <f t="shared" si="19"/>
        <v>21725128</v>
      </c>
      <c r="H90" s="15">
        <f t="shared" si="19"/>
        <v>0</v>
      </c>
      <c r="I90" s="15">
        <f t="shared" si="19"/>
        <v>724586440</v>
      </c>
      <c r="J90" s="15">
        <f t="shared" si="19"/>
        <v>97476226</v>
      </c>
      <c r="K90" s="15">
        <f t="shared" si="19"/>
        <v>261525850</v>
      </c>
      <c r="L90" s="15">
        <f t="shared" si="19"/>
        <v>0</v>
      </c>
      <c r="M90" s="15">
        <f t="shared" si="19"/>
        <v>1751788</v>
      </c>
      <c r="N90" s="15">
        <f>SUM(D90:M90)</f>
        <v>1634299552</v>
      </c>
      <c r="O90" s="38">
        <f t="shared" si="14"/>
        <v>17356.437930778135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0"/>
      <c r="B92" s="41"/>
      <c r="C92" s="41"/>
      <c r="D92" s="42"/>
      <c r="E92" s="42"/>
      <c r="F92" s="42"/>
      <c r="G92" s="42"/>
      <c r="H92" s="42"/>
      <c r="I92" s="42"/>
      <c r="J92" s="42"/>
      <c r="K92" s="42"/>
      <c r="L92" s="121" t="s">
        <v>173</v>
      </c>
      <c r="M92" s="121"/>
      <c r="N92" s="121"/>
      <c r="O92" s="43">
        <v>94161</v>
      </c>
    </row>
    <row r="93" spans="1:119">
      <c r="A93" s="122"/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100"/>
    </row>
    <row r="94" spans="1:119" ht="15.75" customHeight="1" thickBot="1">
      <c r="A94" s="123" t="s">
        <v>109</v>
      </c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3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7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168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206378390</v>
      </c>
      <c r="E5" s="27">
        <f t="shared" si="0"/>
        <v>148591787</v>
      </c>
      <c r="F5" s="27">
        <f t="shared" si="0"/>
        <v>5958354</v>
      </c>
      <c r="G5" s="27">
        <f t="shared" si="0"/>
        <v>19382573</v>
      </c>
      <c r="H5" s="27">
        <f t="shared" si="0"/>
        <v>0</v>
      </c>
      <c r="I5" s="27">
        <f t="shared" si="0"/>
        <v>9844570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2863453</v>
      </c>
      <c r="N5" s="28">
        <f>SUM(D5:M5)</f>
        <v>393019127</v>
      </c>
      <c r="O5" s="33">
        <f t="shared" ref="O5:O36" si="1">(N5/O$93)</f>
        <v>4181.5883623441287</v>
      </c>
      <c r="P5" s="6"/>
    </row>
    <row r="6" spans="1:133">
      <c r="A6" s="12"/>
      <c r="B6" s="25">
        <v>311</v>
      </c>
      <c r="C6" s="20" t="s">
        <v>2</v>
      </c>
      <c r="D6" s="46">
        <v>184039535</v>
      </c>
      <c r="E6" s="46">
        <v>0</v>
      </c>
      <c r="F6" s="46">
        <v>5958354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189997889</v>
      </c>
      <c r="O6" s="47">
        <f t="shared" si="1"/>
        <v>2021.5122036855769</v>
      </c>
      <c r="P6" s="9"/>
    </row>
    <row r="7" spans="1:133">
      <c r="A7" s="12"/>
      <c r="B7" s="25">
        <v>312.10000000000002</v>
      </c>
      <c r="C7" s="20" t="s">
        <v>10</v>
      </c>
      <c r="D7" s="46">
        <v>1065391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1065391</v>
      </c>
      <c r="O7" s="47">
        <f t="shared" si="1"/>
        <v>11.335393880069796</v>
      </c>
      <c r="P7" s="9"/>
    </row>
    <row r="8" spans="1:133">
      <c r="A8" s="12"/>
      <c r="B8" s="25">
        <v>312.51</v>
      </c>
      <c r="C8" s="20" t="s">
        <v>95</v>
      </c>
      <c r="D8" s="46">
        <v>0</v>
      </c>
      <c r="E8" s="46">
        <v>1441482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1441482</v>
      </c>
      <c r="O8" s="47">
        <f t="shared" si="1"/>
        <v>15.336872792271354</v>
      </c>
      <c r="P8" s="9"/>
    </row>
    <row r="9" spans="1:133">
      <c r="A9" s="12"/>
      <c r="B9" s="25">
        <v>312.52</v>
      </c>
      <c r="C9" s="20" t="s">
        <v>120</v>
      </c>
      <c r="D9" s="46">
        <v>0</v>
      </c>
      <c r="E9" s="46">
        <v>791545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791545</v>
      </c>
      <c r="O9" s="47">
        <f t="shared" si="1"/>
        <v>8.4217666085032139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3957487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3957487</v>
      </c>
      <c r="O10" s="47">
        <f t="shared" si="1"/>
        <v>42.106300804358</v>
      </c>
      <c r="P10" s="9"/>
    </row>
    <row r="11" spans="1:133">
      <c r="A11" s="12"/>
      <c r="B11" s="25">
        <v>314.10000000000002</v>
      </c>
      <c r="C11" s="20" t="s">
        <v>12</v>
      </c>
      <c r="D11" s="46">
        <v>11854422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11854422</v>
      </c>
      <c r="O11" s="47">
        <f t="shared" si="1"/>
        <v>126.12697365621143</v>
      </c>
      <c r="P11" s="9"/>
    </row>
    <row r="12" spans="1:133">
      <c r="A12" s="12"/>
      <c r="B12" s="25">
        <v>314.39999999999998</v>
      </c>
      <c r="C12" s="20" t="s">
        <v>14</v>
      </c>
      <c r="D12" s="46">
        <v>401877</v>
      </c>
      <c r="E12" s="46">
        <v>403482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805359</v>
      </c>
      <c r="O12" s="47">
        <f t="shared" si="1"/>
        <v>8.5687428182321153</v>
      </c>
      <c r="P12" s="9"/>
    </row>
    <row r="13" spans="1:133">
      <c r="A13" s="12"/>
      <c r="B13" s="25">
        <v>314.89999999999998</v>
      </c>
      <c r="C13" s="20" t="s">
        <v>111</v>
      </c>
      <c r="D13" s="46">
        <v>0</v>
      </c>
      <c r="E13" s="46">
        <v>609542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609542</v>
      </c>
      <c r="O13" s="47">
        <f t="shared" si="1"/>
        <v>6.4853172745456868</v>
      </c>
      <c r="P13" s="9"/>
    </row>
    <row r="14" spans="1:133">
      <c r="A14" s="12"/>
      <c r="B14" s="25">
        <v>315</v>
      </c>
      <c r="C14" s="20" t="s">
        <v>121</v>
      </c>
      <c r="D14" s="46">
        <v>3561838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3561838</v>
      </c>
      <c r="O14" s="47">
        <f t="shared" si="1"/>
        <v>37.896731497637994</v>
      </c>
      <c r="P14" s="9"/>
    </row>
    <row r="15" spans="1:133">
      <c r="A15" s="12"/>
      <c r="B15" s="25">
        <v>316</v>
      </c>
      <c r="C15" s="20" t="s">
        <v>122</v>
      </c>
      <c r="D15" s="46">
        <v>5455327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5455327</v>
      </c>
      <c r="O15" s="47">
        <f t="shared" si="1"/>
        <v>58.042803336596158</v>
      </c>
      <c r="P15" s="9"/>
    </row>
    <row r="16" spans="1:133">
      <c r="A16" s="12"/>
      <c r="B16" s="25">
        <v>319</v>
      </c>
      <c r="C16" s="20" t="s">
        <v>18</v>
      </c>
      <c r="D16" s="46">
        <v>0</v>
      </c>
      <c r="E16" s="46">
        <v>141388249</v>
      </c>
      <c r="F16" s="46">
        <v>0</v>
      </c>
      <c r="G16" s="46">
        <v>19382573</v>
      </c>
      <c r="H16" s="46">
        <v>0</v>
      </c>
      <c r="I16" s="46">
        <v>9844570</v>
      </c>
      <c r="J16" s="46">
        <v>0</v>
      </c>
      <c r="K16" s="46">
        <v>0</v>
      </c>
      <c r="L16" s="46">
        <v>0</v>
      </c>
      <c r="M16" s="46">
        <v>2863453</v>
      </c>
      <c r="N16" s="46">
        <f t="shared" si="2"/>
        <v>173478845</v>
      </c>
      <c r="O16" s="47">
        <f t="shared" si="1"/>
        <v>1845.7552559901264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SUM(D18:D27)</f>
        <v>37767239</v>
      </c>
      <c r="E17" s="32">
        <f t="shared" si="3"/>
        <v>3982954</v>
      </c>
      <c r="F17" s="32">
        <f t="shared" si="3"/>
        <v>0</v>
      </c>
      <c r="G17" s="32">
        <f t="shared" si="3"/>
        <v>8996</v>
      </c>
      <c r="H17" s="32">
        <f t="shared" si="3"/>
        <v>0</v>
      </c>
      <c r="I17" s="32">
        <f t="shared" si="3"/>
        <v>6966249</v>
      </c>
      <c r="J17" s="32">
        <f t="shared" si="3"/>
        <v>167912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48893350</v>
      </c>
      <c r="O17" s="45">
        <f t="shared" si="1"/>
        <v>520.20843086351454</v>
      </c>
      <c r="P17" s="10"/>
    </row>
    <row r="18" spans="1:16">
      <c r="A18" s="12"/>
      <c r="B18" s="25">
        <v>322</v>
      </c>
      <c r="C18" s="20" t="s">
        <v>0</v>
      </c>
      <c r="D18" s="46">
        <v>26929193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26929193</v>
      </c>
      <c r="O18" s="47">
        <f t="shared" si="1"/>
        <v>286.51735327914201</v>
      </c>
      <c r="P18" s="9"/>
    </row>
    <row r="19" spans="1:16">
      <c r="A19" s="12"/>
      <c r="B19" s="25">
        <v>323.10000000000002</v>
      </c>
      <c r="C19" s="20" t="s">
        <v>20</v>
      </c>
      <c r="D19" s="46">
        <v>7773806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4">SUM(D19:M19)</f>
        <v>7773806</v>
      </c>
      <c r="O19" s="47">
        <f t="shared" si="1"/>
        <v>82.710622632676518</v>
      </c>
      <c r="P19" s="9"/>
    </row>
    <row r="20" spans="1:16">
      <c r="A20" s="12"/>
      <c r="B20" s="25">
        <v>323.39999999999998</v>
      </c>
      <c r="C20" s="20" t="s">
        <v>21</v>
      </c>
      <c r="D20" s="46">
        <v>590761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590761</v>
      </c>
      <c r="O20" s="47">
        <f t="shared" si="1"/>
        <v>6.2854938928373834</v>
      </c>
      <c r="P20" s="9"/>
    </row>
    <row r="21" spans="1:16">
      <c r="A21" s="12"/>
      <c r="B21" s="25">
        <v>323.7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4305017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4305017</v>
      </c>
      <c r="O21" s="47">
        <f t="shared" si="1"/>
        <v>45.803900497935906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871341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871341</v>
      </c>
      <c r="O22" s="47">
        <f t="shared" si="1"/>
        <v>9.2707686087585657</v>
      </c>
      <c r="P22" s="9"/>
    </row>
    <row r="23" spans="1:16">
      <c r="A23" s="12"/>
      <c r="B23" s="25">
        <v>324.22000000000003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196557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196557</v>
      </c>
      <c r="O23" s="47">
        <f t="shared" si="1"/>
        <v>2.0912988892199005</v>
      </c>
      <c r="P23" s="9"/>
    </row>
    <row r="24" spans="1:16">
      <c r="A24" s="12"/>
      <c r="B24" s="25">
        <v>324.31</v>
      </c>
      <c r="C24" s="20" t="s">
        <v>100</v>
      </c>
      <c r="D24" s="46">
        <v>0</v>
      </c>
      <c r="E24" s="46">
        <v>160497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160497</v>
      </c>
      <c r="O24" s="47">
        <f t="shared" si="1"/>
        <v>1.7076328893050177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3361465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3361465</v>
      </c>
      <c r="O25" s="47">
        <f t="shared" si="1"/>
        <v>35.764831680640079</v>
      </c>
      <c r="P25" s="9"/>
    </row>
    <row r="26" spans="1:16">
      <c r="A26" s="12"/>
      <c r="B26" s="25">
        <v>325.10000000000002</v>
      </c>
      <c r="C26" s="20" t="s">
        <v>26</v>
      </c>
      <c r="D26" s="46">
        <v>0</v>
      </c>
      <c r="E26" s="46">
        <v>422992</v>
      </c>
      <c r="F26" s="46">
        <v>0</v>
      </c>
      <c r="G26" s="46">
        <v>8996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431988</v>
      </c>
      <c r="O26" s="47">
        <f t="shared" si="1"/>
        <v>4.5962037706941308</v>
      </c>
      <c r="P26" s="9"/>
    </row>
    <row r="27" spans="1:16">
      <c r="A27" s="12"/>
      <c r="B27" s="25">
        <v>329</v>
      </c>
      <c r="C27" s="20" t="s">
        <v>27</v>
      </c>
      <c r="D27" s="46">
        <v>2473479</v>
      </c>
      <c r="E27" s="46">
        <v>38000</v>
      </c>
      <c r="F27" s="46">
        <v>0</v>
      </c>
      <c r="G27" s="46">
        <v>0</v>
      </c>
      <c r="H27" s="46">
        <v>0</v>
      </c>
      <c r="I27" s="46">
        <v>1593334</v>
      </c>
      <c r="J27" s="46">
        <v>167912</v>
      </c>
      <c r="K27" s="46">
        <v>0</v>
      </c>
      <c r="L27" s="46">
        <v>0</v>
      </c>
      <c r="M27" s="46">
        <v>0</v>
      </c>
      <c r="N27" s="46">
        <f t="shared" ref="N27:N33" si="5">SUM(D27:M27)</f>
        <v>4272725</v>
      </c>
      <c r="O27" s="47">
        <f t="shared" si="1"/>
        <v>45.460324722304975</v>
      </c>
      <c r="P27" s="9"/>
    </row>
    <row r="28" spans="1:16" ht="15.75">
      <c r="A28" s="29" t="s">
        <v>29</v>
      </c>
      <c r="B28" s="30"/>
      <c r="C28" s="31"/>
      <c r="D28" s="32">
        <f t="shared" ref="D28:M28" si="6">SUM(D29:D51)</f>
        <v>11443377</v>
      </c>
      <c r="E28" s="32">
        <f t="shared" si="6"/>
        <v>7183241</v>
      </c>
      <c r="F28" s="32">
        <f t="shared" si="6"/>
        <v>0</v>
      </c>
      <c r="G28" s="32">
        <f t="shared" si="6"/>
        <v>1957900</v>
      </c>
      <c r="H28" s="32">
        <f t="shared" si="6"/>
        <v>0</v>
      </c>
      <c r="I28" s="32">
        <f t="shared" si="6"/>
        <v>2529434</v>
      </c>
      <c r="J28" s="32">
        <f t="shared" si="6"/>
        <v>230597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23344549</v>
      </c>
      <c r="O28" s="45">
        <f t="shared" si="1"/>
        <v>248.37797378388731</v>
      </c>
      <c r="P28" s="10"/>
    </row>
    <row r="29" spans="1:16">
      <c r="A29" s="12"/>
      <c r="B29" s="25">
        <v>331.2</v>
      </c>
      <c r="C29" s="20" t="s">
        <v>28</v>
      </c>
      <c r="D29" s="46">
        <v>195887</v>
      </c>
      <c r="E29" s="46">
        <v>1348996</v>
      </c>
      <c r="F29" s="46">
        <v>0</v>
      </c>
      <c r="G29" s="46">
        <v>138149</v>
      </c>
      <c r="H29" s="46">
        <v>0</v>
      </c>
      <c r="I29" s="46">
        <v>110204</v>
      </c>
      <c r="J29" s="46">
        <v>93266</v>
      </c>
      <c r="K29" s="46">
        <v>0</v>
      </c>
      <c r="L29" s="46">
        <v>0</v>
      </c>
      <c r="M29" s="46">
        <v>0</v>
      </c>
      <c r="N29" s="46">
        <f t="shared" si="5"/>
        <v>1886502</v>
      </c>
      <c r="O29" s="47">
        <f t="shared" si="1"/>
        <v>20.071732561603611</v>
      </c>
      <c r="P29" s="9"/>
    </row>
    <row r="30" spans="1:16">
      <c r="A30" s="12"/>
      <c r="B30" s="25">
        <v>331.49</v>
      </c>
      <c r="C30" s="20" t="s">
        <v>103</v>
      </c>
      <c r="D30" s="46">
        <v>0</v>
      </c>
      <c r="E30" s="46">
        <v>0</v>
      </c>
      <c r="F30" s="46">
        <v>0</v>
      </c>
      <c r="G30" s="46">
        <v>1562702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1562702</v>
      </c>
      <c r="O30" s="47">
        <f t="shared" si="1"/>
        <v>16.626611907903136</v>
      </c>
      <c r="P30" s="9"/>
    </row>
    <row r="31" spans="1:16">
      <c r="A31" s="12"/>
      <c r="B31" s="25">
        <v>331.5</v>
      </c>
      <c r="C31" s="20" t="s">
        <v>30</v>
      </c>
      <c r="D31" s="46">
        <v>0</v>
      </c>
      <c r="E31" s="46">
        <v>1146443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1146443</v>
      </c>
      <c r="O31" s="47">
        <f t="shared" si="1"/>
        <v>12.197759288419798</v>
      </c>
      <c r="P31" s="9"/>
    </row>
    <row r="32" spans="1:16">
      <c r="A32" s="12"/>
      <c r="B32" s="25">
        <v>331.69</v>
      </c>
      <c r="C32" s="20" t="s">
        <v>33</v>
      </c>
      <c r="D32" s="46">
        <v>0</v>
      </c>
      <c r="E32" s="46">
        <v>98093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98093</v>
      </c>
      <c r="O32" s="47">
        <f t="shared" si="1"/>
        <v>1.043675788398519</v>
      </c>
      <c r="P32" s="9"/>
    </row>
    <row r="33" spans="1:16">
      <c r="A33" s="12"/>
      <c r="B33" s="25">
        <v>334.2</v>
      </c>
      <c r="C33" s="20" t="s">
        <v>32</v>
      </c>
      <c r="D33" s="46">
        <v>10589</v>
      </c>
      <c r="E33" s="46">
        <v>157615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168204</v>
      </c>
      <c r="O33" s="47">
        <f t="shared" si="1"/>
        <v>1.7896327190705197</v>
      </c>
      <c r="P33" s="9"/>
    </row>
    <row r="34" spans="1:16">
      <c r="A34" s="12"/>
      <c r="B34" s="25">
        <v>334.36</v>
      </c>
      <c r="C34" s="20" t="s">
        <v>34</v>
      </c>
      <c r="D34" s="46">
        <v>0</v>
      </c>
      <c r="E34" s="46">
        <v>0</v>
      </c>
      <c r="F34" s="46">
        <v>0</v>
      </c>
      <c r="G34" s="46">
        <v>219756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4" si="7">SUM(D34:M34)</f>
        <v>219756</v>
      </c>
      <c r="O34" s="47">
        <f t="shared" si="1"/>
        <v>2.3381282716942589</v>
      </c>
      <c r="P34" s="9"/>
    </row>
    <row r="35" spans="1:16">
      <c r="A35" s="12"/>
      <c r="B35" s="25">
        <v>334.39</v>
      </c>
      <c r="C35" s="20" t="s">
        <v>35</v>
      </c>
      <c r="D35" s="46">
        <v>0</v>
      </c>
      <c r="E35" s="46">
        <v>64212</v>
      </c>
      <c r="F35" s="46">
        <v>0</v>
      </c>
      <c r="G35" s="46">
        <v>400000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464212</v>
      </c>
      <c r="O35" s="47">
        <f t="shared" si="1"/>
        <v>4.9390560497084737</v>
      </c>
      <c r="P35" s="9"/>
    </row>
    <row r="36" spans="1:16">
      <c r="A36" s="12"/>
      <c r="B36" s="25">
        <v>334.49</v>
      </c>
      <c r="C36" s="20" t="s">
        <v>36</v>
      </c>
      <c r="D36" s="46">
        <v>454804</v>
      </c>
      <c r="E36" s="46">
        <v>19871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474675</v>
      </c>
      <c r="O36" s="47">
        <f t="shared" si="1"/>
        <v>5.0503787717580968</v>
      </c>
      <c r="P36" s="9"/>
    </row>
    <row r="37" spans="1:16">
      <c r="A37" s="12"/>
      <c r="B37" s="25">
        <v>334.5</v>
      </c>
      <c r="C37" s="20" t="s">
        <v>104</v>
      </c>
      <c r="D37" s="46">
        <v>0</v>
      </c>
      <c r="E37" s="46">
        <v>49969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49969</v>
      </c>
      <c r="O37" s="47">
        <f t="shared" ref="O37:O68" si="8">(N37/O$93)</f>
        <v>0.53165297697578418</v>
      </c>
      <c r="P37" s="9"/>
    </row>
    <row r="38" spans="1:16">
      <c r="A38" s="12"/>
      <c r="B38" s="25">
        <v>334.7</v>
      </c>
      <c r="C38" s="20" t="s">
        <v>37</v>
      </c>
      <c r="D38" s="46">
        <v>0</v>
      </c>
      <c r="E38" s="46">
        <v>6800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6800</v>
      </c>
      <c r="O38" s="47">
        <f t="shared" si="8"/>
        <v>7.234966165893518E-2</v>
      </c>
      <c r="P38" s="9"/>
    </row>
    <row r="39" spans="1:16">
      <c r="A39" s="12"/>
      <c r="B39" s="25">
        <v>335.12</v>
      </c>
      <c r="C39" s="20" t="s">
        <v>123</v>
      </c>
      <c r="D39" s="46">
        <v>2978664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2978664</v>
      </c>
      <c r="O39" s="47">
        <f t="shared" si="8"/>
        <v>31.691960675830956</v>
      </c>
      <c r="P39" s="9"/>
    </row>
    <row r="40" spans="1:16">
      <c r="A40" s="12"/>
      <c r="B40" s="25">
        <v>335.15</v>
      </c>
      <c r="C40" s="20" t="s">
        <v>124</v>
      </c>
      <c r="D40" s="46">
        <v>339953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339953</v>
      </c>
      <c r="O40" s="47">
        <f t="shared" si="8"/>
        <v>3.6169830191088224</v>
      </c>
      <c r="P40" s="9"/>
    </row>
    <row r="41" spans="1:16">
      <c r="A41" s="12"/>
      <c r="B41" s="25">
        <v>335.18</v>
      </c>
      <c r="C41" s="20" t="s">
        <v>125</v>
      </c>
      <c r="D41" s="46">
        <v>7352738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7352738</v>
      </c>
      <c r="O41" s="47">
        <f t="shared" si="8"/>
        <v>78.230603906881726</v>
      </c>
      <c r="P41" s="9"/>
    </row>
    <row r="42" spans="1:16">
      <c r="A42" s="12"/>
      <c r="B42" s="25">
        <v>335.21</v>
      </c>
      <c r="C42" s="20" t="s">
        <v>41</v>
      </c>
      <c r="D42" s="46">
        <v>110742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110742</v>
      </c>
      <c r="O42" s="47">
        <f t="shared" si="8"/>
        <v>1.1782567987402648</v>
      </c>
      <c r="P42" s="9"/>
    </row>
    <row r="43" spans="1:16">
      <c r="A43" s="12"/>
      <c r="B43" s="25">
        <v>335.42</v>
      </c>
      <c r="C43" s="20" t="s">
        <v>164</v>
      </c>
      <c r="D43" s="46">
        <v>0</v>
      </c>
      <c r="E43" s="46">
        <v>500001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7"/>
        <v>500001</v>
      </c>
      <c r="O43" s="47">
        <f t="shared" si="8"/>
        <v>5.3198387028131249</v>
      </c>
      <c r="P43" s="9"/>
    </row>
    <row r="44" spans="1:16">
      <c r="A44" s="12"/>
      <c r="B44" s="25">
        <v>335.49</v>
      </c>
      <c r="C44" s="20" t="s">
        <v>42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137331</v>
      </c>
      <c r="K44" s="46">
        <v>0</v>
      </c>
      <c r="L44" s="46">
        <v>0</v>
      </c>
      <c r="M44" s="46">
        <v>0</v>
      </c>
      <c r="N44" s="46">
        <f t="shared" si="7"/>
        <v>137331</v>
      </c>
      <c r="O44" s="47">
        <f t="shared" si="8"/>
        <v>1.4611546154828277</v>
      </c>
      <c r="P44" s="9"/>
    </row>
    <row r="45" spans="1:16">
      <c r="A45" s="12"/>
      <c r="B45" s="25">
        <v>337.2</v>
      </c>
      <c r="C45" s="20" t="s">
        <v>113</v>
      </c>
      <c r="D45" s="46">
        <v>0</v>
      </c>
      <c r="E45" s="46">
        <v>25614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ref="N45:N52" si="9">SUM(D45:M45)</f>
        <v>25614</v>
      </c>
      <c r="O45" s="47">
        <f t="shared" si="8"/>
        <v>0.27252415201940672</v>
      </c>
      <c r="P45" s="9"/>
    </row>
    <row r="46" spans="1:16">
      <c r="A46" s="12"/>
      <c r="B46" s="25">
        <v>337.3</v>
      </c>
      <c r="C46" s="20" t="s">
        <v>165</v>
      </c>
      <c r="D46" s="46">
        <v>0</v>
      </c>
      <c r="E46" s="46">
        <v>67308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67308</v>
      </c>
      <c r="O46" s="47">
        <f t="shared" si="8"/>
        <v>0.71613397454994254</v>
      </c>
      <c r="P46" s="9"/>
    </row>
    <row r="47" spans="1:16">
      <c r="A47" s="12"/>
      <c r="B47" s="25">
        <v>337.4</v>
      </c>
      <c r="C47" s="20" t="s">
        <v>44</v>
      </c>
      <c r="D47" s="46">
        <v>0</v>
      </c>
      <c r="E47" s="46">
        <v>1168048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1168048</v>
      </c>
      <c r="O47" s="47">
        <f t="shared" si="8"/>
        <v>12.427629059028812</v>
      </c>
      <c r="P47" s="9"/>
    </row>
    <row r="48" spans="1:16">
      <c r="A48" s="12"/>
      <c r="B48" s="25">
        <v>337.6</v>
      </c>
      <c r="C48" s="20" t="s">
        <v>45</v>
      </c>
      <c r="D48" s="46">
        <v>0</v>
      </c>
      <c r="E48" s="46">
        <v>1187299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1187299</v>
      </c>
      <c r="O48" s="47">
        <f t="shared" si="8"/>
        <v>12.632453079116482</v>
      </c>
      <c r="P48" s="9"/>
    </row>
    <row r="49" spans="1:16">
      <c r="A49" s="12"/>
      <c r="B49" s="25">
        <v>337.7</v>
      </c>
      <c r="C49" s="20" t="s">
        <v>46</v>
      </c>
      <c r="D49" s="46">
        <v>0</v>
      </c>
      <c r="E49" s="46">
        <v>25000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25000</v>
      </c>
      <c r="O49" s="47">
        <f t="shared" si="8"/>
        <v>0.26599140315784991</v>
      </c>
      <c r="P49" s="9"/>
    </row>
    <row r="50" spans="1:16">
      <c r="A50" s="12"/>
      <c r="B50" s="25">
        <v>337.9</v>
      </c>
      <c r="C50" s="20" t="s">
        <v>47</v>
      </c>
      <c r="D50" s="46">
        <v>0</v>
      </c>
      <c r="E50" s="46">
        <v>1317972</v>
      </c>
      <c r="F50" s="46">
        <v>0</v>
      </c>
      <c r="G50" s="46">
        <v>-362707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955265</v>
      </c>
      <c r="O50" s="47">
        <f t="shared" si="8"/>
        <v>10.163691109503342</v>
      </c>
      <c r="P50" s="9"/>
    </row>
    <row r="51" spans="1:16">
      <c r="A51" s="12"/>
      <c r="B51" s="25">
        <v>338</v>
      </c>
      <c r="C51" s="20" t="s">
        <v>126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2419230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9"/>
        <v>2419230</v>
      </c>
      <c r="O51" s="47">
        <f t="shared" si="8"/>
        <v>25.739775290462614</v>
      </c>
      <c r="P51" s="9"/>
    </row>
    <row r="52" spans="1:16" ht="15.75">
      <c r="A52" s="29" t="s">
        <v>52</v>
      </c>
      <c r="B52" s="30"/>
      <c r="C52" s="31"/>
      <c r="D52" s="32">
        <f t="shared" ref="D52:M52" si="10">SUM(D53:D68)</f>
        <v>40029483</v>
      </c>
      <c r="E52" s="32">
        <f t="shared" si="10"/>
        <v>6954277</v>
      </c>
      <c r="F52" s="32">
        <f t="shared" si="10"/>
        <v>0</v>
      </c>
      <c r="G52" s="32">
        <f t="shared" si="10"/>
        <v>0</v>
      </c>
      <c r="H52" s="32">
        <f t="shared" si="10"/>
        <v>0</v>
      </c>
      <c r="I52" s="32">
        <f t="shared" si="10"/>
        <v>188602444</v>
      </c>
      <c r="J52" s="32">
        <f t="shared" si="10"/>
        <v>89747605</v>
      </c>
      <c r="K52" s="32">
        <f t="shared" si="10"/>
        <v>0</v>
      </c>
      <c r="L52" s="32">
        <f t="shared" si="10"/>
        <v>0</v>
      </c>
      <c r="M52" s="32">
        <f t="shared" si="10"/>
        <v>0</v>
      </c>
      <c r="N52" s="32">
        <f t="shared" si="9"/>
        <v>325333809</v>
      </c>
      <c r="O52" s="45">
        <f t="shared" si="8"/>
        <v>3461.4398540239181</v>
      </c>
      <c r="P52" s="10"/>
    </row>
    <row r="53" spans="1:16">
      <c r="A53" s="12"/>
      <c r="B53" s="25">
        <v>341.2</v>
      </c>
      <c r="C53" s="20" t="s">
        <v>127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89747605</v>
      </c>
      <c r="K53" s="46">
        <v>0</v>
      </c>
      <c r="L53" s="46">
        <v>0</v>
      </c>
      <c r="M53" s="46">
        <v>0</v>
      </c>
      <c r="N53" s="46">
        <f t="shared" ref="N53:N68" si="11">SUM(D53:M53)</f>
        <v>89747605</v>
      </c>
      <c r="O53" s="47">
        <f t="shared" si="8"/>
        <v>954.88365536025879</v>
      </c>
      <c r="P53" s="9"/>
    </row>
    <row r="54" spans="1:16">
      <c r="A54" s="12"/>
      <c r="B54" s="25">
        <v>341.3</v>
      </c>
      <c r="C54" s="20" t="s">
        <v>128</v>
      </c>
      <c r="D54" s="46">
        <v>21241510</v>
      </c>
      <c r="E54" s="46">
        <v>0</v>
      </c>
      <c r="F54" s="46">
        <v>0</v>
      </c>
      <c r="G54" s="46">
        <v>0</v>
      </c>
      <c r="H54" s="46">
        <v>0</v>
      </c>
      <c r="I54" s="46">
        <v>85000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21326510</v>
      </c>
      <c r="O54" s="47">
        <f t="shared" si="8"/>
        <v>226.90673277439674</v>
      </c>
      <c r="P54" s="9"/>
    </row>
    <row r="55" spans="1:16">
      <c r="A55" s="12"/>
      <c r="B55" s="25">
        <v>341.9</v>
      </c>
      <c r="C55" s="20" t="s">
        <v>129</v>
      </c>
      <c r="D55" s="46">
        <v>886949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886949</v>
      </c>
      <c r="O55" s="47">
        <f t="shared" si="8"/>
        <v>9.4368323615780731</v>
      </c>
      <c r="P55" s="9"/>
    </row>
    <row r="56" spans="1:16">
      <c r="A56" s="12"/>
      <c r="B56" s="25">
        <v>342.1</v>
      </c>
      <c r="C56" s="20" t="s">
        <v>105</v>
      </c>
      <c r="D56" s="46">
        <v>986524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986524</v>
      </c>
      <c r="O56" s="47">
        <f t="shared" si="8"/>
        <v>10.496276120355789</v>
      </c>
      <c r="P56" s="9"/>
    </row>
    <row r="57" spans="1:16">
      <c r="A57" s="12"/>
      <c r="B57" s="25">
        <v>342.2</v>
      </c>
      <c r="C57" s="20" t="s">
        <v>58</v>
      </c>
      <c r="D57" s="46">
        <v>118533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118533</v>
      </c>
      <c r="O57" s="47">
        <f t="shared" si="8"/>
        <v>1.261150359620377</v>
      </c>
      <c r="P57" s="9"/>
    </row>
    <row r="58" spans="1:16">
      <c r="A58" s="12"/>
      <c r="B58" s="25">
        <v>342.6</v>
      </c>
      <c r="C58" s="20" t="s">
        <v>59</v>
      </c>
      <c r="D58" s="46">
        <v>2011632</v>
      </c>
      <c r="E58" s="46">
        <v>0</v>
      </c>
      <c r="F58" s="46">
        <v>0</v>
      </c>
      <c r="G58" s="46">
        <v>0</v>
      </c>
      <c r="H58" s="46">
        <v>0</v>
      </c>
      <c r="I58" s="46">
        <v>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2011632</v>
      </c>
      <c r="O58" s="47">
        <f t="shared" si="8"/>
        <v>21.403072732689278</v>
      </c>
      <c r="P58" s="9"/>
    </row>
    <row r="59" spans="1:16">
      <c r="A59" s="12"/>
      <c r="B59" s="25">
        <v>342.9</v>
      </c>
      <c r="C59" s="20" t="s">
        <v>60</v>
      </c>
      <c r="D59" s="46">
        <v>11101</v>
      </c>
      <c r="E59" s="46">
        <v>6928153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6939254</v>
      </c>
      <c r="O59" s="47">
        <f t="shared" si="8"/>
        <v>73.831276333148907</v>
      </c>
      <c r="P59" s="9"/>
    </row>
    <row r="60" spans="1:16">
      <c r="A60" s="12"/>
      <c r="B60" s="25">
        <v>343.4</v>
      </c>
      <c r="C60" s="20" t="s">
        <v>61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11334070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11334070</v>
      </c>
      <c r="O60" s="47">
        <f t="shared" si="8"/>
        <v>120.59060731157169</v>
      </c>
      <c r="P60" s="9"/>
    </row>
    <row r="61" spans="1:16">
      <c r="A61" s="12"/>
      <c r="B61" s="25">
        <v>343.5</v>
      </c>
      <c r="C61" s="20" t="s">
        <v>62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30669228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30669228</v>
      </c>
      <c r="O61" s="47">
        <f t="shared" si="8"/>
        <v>326.31003957952078</v>
      </c>
      <c r="P61" s="9"/>
    </row>
    <row r="62" spans="1:16">
      <c r="A62" s="12"/>
      <c r="B62" s="25">
        <v>343.6</v>
      </c>
      <c r="C62" s="20" t="s">
        <v>63</v>
      </c>
      <c r="D62" s="46">
        <v>0</v>
      </c>
      <c r="E62" s="46">
        <v>0</v>
      </c>
      <c r="F62" s="46">
        <v>0</v>
      </c>
      <c r="G62" s="46">
        <v>0</v>
      </c>
      <c r="H62" s="46">
        <v>0</v>
      </c>
      <c r="I62" s="46">
        <v>89377366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89377366</v>
      </c>
      <c r="O62" s="47">
        <f t="shared" si="8"/>
        <v>950.94443971570843</v>
      </c>
      <c r="P62" s="9"/>
    </row>
    <row r="63" spans="1:16">
      <c r="A63" s="12"/>
      <c r="B63" s="25">
        <v>344.5</v>
      </c>
      <c r="C63" s="20" t="s">
        <v>130</v>
      </c>
      <c r="D63" s="46">
        <v>0</v>
      </c>
      <c r="E63" s="46">
        <v>0</v>
      </c>
      <c r="F63" s="46">
        <v>0</v>
      </c>
      <c r="G63" s="46">
        <v>0</v>
      </c>
      <c r="H63" s="46">
        <v>0</v>
      </c>
      <c r="I63" s="46">
        <v>49213067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49213067</v>
      </c>
      <c r="O63" s="47">
        <f t="shared" si="8"/>
        <v>523.61010980125127</v>
      </c>
      <c r="P63" s="9"/>
    </row>
    <row r="64" spans="1:16">
      <c r="A64" s="12"/>
      <c r="B64" s="25">
        <v>344.9</v>
      </c>
      <c r="C64" s="20" t="s">
        <v>131</v>
      </c>
      <c r="D64" s="46">
        <v>800</v>
      </c>
      <c r="E64" s="46">
        <v>24735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25535</v>
      </c>
      <c r="O64" s="47">
        <f t="shared" si="8"/>
        <v>0.27168361918542794</v>
      </c>
      <c r="P64" s="9"/>
    </row>
    <row r="65" spans="1:16">
      <c r="A65" s="12"/>
      <c r="B65" s="25">
        <v>345.9</v>
      </c>
      <c r="C65" s="20" t="s">
        <v>157</v>
      </c>
      <c r="D65" s="46">
        <v>0</v>
      </c>
      <c r="E65" s="46">
        <v>1389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1389</v>
      </c>
      <c r="O65" s="47">
        <f t="shared" si="8"/>
        <v>1.4778482359450142E-2</v>
      </c>
      <c r="P65" s="9"/>
    </row>
    <row r="66" spans="1:16">
      <c r="A66" s="12"/>
      <c r="B66" s="25">
        <v>347.2</v>
      </c>
      <c r="C66" s="20" t="s">
        <v>66</v>
      </c>
      <c r="D66" s="46">
        <v>9491946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9491946</v>
      </c>
      <c r="O66" s="47">
        <f t="shared" si="8"/>
        <v>100.99104140954164</v>
      </c>
      <c r="P66" s="9"/>
    </row>
    <row r="67" spans="1:16">
      <c r="A67" s="12"/>
      <c r="B67" s="25">
        <v>347.5</v>
      </c>
      <c r="C67" s="20" t="s">
        <v>67</v>
      </c>
      <c r="D67" s="46">
        <v>256987</v>
      </c>
      <c r="E67" s="46">
        <v>0</v>
      </c>
      <c r="F67" s="46">
        <v>0</v>
      </c>
      <c r="G67" s="46">
        <v>0</v>
      </c>
      <c r="H67" s="46">
        <v>0</v>
      </c>
      <c r="I67" s="46">
        <v>7923713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1"/>
        <v>8180700</v>
      </c>
      <c r="O67" s="47">
        <f t="shared" si="8"/>
        <v>87.039834872536915</v>
      </c>
      <c r="P67" s="9"/>
    </row>
    <row r="68" spans="1:16">
      <c r="A68" s="12"/>
      <c r="B68" s="25">
        <v>349</v>
      </c>
      <c r="C68" s="20" t="s">
        <v>150</v>
      </c>
      <c r="D68" s="46">
        <v>5023501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1"/>
        <v>5023501</v>
      </c>
      <c r="O68" s="47">
        <f t="shared" si="8"/>
        <v>53.448323190194493</v>
      </c>
      <c r="P68" s="9"/>
    </row>
    <row r="69" spans="1:16" ht="15.75">
      <c r="A69" s="29" t="s">
        <v>53</v>
      </c>
      <c r="B69" s="30"/>
      <c r="C69" s="31"/>
      <c r="D69" s="32">
        <f t="shared" ref="D69:M69" si="12">SUM(D70:D72)</f>
        <v>1618585</v>
      </c>
      <c r="E69" s="32">
        <f t="shared" si="12"/>
        <v>903725</v>
      </c>
      <c r="F69" s="32">
        <f t="shared" si="12"/>
        <v>0</v>
      </c>
      <c r="G69" s="32">
        <f t="shared" si="12"/>
        <v>0</v>
      </c>
      <c r="H69" s="32">
        <f t="shared" si="12"/>
        <v>0</v>
      </c>
      <c r="I69" s="32">
        <f t="shared" si="12"/>
        <v>0</v>
      </c>
      <c r="J69" s="32">
        <f t="shared" si="12"/>
        <v>0</v>
      </c>
      <c r="K69" s="32">
        <f t="shared" si="12"/>
        <v>0</v>
      </c>
      <c r="L69" s="32">
        <f t="shared" si="12"/>
        <v>0</v>
      </c>
      <c r="M69" s="32">
        <f t="shared" si="12"/>
        <v>0</v>
      </c>
      <c r="N69" s="32">
        <f t="shared" ref="N69:N74" si="13">SUM(D69:M69)</f>
        <v>2522310</v>
      </c>
      <c r="O69" s="45">
        <f t="shared" ref="O69:O91" si="14">(N69/O$93)</f>
        <v>26.836511043963061</v>
      </c>
      <c r="P69" s="10"/>
    </row>
    <row r="70" spans="1:16">
      <c r="A70" s="13"/>
      <c r="B70" s="39">
        <v>351.5</v>
      </c>
      <c r="C70" s="21" t="s">
        <v>70</v>
      </c>
      <c r="D70" s="46">
        <v>375851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375851</v>
      </c>
      <c r="O70" s="47">
        <f t="shared" si="14"/>
        <v>3.9989253947312422</v>
      </c>
      <c r="P70" s="9"/>
    </row>
    <row r="71" spans="1:16">
      <c r="A71" s="13"/>
      <c r="B71" s="39">
        <v>354</v>
      </c>
      <c r="C71" s="21" t="s">
        <v>71</v>
      </c>
      <c r="D71" s="46">
        <v>1242734</v>
      </c>
      <c r="E71" s="46">
        <v>165741</v>
      </c>
      <c r="F71" s="46">
        <v>0</v>
      </c>
      <c r="G71" s="46">
        <v>0</v>
      </c>
      <c r="H71" s="46">
        <v>0</v>
      </c>
      <c r="I71" s="46">
        <v>0</v>
      </c>
      <c r="J71" s="46">
        <v>0</v>
      </c>
      <c r="K71" s="46">
        <v>0</v>
      </c>
      <c r="L71" s="46">
        <v>0</v>
      </c>
      <c r="M71" s="46">
        <v>0</v>
      </c>
      <c r="N71" s="46">
        <f t="shared" si="13"/>
        <v>1408475</v>
      </c>
      <c r="O71" s="47">
        <f t="shared" si="14"/>
        <v>14.985689662510108</v>
      </c>
      <c r="P71" s="9"/>
    </row>
    <row r="72" spans="1:16">
      <c r="A72" s="13"/>
      <c r="B72" s="39">
        <v>359</v>
      </c>
      <c r="C72" s="21" t="s">
        <v>72</v>
      </c>
      <c r="D72" s="46">
        <v>0</v>
      </c>
      <c r="E72" s="46">
        <v>737984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3"/>
        <v>737984</v>
      </c>
      <c r="O72" s="47">
        <f t="shared" si="14"/>
        <v>7.8518959867217095</v>
      </c>
      <c r="P72" s="9"/>
    </row>
    <row r="73" spans="1:16" ht="15.75">
      <c r="A73" s="29" t="s">
        <v>3</v>
      </c>
      <c r="B73" s="30"/>
      <c r="C73" s="31"/>
      <c r="D73" s="32">
        <f t="shared" ref="D73:M73" si="15">SUM(D74:D82)</f>
        <v>20250534</v>
      </c>
      <c r="E73" s="32">
        <f t="shared" si="15"/>
        <v>7056141</v>
      </c>
      <c r="F73" s="32">
        <f t="shared" si="15"/>
        <v>84702</v>
      </c>
      <c r="G73" s="32">
        <f t="shared" si="15"/>
        <v>8558270</v>
      </c>
      <c r="H73" s="32">
        <f t="shared" si="15"/>
        <v>0</v>
      </c>
      <c r="I73" s="32">
        <f t="shared" si="15"/>
        <v>3735884</v>
      </c>
      <c r="J73" s="32">
        <f t="shared" si="15"/>
        <v>2383568</v>
      </c>
      <c r="K73" s="32">
        <f t="shared" si="15"/>
        <v>174303408</v>
      </c>
      <c r="L73" s="32">
        <f t="shared" si="15"/>
        <v>0</v>
      </c>
      <c r="M73" s="32">
        <f t="shared" si="15"/>
        <v>13208</v>
      </c>
      <c r="N73" s="32">
        <f t="shared" si="13"/>
        <v>216385715</v>
      </c>
      <c r="O73" s="45">
        <f t="shared" si="14"/>
        <v>2302.2695982465848</v>
      </c>
      <c r="P73" s="10"/>
    </row>
    <row r="74" spans="1:16">
      <c r="A74" s="12"/>
      <c r="B74" s="25">
        <v>361.1</v>
      </c>
      <c r="C74" s="20" t="s">
        <v>73</v>
      </c>
      <c r="D74" s="46">
        <v>4753274</v>
      </c>
      <c r="E74" s="46">
        <v>3999497</v>
      </c>
      <c r="F74" s="46">
        <v>84702</v>
      </c>
      <c r="G74" s="46">
        <v>3352419</v>
      </c>
      <c r="H74" s="46">
        <v>0</v>
      </c>
      <c r="I74" s="46">
        <v>0</v>
      </c>
      <c r="J74" s="46">
        <v>0</v>
      </c>
      <c r="K74" s="46">
        <v>34355359</v>
      </c>
      <c r="L74" s="46">
        <v>0</v>
      </c>
      <c r="M74" s="46">
        <v>13033</v>
      </c>
      <c r="N74" s="46">
        <f t="shared" si="13"/>
        <v>46558284</v>
      </c>
      <c r="O74" s="47">
        <f t="shared" si="14"/>
        <v>495.36413159126698</v>
      </c>
      <c r="P74" s="9"/>
    </row>
    <row r="75" spans="1:16">
      <c r="A75" s="12"/>
      <c r="B75" s="25">
        <v>361.3</v>
      </c>
      <c r="C75" s="20" t="s">
        <v>75</v>
      </c>
      <c r="D75" s="46">
        <v>8485888</v>
      </c>
      <c r="E75" s="46">
        <v>0</v>
      </c>
      <c r="F75" s="46">
        <v>0</v>
      </c>
      <c r="G75" s="46">
        <v>904293</v>
      </c>
      <c r="H75" s="46">
        <v>0</v>
      </c>
      <c r="I75" s="46">
        <v>0</v>
      </c>
      <c r="J75" s="46">
        <v>0</v>
      </c>
      <c r="K75" s="46">
        <v>36742914</v>
      </c>
      <c r="L75" s="46">
        <v>0</v>
      </c>
      <c r="M75" s="46">
        <v>0</v>
      </c>
      <c r="N75" s="46">
        <f t="shared" ref="N75:N82" si="16">SUM(D75:M75)</f>
        <v>46133095</v>
      </c>
      <c r="O75" s="47">
        <f t="shared" si="14"/>
        <v>490.84026684257566</v>
      </c>
      <c r="P75" s="9"/>
    </row>
    <row r="76" spans="1:16">
      <c r="A76" s="12"/>
      <c r="B76" s="25">
        <v>361.4</v>
      </c>
      <c r="C76" s="20" t="s">
        <v>160</v>
      </c>
      <c r="D76" s="46">
        <v>-265892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-265892</v>
      </c>
      <c r="O76" s="47">
        <f t="shared" si="14"/>
        <v>-2.8289994467378814</v>
      </c>
      <c r="P76" s="9"/>
    </row>
    <row r="77" spans="1:16">
      <c r="A77" s="12"/>
      <c r="B77" s="25">
        <v>362</v>
      </c>
      <c r="C77" s="20" t="s">
        <v>76</v>
      </c>
      <c r="D77" s="46">
        <v>5679855</v>
      </c>
      <c r="E77" s="46">
        <v>1365438</v>
      </c>
      <c r="F77" s="46">
        <v>0</v>
      </c>
      <c r="G77" s="46">
        <v>0</v>
      </c>
      <c r="H77" s="46">
        <v>0</v>
      </c>
      <c r="I77" s="46">
        <v>1782190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8827483</v>
      </c>
      <c r="O77" s="47">
        <f t="shared" si="14"/>
        <v>93.921383580882662</v>
      </c>
      <c r="P77" s="9"/>
    </row>
    <row r="78" spans="1:16">
      <c r="A78" s="12"/>
      <c r="B78" s="25">
        <v>364</v>
      </c>
      <c r="C78" s="20" t="s">
        <v>133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81444</v>
      </c>
      <c r="J78" s="46">
        <v>0</v>
      </c>
      <c r="K78" s="46">
        <v>0</v>
      </c>
      <c r="L78" s="46">
        <v>0</v>
      </c>
      <c r="M78" s="46">
        <v>0</v>
      </c>
      <c r="N78" s="46">
        <f t="shared" si="16"/>
        <v>81444</v>
      </c>
      <c r="O78" s="47">
        <f t="shared" si="14"/>
        <v>0.86653615355151725</v>
      </c>
      <c r="P78" s="9"/>
    </row>
    <row r="79" spans="1:16">
      <c r="A79" s="12"/>
      <c r="B79" s="25">
        <v>366</v>
      </c>
      <c r="C79" s="20" t="s">
        <v>78</v>
      </c>
      <c r="D79" s="46">
        <v>22605</v>
      </c>
      <c r="E79" s="46">
        <v>217394</v>
      </c>
      <c r="F79" s="46">
        <v>0</v>
      </c>
      <c r="G79" s="46">
        <v>4218225</v>
      </c>
      <c r="H79" s="46">
        <v>0</v>
      </c>
      <c r="I79" s="46">
        <v>0</v>
      </c>
      <c r="J79" s="46">
        <v>0</v>
      </c>
      <c r="K79" s="46">
        <v>0</v>
      </c>
      <c r="L79" s="46">
        <v>0</v>
      </c>
      <c r="M79" s="46">
        <v>0</v>
      </c>
      <c r="N79" s="46">
        <f t="shared" si="16"/>
        <v>4458224</v>
      </c>
      <c r="O79" s="47">
        <f t="shared" si="14"/>
        <v>47.433970294080098</v>
      </c>
      <c r="P79" s="9"/>
    </row>
    <row r="80" spans="1:16">
      <c r="A80" s="12"/>
      <c r="B80" s="25">
        <v>368</v>
      </c>
      <c r="C80" s="20" t="s">
        <v>79</v>
      </c>
      <c r="D80" s="46">
        <v>0</v>
      </c>
      <c r="E80" s="46">
        <v>0</v>
      </c>
      <c r="F80" s="46">
        <v>0</v>
      </c>
      <c r="G80" s="46">
        <v>0</v>
      </c>
      <c r="H80" s="46">
        <v>0</v>
      </c>
      <c r="I80" s="46">
        <v>0</v>
      </c>
      <c r="J80" s="46">
        <v>0</v>
      </c>
      <c r="K80" s="46">
        <v>103202352</v>
      </c>
      <c r="L80" s="46">
        <v>0</v>
      </c>
      <c r="M80" s="46">
        <v>0</v>
      </c>
      <c r="N80" s="46">
        <f t="shared" si="16"/>
        <v>103202352</v>
      </c>
      <c r="O80" s="47">
        <f t="shared" si="14"/>
        <v>1098.0375367068136</v>
      </c>
      <c r="P80" s="9"/>
    </row>
    <row r="81" spans="1:119">
      <c r="A81" s="12"/>
      <c r="B81" s="25">
        <v>369.3</v>
      </c>
      <c r="C81" s="20" t="s">
        <v>80</v>
      </c>
      <c r="D81" s="46">
        <v>817</v>
      </c>
      <c r="E81" s="46">
        <v>0</v>
      </c>
      <c r="F81" s="46">
        <v>0</v>
      </c>
      <c r="G81" s="46">
        <v>83333</v>
      </c>
      <c r="H81" s="46">
        <v>0</v>
      </c>
      <c r="I81" s="46">
        <v>0</v>
      </c>
      <c r="J81" s="46">
        <v>970419</v>
      </c>
      <c r="K81" s="46">
        <v>0</v>
      </c>
      <c r="L81" s="46">
        <v>0</v>
      </c>
      <c r="M81" s="46">
        <v>0</v>
      </c>
      <c r="N81" s="46">
        <f t="shared" si="16"/>
        <v>1054569</v>
      </c>
      <c r="O81" s="47">
        <f t="shared" si="14"/>
        <v>11.220251521470827</v>
      </c>
      <c r="P81" s="9"/>
    </row>
    <row r="82" spans="1:119">
      <c r="A82" s="12"/>
      <c r="B82" s="25">
        <v>369.9</v>
      </c>
      <c r="C82" s="20" t="s">
        <v>81</v>
      </c>
      <c r="D82" s="46">
        <v>1573987</v>
      </c>
      <c r="E82" s="46">
        <v>1473812</v>
      </c>
      <c r="F82" s="46">
        <v>0</v>
      </c>
      <c r="G82" s="46">
        <v>0</v>
      </c>
      <c r="H82" s="46">
        <v>0</v>
      </c>
      <c r="I82" s="46">
        <v>1872250</v>
      </c>
      <c r="J82" s="46">
        <v>1413149</v>
      </c>
      <c r="K82" s="46">
        <v>2783</v>
      </c>
      <c r="L82" s="46">
        <v>0</v>
      </c>
      <c r="M82" s="46">
        <v>175</v>
      </c>
      <c r="N82" s="46">
        <f t="shared" si="16"/>
        <v>6336156</v>
      </c>
      <c r="O82" s="47">
        <f t="shared" si="14"/>
        <v>67.414521002681198</v>
      </c>
      <c r="P82" s="9"/>
    </row>
    <row r="83" spans="1:119" ht="15.75">
      <c r="A83" s="29" t="s">
        <v>54</v>
      </c>
      <c r="B83" s="30"/>
      <c r="C83" s="31"/>
      <c r="D83" s="32">
        <f t="shared" ref="D83:M83" si="17">SUM(D84:D90)</f>
        <v>41889542</v>
      </c>
      <c r="E83" s="32">
        <f t="shared" si="17"/>
        <v>18790034</v>
      </c>
      <c r="F83" s="32">
        <f t="shared" si="17"/>
        <v>224138913</v>
      </c>
      <c r="G83" s="32">
        <f t="shared" si="17"/>
        <v>175991793</v>
      </c>
      <c r="H83" s="32">
        <f t="shared" si="17"/>
        <v>0</v>
      </c>
      <c r="I83" s="32">
        <f t="shared" si="17"/>
        <v>15501914</v>
      </c>
      <c r="J83" s="32">
        <f t="shared" si="17"/>
        <v>3171228</v>
      </c>
      <c r="K83" s="32">
        <f t="shared" si="17"/>
        <v>0</v>
      </c>
      <c r="L83" s="32">
        <f t="shared" si="17"/>
        <v>0</v>
      </c>
      <c r="M83" s="32">
        <f t="shared" si="17"/>
        <v>0</v>
      </c>
      <c r="N83" s="32">
        <f>SUM(D83:M83)</f>
        <v>479483424</v>
      </c>
      <c r="O83" s="45">
        <f t="shared" si="14"/>
        <v>5101.5387496276117</v>
      </c>
      <c r="P83" s="9"/>
    </row>
    <row r="84" spans="1:119">
      <c r="A84" s="12"/>
      <c r="B84" s="25">
        <v>381</v>
      </c>
      <c r="C84" s="20" t="s">
        <v>82</v>
      </c>
      <c r="D84" s="46">
        <v>41893220</v>
      </c>
      <c r="E84" s="46">
        <v>18790034</v>
      </c>
      <c r="F84" s="46">
        <v>43384661</v>
      </c>
      <c r="G84" s="46">
        <v>175991793</v>
      </c>
      <c r="H84" s="46">
        <v>0</v>
      </c>
      <c r="I84" s="46">
        <v>5665547</v>
      </c>
      <c r="J84" s="46">
        <v>300000</v>
      </c>
      <c r="K84" s="46">
        <v>0</v>
      </c>
      <c r="L84" s="46">
        <v>0</v>
      </c>
      <c r="M84" s="46">
        <v>0</v>
      </c>
      <c r="N84" s="46">
        <f>SUM(D84:M84)</f>
        <v>286025255</v>
      </c>
      <c r="O84" s="47">
        <f t="shared" si="14"/>
        <v>3043.2103566412734</v>
      </c>
      <c r="P84" s="9"/>
    </row>
    <row r="85" spans="1:119">
      <c r="A85" s="12"/>
      <c r="B85" s="25">
        <v>384</v>
      </c>
      <c r="C85" s="20" t="s">
        <v>106</v>
      </c>
      <c r="D85" s="46">
        <v>0</v>
      </c>
      <c r="E85" s="46">
        <v>0</v>
      </c>
      <c r="F85" s="46">
        <v>180754252</v>
      </c>
      <c r="G85" s="46">
        <v>0</v>
      </c>
      <c r="H85" s="46">
        <v>0</v>
      </c>
      <c r="I85" s="46">
        <v>0</v>
      </c>
      <c r="J85" s="46">
        <v>0</v>
      </c>
      <c r="K85" s="46">
        <v>0</v>
      </c>
      <c r="L85" s="46">
        <v>0</v>
      </c>
      <c r="M85" s="46">
        <v>0</v>
      </c>
      <c r="N85" s="46">
        <f t="shared" ref="N85:N90" si="18">SUM(D85:M85)</f>
        <v>180754252</v>
      </c>
      <c r="O85" s="47">
        <f t="shared" si="14"/>
        <v>1923.1630846491041</v>
      </c>
      <c r="P85" s="9"/>
    </row>
    <row r="86" spans="1:119">
      <c r="A86" s="12"/>
      <c r="B86" s="25">
        <v>388.1</v>
      </c>
      <c r="C86" s="20" t="s">
        <v>83</v>
      </c>
      <c r="D86" s="46">
        <v>-3678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0</v>
      </c>
      <c r="K86" s="46">
        <v>0</v>
      </c>
      <c r="L86" s="46">
        <v>0</v>
      </c>
      <c r="M86" s="46">
        <v>0</v>
      </c>
      <c r="N86" s="46">
        <f t="shared" si="18"/>
        <v>-3678</v>
      </c>
      <c r="O86" s="47">
        <f t="shared" si="14"/>
        <v>-3.9132655232582886E-2</v>
      </c>
      <c r="P86" s="9"/>
    </row>
    <row r="87" spans="1:119">
      <c r="A87" s="12"/>
      <c r="B87" s="25">
        <v>389.1</v>
      </c>
      <c r="C87" s="20" t="s">
        <v>134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9436367</v>
      </c>
      <c r="J87" s="46">
        <v>1980611</v>
      </c>
      <c r="K87" s="46">
        <v>0</v>
      </c>
      <c r="L87" s="46">
        <v>0</v>
      </c>
      <c r="M87" s="46">
        <v>0</v>
      </c>
      <c r="N87" s="46">
        <f t="shared" si="18"/>
        <v>11416978</v>
      </c>
      <c r="O87" s="47">
        <f t="shared" si="14"/>
        <v>121.47271992169213</v>
      </c>
      <c r="P87" s="9"/>
    </row>
    <row r="88" spans="1:119">
      <c r="A88" s="12"/>
      <c r="B88" s="25">
        <v>389.2</v>
      </c>
      <c r="C88" s="20" t="s">
        <v>135</v>
      </c>
      <c r="D88" s="46">
        <v>0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164641</v>
      </c>
      <c r="K88" s="46">
        <v>0</v>
      </c>
      <c r="L88" s="46">
        <v>0</v>
      </c>
      <c r="M88" s="46">
        <v>0</v>
      </c>
      <c r="N88" s="46">
        <f t="shared" si="18"/>
        <v>164641</v>
      </c>
      <c r="O88" s="47">
        <f t="shared" si="14"/>
        <v>1.751723624292463</v>
      </c>
      <c r="P88" s="9"/>
    </row>
    <row r="89" spans="1:119">
      <c r="A89" s="12"/>
      <c r="B89" s="25">
        <v>389.4</v>
      </c>
      <c r="C89" s="20" t="s">
        <v>152</v>
      </c>
      <c r="D89" s="46">
        <v>0</v>
      </c>
      <c r="E89" s="46">
        <v>0</v>
      </c>
      <c r="F89" s="46">
        <v>0</v>
      </c>
      <c r="G89" s="46">
        <v>0</v>
      </c>
      <c r="H89" s="46">
        <v>0</v>
      </c>
      <c r="I89" s="46">
        <v>400000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8"/>
        <v>400000</v>
      </c>
      <c r="O89" s="47">
        <f t="shared" si="14"/>
        <v>4.2558624505255986</v>
      </c>
      <c r="P89" s="9"/>
    </row>
    <row r="90" spans="1:119" ht="15.75" thickBot="1">
      <c r="A90" s="12"/>
      <c r="B90" s="25">
        <v>389.9</v>
      </c>
      <c r="C90" s="20" t="s">
        <v>136</v>
      </c>
      <c r="D90" s="46">
        <v>0</v>
      </c>
      <c r="E90" s="46">
        <v>0</v>
      </c>
      <c r="F90" s="46">
        <v>0</v>
      </c>
      <c r="G90" s="46">
        <v>0</v>
      </c>
      <c r="H90" s="46">
        <v>0</v>
      </c>
      <c r="I90" s="46">
        <v>0</v>
      </c>
      <c r="J90" s="46">
        <v>725976</v>
      </c>
      <c r="K90" s="46">
        <v>0</v>
      </c>
      <c r="L90" s="46">
        <v>0</v>
      </c>
      <c r="M90" s="46">
        <v>0</v>
      </c>
      <c r="N90" s="46">
        <f t="shared" si="18"/>
        <v>725976</v>
      </c>
      <c r="O90" s="47">
        <f t="shared" si="14"/>
        <v>7.7241349959569305</v>
      </c>
      <c r="P90" s="9"/>
    </row>
    <row r="91" spans="1:119" ht="16.5" thickBot="1">
      <c r="A91" s="14" t="s">
        <v>68</v>
      </c>
      <c r="B91" s="23"/>
      <c r="C91" s="22"/>
      <c r="D91" s="15">
        <f t="shared" ref="D91:M91" si="19">SUM(D5,D17,D28,D52,D69,D73,D83)</f>
        <v>359377150</v>
      </c>
      <c r="E91" s="15">
        <f t="shared" si="19"/>
        <v>193462159</v>
      </c>
      <c r="F91" s="15">
        <f t="shared" si="19"/>
        <v>230181969</v>
      </c>
      <c r="G91" s="15">
        <f t="shared" si="19"/>
        <v>205899532</v>
      </c>
      <c r="H91" s="15">
        <f t="shared" si="19"/>
        <v>0</v>
      </c>
      <c r="I91" s="15">
        <f t="shared" si="19"/>
        <v>227180495</v>
      </c>
      <c r="J91" s="15">
        <f t="shared" si="19"/>
        <v>95700910</v>
      </c>
      <c r="K91" s="15">
        <f t="shared" si="19"/>
        <v>174303408</v>
      </c>
      <c r="L91" s="15">
        <f t="shared" si="19"/>
        <v>0</v>
      </c>
      <c r="M91" s="15">
        <f t="shared" si="19"/>
        <v>2876661</v>
      </c>
      <c r="N91" s="15">
        <f>SUM(D91:M91)</f>
        <v>1488982284</v>
      </c>
      <c r="O91" s="38">
        <f t="shared" si="14"/>
        <v>15842.259479933609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0"/>
      <c r="B93" s="41"/>
      <c r="C93" s="41"/>
      <c r="D93" s="42"/>
      <c r="E93" s="42"/>
      <c r="F93" s="42"/>
      <c r="G93" s="42"/>
      <c r="H93" s="42"/>
      <c r="I93" s="42"/>
      <c r="J93" s="42"/>
      <c r="K93" s="42"/>
      <c r="L93" s="121" t="s">
        <v>169</v>
      </c>
      <c r="M93" s="121"/>
      <c r="N93" s="121"/>
      <c r="O93" s="43">
        <v>93988</v>
      </c>
    </row>
    <row r="94" spans="1:119">
      <c r="A94" s="122"/>
      <c r="B94" s="99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  <c r="O94" s="100"/>
    </row>
    <row r="95" spans="1:119" ht="15.75" customHeight="1" thickBot="1">
      <c r="A95" s="123" t="s">
        <v>109</v>
      </c>
      <c r="B95" s="102"/>
      <c r="C95" s="102"/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2"/>
      <c r="O95" s="103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9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163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199401481</v>
      </c>
      <c r="E5" s="27">
        <f t="shared" si="0"/>
        <v>144402439</v>
      </c>
      <c r="F5" s="27">
        <f t="shared" si="0"/>
        <v>5938336</v>
      </c>
      <c r="G5" s="27">
        <f t="shared" si="0"/>
        <v>22315228</v>
      </c>
      <c r="H5" s="27">
        <f t="shared" si="0"/>
        <v>0</v>
      </c>
      <c r="I5" s="27">
        <f t="shared" si="0"/>
        <v>13212858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2841810</v>
      </c>
      <c r="N5" s="28">
        <f>SUM(D5:M5)</f>
        <v>388112152</v>
      </c>
      <c r="O5" s="33">
        <f t="shared" ref="O5:O36" si="1">(N5/O$92)</f>
        <v>4195.7163304577198</v>
      </c>
      <c r="P5" s="6"/>
    </row>
    <row r="6" spans="1:133">
      <c r="A6" s="12"/>
      <c r="B6" s="25">
        <v>311</v>
      </c>
      <c r="C6" s="20" t="s">
        <v>2</v>
      </c>
      <c r="D6" s="46">
        <v>176718001</v>
      </c>
      <c r="E6" s="46">
        <v>0</v>
      </c>
      <c r="F6" s="46">
        <v>5938336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182656337</v>
      </c>
      <c r="O6" s="47">
        <f t="shared" si="1"/>
        <v>1974.62040820739</v>
      </c>
      <c r="P6" s="9"/>
    </row>
    <row r="7" spans="1:133">
      <c r="A7" s="12"/>
      <c r="B7" s="25">
        <v>312.10000000000002</v>
      </c>
      <c r="C7" s="20" t="s">
        <v>10</v>
      </c>
      <c r="D7" s="46">
        <v>1064324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1064324</v>
      </c>
      <c r="O7" s="47">
        <f t="shared" si="1"/>
        <v>11.505956627964801</v>
      </c>
      <c r="P7" s="9"/>
    </row>
    <row r="8" spans="1:133">
      <c r="A8" s="12"/>
      <c r="B8" s="25">
        <v>312.51</v>
      </c>
      <c r="C8" s="20" t="s">
        <v>95</v>
      </c>
      <c r="D8" s="46">
        <v>0</v>
      </c>
      <c r="E8" s="46">
        <v>1355329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1355329</v>
      </c>
      <c r="O8" s="47">
        <f t="shared" si="1"/>
        <v>14.651888607813886</v>
      </c>
      <c r="P8" s="9"/>
    </row>
    <row r="9" spans="1:133">
      <c r="A9" s="12"/>
      <c r="B9" s="25">
        <v>312.52</v>
      </c>
      <c r="C9" s="20" t="s">
        <v>120</v>
      </c>
      <c r="D9" s="46">
        <v>0</v>
      </c>
      <c r="E9" s="46">
        <v>770306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770306</v>
      </c>
      <c r="O9" s="47">
        <f t="shared" si="1"/>
        <v>8.3274523794080135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3875355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3875355</v>
      </c>
      <c r="O10" s="47">
        <f t="shared" si="1"/>
        <v>41.894823895699552</v>
      </c>
      <c r="P10" s="9"/>
    </row>
    <row r="11" spans="1:133">
      <c r="A11" s="12"/>
      <c r="B11" s="25">
        <v>314.10000000000002</v>
      </c>
      <c r="C11" s="20" t="s">
        <v>12</v>
      </c>
      <c r="D11" s="46">
        <v>11457869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11457869</v>
      </c>
      <c r="O11" s="47">
        <f t="shared" si="1"/>
        <v>123.86617586646776</v>
      </c>
      <c r="P11" s="9"/>
    </row>
    <row r="12" spans="1:133">
      <c r="A12" s="12"/>
      <c r="B12" s="25">
        <v>314.39999999999998</v>
      </c>
      <c r="C12" s="20" t="s">
        <v>14</v>
      </c>
      <c r="D12" s="46">
        <v>493354</v>
      </c>
      <c r="E12" s="46">
        <v>403256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896610</v>
      </c>
      <c r="O12" s="47">
        <f t="shared" si="1"/>
        <v>9.6928715054809622</v>
      </c>
      <c r="P12" s="9"/>
    </row>
    <row r="13" spans="1:133">
      <c r="A13" s="12"/>
      <c r="B13" s="25">
        <v>314.89999999999998</v>
      </c>
      <c r="C13" s="20" t="s">
        <v>111</v>
      </c>
      <c r="D13" s="46">
        <v>0</v>
      </c>
      <c r="E13" s="46">
        <v>482864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482864</v>
      </c>
      <c r="O13" s="47">
        <f t="shared" si="1"/>
        <v>5.2200384856543645</v>
      </c>
      <c r="P13" s="9"/>
    </row>
    <row r="14" spans="1:133">
      <c r="A14" s="12"/>
      <c r="B14" s="25">
        <v>315</v>
      </c>
      <c r="C14" s="20" t="s">
        <v>121</v>
      </c>
      <c r="D14" s="46">
        <v>4075570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4075570</v>
      </c>
      <c r="O14" s="47">
        <f t="shared" si="1"/>
        <v>44.059263583490086</v>
      </c>
      <c r="P14" s="9"/>
    </row>
    <row r="15" spans="1:133">
      <c r="A15" s="12"/>
      <c r="B15" s="25">
        <v>316</v>
      </c>
      <c r="C15" s="20" t="s">
        <v>122</v>
      </c>
      <c r="D15" s="46">
        <v>5592363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5592363</v>
      </c>
      <c r="O15" s="47">
        <f t="shared" si="1"/>
        <v>60.456671207109032</v>
      </c>
      <c r="P15" s="9"/>
    </row>
    <row r="16" spans="1:133">
      <c r="A16" s="12"/>
      <c r="B16" s="25">
        <v>319</v>
      </c>
      <c r="C16" s="20" t="s">
        <v>18</v>
      </c>
      <c r="D16" s="46">
        <v>0</v>
      </c>
      <c r="E16" s="46">
        <v>137515329</v>
      </c>
      <c r="F16" s="46">
        <v>0</v>
      </c>
      <c r="G16" s="46">
        <v>22315228</v>
      </c>
      <c r="H16" s="46">
        <v>0</v>
      </c>
      <c r="I16" s="46">
        <v>13212858</v>
      </c>
      <c r="J16" s="46">
        <v>0</v>
      </c>
      <c r="K16" s="46">
        <v>0</v>
      </c>
      <c r="L16" s="46">
        <v>0</v>
      </c>
      <c r="M16" s="46">
        <v>2841810</v>
      </c>
      <c r="N16" s="46">
        <f t="shared" si="2"/>
        <v>175885225</v>
      </c>
      <c r="O16" s="47">
        <f t="shared" si="1"/>
        <v>1901.4207800912413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SUM(D18:D27)</f>
        <v>32078664</v>
      </c>
      <c r="E17" s="32">
        <f t="shared" si="3"/>
        <v>3707245</v>
      </c>
      <c r="F17" s="32">
        <f t="shared" si="3"/>
        <v>0</v>
      </c>
      <c r="G17" s="32">
        <f t="shared" si="3"/>
        <v>14055</v>
      </c>
      <c r="H17" s="32">
        <f t="shared" si="3"/>
        <v>0</v>
      </c>
      <c r="I17" s="32">
        <f t="shared" si="3"/>
        <v>7675778</v>
      </c>
      <c r="J17" s="32">
        <f t="shared" si="3"/>
        <v>161961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43637703</v>
      </c>
      <c r="O17" s="45">
        <f t="shared" si="1"/>
        <v>471.74875137834857</v>
      </c>
      <c r="P17" s="10"/>
    </row>
    <row r="18" spans="1:16">
      <c r="A18" s="12"/>
      <c r="B18" s="25">
        <v>322</v>
      </c>
      <c r="C18" s="20" t="s">
        <v>0</v>
      </c>
      <c r="D18" s="46">
        <v>21953183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21953183</v>
      </c>
      <c r="O18" s="47">
        <f t="shared" si="1"/>
        <v>237.32657672266546</v>
      </c>
      <c r="P18" s="9"/>
    </row>
    <row r="19" spans="1:16">
      <c r="A19" s="12"/>
      <c r="B19" s="25">
        <v>323.10000000000002</v>
      </c>
      <c r="C19" s="20" t="s">
        <v>20</v>
      </c>
      <c r="D19" s="46">
        <v>7553172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4">SUM(D19:M19)</f>
        <v>7553172</v>
      </c>
      <c r="O19" s="47">
        <f t="shared" si="1"/>
        <v>81.654148018421225</v>
      </c>
      <c r="P19" s="9"/>
    </row>
    <row r="20" spans="1:16">
      <c r="A20" s="12"/>
      <c r="B20" s="25">
        <v>323.39999999999998</v>
      </c>
      <c r="C20" s="20" t="s">
        <v>21</v>
      </c>
      <c r="D20" s="46">
        <v>620123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620123</v>
      </c>
      <c r="O20" s="47">
        <f t="shared" si="1"/>
        <v>6.7038874835138698</v>
      </c>
      <c r="P20" s="9"/>
    </row>
    <row r="21" spans="1:16">
      <c r="A21" s="12"/>
      <c r="B21" s="25">
        <v>323.7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4326601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4326601</v>
      </c>
      <c r="O21" s="47">
        <f t="shared" si="1"/>
        <v>46.7730535555988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768676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768676</v>
      </c>
      <c r="O22" s="47">
        <f t="shared" si="1"/>
        <v>8.3098311387861887</v>
      </c>
      <c r="P22" s="9"/>
    </row>
    <row r="23" spans="1:16">
      <c r="A23" s="12"/>
      <c r="B23" s="25">
        <v>324.22000000000003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667866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667866</v>
      </c>
      <c r="O23" s="47">
        <f t="shared" si="1"/>
        <v>7.2200168645002272</v>
      </c>
      <c r="P23" s="9"/>
    </row>
    <row r="24" spans="1:16">
      <c r="A24" s="12"/>
      <c r="B24" s="25">
        <v>324.31</v>
      </c>
      <c r="C24" s="20" t="s">
        <v>100</v>
      </c>
      <c r="D24" s="46">
        <v>0</v>
      </c>
      <c r="E24" s="46">
        <v>1116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1116</v>
      </c>
      <c r="O24" s="47">
        <f t="shared" si="1"/>
        <v>1.2064604008561977E-2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3485113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3485113</v>
      </c>
      <c r="O25" s="47">
        <f t="shared" si="1"/>
        <v>37.676082679293422</v>
      </c>
      <c r="P25" s="9"/>
    </row>
    <row r="26" spans="1:16">
      <c r="A26" s="12"/>
      <c r="B26" s="25">
        <v>325.10000000000002</v>
      </c>
      <c r="C26" s="20" t="s">
        <v>26</v>
      </c>
      <c r="D26" s="46">
        <v>0</v>
      </c>
      <c r="E26" s="46">
        <v>197428</v>
      </c>
      <c r="F26" s="46">
        <v>0</v>
      </c>
      <c r="G26" s="46">
        <v>14055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211483</v>
      </c>
      <c r="O26" s="47">
        <f t="shared" si="1"/>
        <v>2.286253270199563</v>
      </c>
      <c r="P26" s="9"/>
    </row>
    <row r="27" spans="1:16">
      <c r="A27" s="12"/>
      <c r="B27" s="25">
        <v>329</v>
      </c>
      <c r="C27" s="20" t="s">
        <v>27</v>
      </c>
      <c r="D27" s="46">
        <v>1952186</v>
      </c>
      <c r="E27" s="46">
        <v>23588</v>
      </c>
      <c r="F27" s="46">
        <v>0</v>
      </c>
      <c r="G27" s="46">
        <v>0</v>
      </c>
      <c r="H27" s="46">
        <v>0</v>
      </c>
      <c r="I27" s="46">
        <v>1912635</v>
      </c>
      <c r="J27" s="46">
        <v>161961</v>
      </c>
      <c r="K27" s="46">
        <v>0</v>
      </c>
      <c r="L27" s="46">
        <v>0</v>
      </c>
      <c r="M27" s="46">
        <v>0</v>
      </c>
      <c r="N27" s="46">
        <f t="shared" ref="N27:N33" si="5">SUM(D27:M27)</f>
        <v>4050370</v>
      </c>
      <c r="O27" s="47">
        <f t="shared" si="1"/>
        <v>43.786837041361267</v>
      </c>
      <c r="P27" s="9"/>
    </row>
    <row r="28" spans="1:16" ht="15.75">
      <c r="A28" s="29" t="s">
        <v>29</v>
      </c>
      <c r="B28" s="30"/>
      <c r="C28" s="31"/>
      <c r="D28" s="32">
        <f t="shared" ref="D28:M28" si="6">SUM(D29:D49)</f>
        <v>11008345</v>
      </c>
      <c r="E28" s="32">
        <f t="shared" si="6"/>
        <v>7456067</v>
      </c>
      <c r="F28" s="32">
        <f t="shared" si="6"/>
        <v>0</v>
      </c>
      <c r="G28" s="32">
        <f t="shared" si="6"/>
        <v>2555967</v>
      </c>
      <c r="H28" s="32">
        <f t="shared" si="6"/>
        <v>0</v>
      </c>
      <c r="I28" s="32">
        <f t="shared" si="6"/>
        <v>5629831</v>
      </c>
      <c r="J28" s="32">
        <f t="shared" si="6"/>
        <v>127404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26777614</v>
      </c>
      <c r="O28" s="45">
        <f t="shared" si="1"/>
        <v>289.48145986032733</v>
      </c>
      <c r="P28" s="10"/>
    </row>
    <row r="29" spans="1:16">
      <c r="A29" s="12"/>
      <c r="B29" s="25">
        <v>331.2</v>
      </c>
      <c r="C29" s="20" t="s">
        <v>28</v>
      </c>
      <c r="D29" s="46">
        <v>0</v>
      </c>
      <c r="E29" s="46">
        <v>1046961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1046961</v>
      </c>
      <c r="O29" s="47">
        <f t="shared" si="1"/>
        <v>11.31825257832263</v>
      </c>
      <c r="P29" s="9"/>
    </row>
    <row r="30" spans="1:16">
      <c r="A30" s="12"/>
      <c r="B30" s="25">
        <v>331.39</v>
      </c>
      <c r="C30" s="20" t="s">
        <v>101</v>
      </c>
      <c r="D30" s="46">
        <v>0</v>
      </c>
      <c r="E30" s="46">
        <v>30000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30000</v>
      </c>
      <c r="O30" s="47">
        <f t="shared" si="1"/>
        <v>0.32431731205811765</v>
      </c>
      <c r="P30" s="9"/>
    </row>
    <row r="31" spans="1:16">
      <c r="A31" s="12"/>
      <c r="B31" s="25">
        <v>331.5</v>
      </c>
      <c r="C31" s="20" t="s">
        <v>30</v>
      </c>
      <c r="D31" s="46">
        <v>0</v>
      </c>
      <c r="E31" s="46">
        <v>-11195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-11195</v>
      </c>
      <c r="O31" s="47">
        <f t="shared" si="1"/>
        <v>-0.12102441028302091</v>
      </c>
      <c r="P31" s="9"/>
    </row>
    <row r="32" spans="1:16">
      <c r="A32" s="12"/>
      <c r="B32" s="25">
        <v>331.69</v>
      </c>
      <c r="C32" s="20" t="s">
        <v>33</v>
      </c>
      <c r="D32" s="46">
        <v>0</v>
      </c>
      <c r="E32" s="46">
        <v>15766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15766</v>
      </c>
      <c r="O32" s="47">
        <f t="shared" si="1"/>
        <v>0.17043955806360944</v>
      </c>
      <c r="P32" s="9"/>
    </row>
    <row r="33" spans="1:16">
      <c r="A33" s="12"/>
      <c r="B33" s="25">
        <v>334.2</v>
      </c>
      <c r="C33" s="20" t="s">
        <v>32</v>
      </c>
      <c r="D33" s="46">
        <v>0</v>
      </c>
      <c r="E33" s="46">
        <v>63476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63476</v>
      </c>
      <c r="O33" s="47">
        <f t="shared" si="1"/>
        <v>0.68621219000670253</v>
      </c>
      <c r="P33" s="9"/>
    </row>
    <row r="34" spans="1:16">
      <c r="A34" s="12"/>
      <c r="B34" s="25">
        <v>334.49</v>
      </c>
      <c r="C34" s="20" t="s">
        <v>36</v>
      </c>
      <c r="D34" s="46">
        <v>347776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2" si="7">SUM(D34:M34)</f>
        <v>347776</v>
      </c>
      <c r="O34" s="47">
        <f t="shared" si="1"/>
        <v>3.7596592506107975</v>
      </c>
      <c r="P34" s="9"/>
    </row>
    <row r="35" spans="1:16">
      <c r="A35" s="12"/>
      <c r="B35" s="25">
        <v>334.5</v>
      </c>
      <c r="C35" s="20" t="s">
        <v>104</v>
      </c>
      <c r="D35" s="46">
        <v>0</v>
      </c>
      <c r="E35" s="46">
        <v>233158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233158</v>
      </c>
      <c r="O35" s="47">
        <f t="shared" si="1"/>
        <v>2.5205725281615532</v>
      </c>
      <c r="P35" s="9"/>
    </row>
    <row r="36" spans="1:16">
      <c r="A36" s="12"/>
      <c r="B36" s="25">
        <v>334.7</v>
      </c>
      <c r="C36" s="20" t="s">
        <v>37</v>
      </c>
      <c r="D36" s="46">
        <v>0</v>
      </c>
      <c r="E36" s="46">
        <v>10239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10239</v>
      </c>
      <c r="O36" s="47">
        <f t="shared" si="1"/>
        <v>0.11068949860543556</v>
      </c>
      <c r="P36" s="9"/>
    </row>
    <row r="37" spans="1:16">
      <c r="A37" s="12"/>
      <c r="B37" s="25">
        <v>335.12</v>
      </c>
      <c r="C37" s="20" t="s">
        <v>123</v>
      </c>
      <c r="D37" s="46">
        <v>2914457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2914457</v>
      </c>
      <c r="O37" s="47">
        <f t="shared" ref="O37:O68" si="8">(N37/O$92)</f>
        <v>31.506962011632179</v>
      </c>
      <c r="P37" s="9"/>
    </row>
    <row r="38" spans="1:16">
      <c r="A38" s="12"/>
      <c r="B38" s="25">
        <v>335.15</v>
      </c>
      <c r="C38" s="20" t="s">
        <v>124</v>
      </c>
      <c r="D38" s="46">
        <v>311592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311592</v>
      </c>
      <c r="O38" s="47">
        <f t="shared" si="8"/>
        <v>3.3684893299604335</v>
      </c>
      <c r="P38" s="9"/>
    </row>
    <row r="39" spans="1:16">
      <c r="A39" s="12"/>
      <c r="B39" s="25">
        <v>335.18</v>
      </c>
      <c r="C39" s="20" t="s">
        <v>125</v>
      </c>
      <c r="D39" s="46">
        <v>7314383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7314383</v>
      </c>
      <c r="O39" s="47">
        <f t="shared" si="8"/>
        <v>79.072701130786356</v>
      </c>
      <c r="P39" s="9"/>
    </row>
    <row r="40" spans="1:16">
      <c r="A40" s="12"/>
      <c r="B40" s="25">
        <v>335.21</v>
      </c>
      <c r="C40" s="20" t="s">
        <v>41</v>
      </c>
      <c r="D40" s="46">
        <v>120137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120137</v>
      </c>
      <c r="O40" s="47">
        <f t="shared" si="8"/>
        <v>1.2987502972908693</v>
      </c>
      <c r="P40" s="9"/>
    </row>
    <row r="41" spans="1:16">
      <c r="A41" s="12"/>
      <c r="B41" s="25">
        <v>335.42</v>
      </c>
      <c r="C41" s="20" t="s">
        <v>164</v>
      </c>
      <c r="D41" s="46">
        <v>0</v>
      </c>
      <c r="E41" s="46">
        <v>0</v>
      </c>
      <c r="F41" s="46">
        <v>0</v>
      </c>
      <c r="G41" s="46">
        <v>285117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285117</v>
      </c>
      <c r="O41" s="47">
        <f t="shared" si="8"/>
        <v>3.0822793020691446</v>
      </c>
      <c r="P41" s="9"/>
    </row>
    <row r="42" spans="1:16">
      <c r="A42" s="12"/>
      <c r="B42" s="25">
        <v>335.49</v>
      </c>
      <c r="C42" s="20" t="s">
        <v>42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127404</v>
      </c>
      <c r="K42" s="46">
        <v>0</v>
      </c>
      <c r="L42" s="46">
        <v>0</v>
      </c>
      <c r="M42" s="46">
        <v>0</v>
      </c>
      <c r="N42" s="46">
        <f t="shared" si="7"/>
        <v>127404</v>
      </c>
      <c r="O42" s="47">
        <f t="shared" si="8"/>
        <v>1.3773107608484141</v>
      </c>
      <c r="P42" s="9"/>
    </row>
    <row r="43" spans="1:16">
      <c r="A43" s="12"/>
      <c r="B43" s="25">
        <v>337.2</v>
      </c>
      <c r="C43" s="20" t="s">
        <v>113</v>
      </c>
      <c r="D43" s="46">
        <v>0</v>
      </c>
      <c r="E43" s="46">
        <v>23498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ref="N43:N50" si="9">SUM(D43:M43)</f>
        <v>23498</v>
      </c>
      <c r="O43" s="47">
        <f t="shared" si="8"/>
        <v>0.25402693995805498</v>
      </c>
      <c r="P43" s="9"/>
    </row>
    <row r="44" spans="1:16">
      <c r="A44" s="12"/>
      <c r="B44" s="25">
        <v>337.3</v>
      </c>
      <c r="C44" s="20" t="s">
        <v>165</v>
      </c>
      <c r="D44" s="46">
        <v>0</v>
      </c>
      <c r="E44" s="46">
        <v>62142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62142</v>
      </c>
      <c r="O44" s="47">
        <f t="shared" si="8"/>
        <v>0.67179088019718491</v>
      </c>
      <c r="P44" s="9"/>
    </row>
    <row r="45" spans="1:16">
      <c r="A45" s="12"/>
      <c r="B45" s="25">
        <v>337.4</v>
      </c>
      <c r="C45" s="20" t="s">
        <v>44</v>
      </c>
      <c r="D45" s="46">
        <v>0</v>
      </c>
      <c r="E45" s="46">
        <v>3656977</v>
      </c>
      <c r="F45" s="46">
        <v>0</v>
      </c>
      <c r="G45" s="46">
        <v>40000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3696977</v>
      </c>
      <c r="O45" s="47">
        <f t="shared" si="8"/>
        <v>39.96645477935612</v>
      </c>
      <c r="P45" s="9"/>
    </row>
    <row r="46" spans="1:16">
      <c r="A46" s="12"/>
      <c r="B46" s="25">
        <v>337.6</v>
      </c>
      <c r="C46" s="20" t="s">
        <v>45</v>
      </c>
      <c r="D46" s="46">
        <v>0</v>
      </c>
      <c r="E46" s="46">
        <v>1736983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1736983</v>
      </c>
      <c r="O46" s="47">
        <f t="shared" si="8"/>
        <v>18.777788588354845</v>
      </c>
      <c r="P46" s="9"/>
    </row>
    <row r="47" spans="1:16">
      <c r="A47" s="12"/>
      <c r="B47" s="25">
        <v>337.7</v>
      </c>
      <c r="C47" s="20" t="s">
        <v>46</v>
      </c>
      <c r="D47" s="46">
        <v>0</v>
      </c>
      <c r="E47" s="46">
        <v>57562</v>
      </c>
      <c r="F47" s="46">
        <v>0</v>
      </c>
      <c r="G47" s="46">
        <v>117367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9"/>
        <v>174929</v>
      </c>
      <c r="O47" s="47">
        <f t="shared" si="8"/>
        <v>1.8910834360338156</v>
      </c>
      <c r="P47" s="9"/>
    </row>
    <row r="48" spans="1:16">
      <c r="A48" s="12"/>
      <c r="B48" s="25">
        <v>337.9</v>
      </c>
      <c r="C48" s="20" t="s">
        <v>47</v>
      </c>
      <c r="D48" s="46">
        <v>0</v>
      </c>
      <c r="E48" s="46">
        <v>530500</v>
      </c>
      <c r="F48" s="46">
        <v>0</v>
      </c>
      <c r="G48" s="46">
        <v>2113483</v>
      </c>
      <c r="H48" s="46">
        <v>0</v>
      </c>
      <c r="I48" s="46">
        <v>3032849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5676832</v>
      </c>
      <c r="O48" s="47">
        <f t="shared" si="8"/>
        <v>61.369829841516939</v>
      </c>
      <c r="P48" s="9"/>
    </row>
    <row r="49" spans="1:16">
      <c r="A49" s="12"/>
      <c r="B49" s="25">
        <v>338</v>
      </c>
      <c r="C49" s="20" t="s">
        <v>126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2596982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2596982</v>
      </c>
      <c r="O49" s="47">
        <f t="shared" si="8"/>
        <v>28.074874056777151</v>
      </c>
      <c r="P49" s="9"/>
    </row>
    <row r="50" spans="1:16" ht="15.75">
      <c r="A50" s="29" t="s">
        <v>52</v>
      </c>
      <c r="B50" s="30"/>
      <c r="C50" s="31"/>
      <c r="D50" s="32">
        <f t="shared" ref="D50:M50" si="10">SUM(D51:D66)</f>
        <v>39244712</v>
      </c>
      <c r="E50" s="32">
        <f t="shared" si="10"/>
        <v>5918166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177217793</v>
      </c>
      <c r="J50" s="32">
        <f t="shared" si="10"/>
        <v>82596526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si="9"/>
        <v>304977197</v>
      </c>
      <c r="O50" s="45">
        <f t="shared" si="8"/>
        <v>3296.9794923353011</v>
      </c>
      <c r="P50" s="10"/>
    </row>
    <row r="51" spans="1:16">
      <c r="A51" s="12"/>
      <c r="B51" s="25">
        <v>341.2</v>
      </c>
      <c r="C51" s="20" t="s">
        <v>127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82596526</v>
      </c>
      <c r="K51" s="46">
        <v>0</v>
      </c>
      <c r="L51" s="46">
        <v>0</v>
      </c>
      <c r="M51" s="46">
        <v>0</v>
      </c>
      <c r="N51" s="46">
        <f t="shared" ref="N51:N66" si="11">SUM(D51:M51)</f>
        <v>82596526</v>
      </c>
      <c r="O51" s="47">
        <f t="shared" si="8"/>
        <v>892.91610992194762</v>
      </c>
      <c r="P51" s="9"/>
    </row>
    <row r="52" spans="1:16">
      <c r="A52" s="12"/>
      <c r="B52" s="25">
        <v>341.3</v>
      </c>
      <c r="C52" s="20" t="s">
        <v>128</v>
      </c>
      <c r="D52" s="46">
        <v>20810564</v>
      </c>
      <c r="E52" s="46">
        <v>0</v>
      </c>
      <c r="F52" s="46">
        <v>0</v>
      </c>
      <c r="G52" s="46">
        <v>0</v>
      </c>
      <c r="H52" s="46">
        <v>0</v>
      </c>
      <c r="I52" s="46">
        <v>94000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20904564</v>
      </c>
      <c r="O52" s="47">
        <f t="shared" si="8"/>
        <v>225.99040020756308</v>
      </c>
      <c r="P52" s="9"/>
    </row>
    <row r="53" spans="1:16">
      <c r="A53" s="12"/>
      <c r="B53" s="25">
        <v>341.9</v>
      </c>
      <c r="C53" s="20" t="s">
        <v>129</v>
      </c>
      <c r="D53" s="46">
        <v>1017737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1017737</v>
      </c>
      <c r="O53" s="47">
        <f t="shared" si="8"/>
        <v>11.00232427406975</v>
      </c>
      <c r="P53" s="9"/>
    </row>
    <row r="54" spans="1:16">
      <c r="A54" s="12"/>
      <c r="B54" s="25">
        <v>342.1</v>
      </c>
      <c r="C54" s="20" t="s">
        <v>105</v>
      </c>
      <c r="D54" s="46">
        <v>781533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781533</v>
      </c>
      <c r="O54" s="47">
        <f t="shared" si="8"/>
        <v>8.4488227281572286</v>
      </c>
      <c r="P54" s="9"/>
    </row>
    <row r="55" spans="1:16">
      <c r="A55" s="12"/>
      <c r="B55" s="25">
        <v>342.2</v>
      </c>
      <c r="C55" s="20" t="s">
        <v>58</v>
      </c>
      <c r="D55" s="46">
        <v>63997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63997</v>
      </c>
      <c r="O55" s="47">
        <f t="shared" si="8"/>
        <v>0.69184450065944525</v>
      </c>
      <c r="P55" s="9"/>
    </row>
    <row r="56" spans="1:16">
      <c r="A56" s="12"/>
      <c r="B56" s="25">
        <v>342.6</v>
      </c>
      <c r="C56" s="20" t="s">
        <v>59</v>
      </c>
      <c r="D56" s="46">
        <v>2238154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2238154</v>
      </c>
      <c r="O56" s="47">
        <f t="shared" si="8"/>
        <v>24.195736308404143</v>
      </c>
      <c r="P56" s="9"/>
    </row>
    <row r="57" spans="1:16">
      <c r="A57" s="12"/>
      <c r="B57" s="25">
        <v>342.9</v>
      </c>
      <c r="C57" s="20" t="s">
        <v>60</v>
      </c>
      <c r="D57" s="46">
        <v>2291</v>
      </c>
      <c r="E57" s="46">
        <v>5875244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5877535</v>
      </c>
      <c r="O57" s="47">
        <f t="shared" si="8"/>
        <v>63.539545090916953</v>
      </c>
      <c r="P57" s="9"/>
    </row>
    <row r="58" spans="1:16">
      <c r="A58" s="12"/>
      <c r="B58" s="25">
        <v>343.4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10185256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10185256</v>
      </c>
      <c r="O58" s="47">
        <f t="shared" si="8"/>
        <v>110.10849495146051</v>
      </c>
      <c r="P58" s="9"/>
    </row>
    <row r="59" spans="1:16">
      <c r="A59" s="12"/>
      <c r="B59" s="25">
        <v>343.5</v>
      </c>
      <c r="C59" s="20" t="s">
        <v>62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29293551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29293551</v>
      </c>
      <c r="O59" s="47">
        <f t="shared" si="8"/>
        <v>316.68019069857951</v>
      </c>
      <c r="P59" s="9"/>
    </row>
    <row r="60" spans="1:16">
      <c r="A60" s="12"/>
      <c r="B60" s="25">
        <v>343.6</v>
      </c>
      <c r="C60" s="20" t="s">
        <v>63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85962692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85962692</v>
      </c>
      <c r="O60" s="47">
        <f t="shared" si="8"/>
        <v>929.30630689066186</v>
      </c>
      <c r="P60" s="9"/>
    </row>
    <row r="61" spans="1:16">
      <c r="A61" s="12"/>
      <c r="B61" s="25">
        <v>344.5</v>
      </c>
      <c r="C61" s="20" t="s">
        <v>130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49202798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49202798</v>
      </c>
      <c r="O61" s="47">
        <f t="shared" si="8"/>
        <v>531.91063976995088</v>
      </c>
      <c r="P61" s="9"/>
    </row>
    <row r="62" spans="1:16">
      <c r="A62" s="12"/>
      <c r="B62" s="25">
        <v>344.9</v>
      </c>
      <c r="C62" s="20" t="s">
        <v>131</v>
      </c>
      <c r="D62" s="46">
        <v>400</v>
      </c>
      <c r="E62" s="46">
        <v>27625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28025</v>
      </c>
      <c r="O62" s="47">
        <f t="shared" si="8"/>
        <v>0.30296642234762494</v>
      </c>
      <c r="P62" s="9"/>
    </row>
    <row r="63" spans="1:16">
      <c r="A63" s="12"/>
      <c r="B63" s="25">
        <v>345.9</v>
      </c>
      <c r="C63" s="20" t="s">
        <v>157</v>
      </c>
      <c r="D63" s="46">
        <v>0</v>
      </c>
      <c r="E63" s="46">
        <v>15297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15297</v>
      </c>
      <c r="O63" s="47">
        <f t="shared" si="8"/>
        <v>0.16536939741843421</v>
      </c>
      <c r="P63" s="9"/>
    </row>
    <row r="64" spans="1:16">
      <c r="A64" s="12"/>
      <c r="B64" s="25">
        <v>347.2</v>
      </c>
      <c r="C64" s="20" t="s">
        <v>66</v>
      </c>
      <c r="D64" s="46">
        <v>8925137</v>
      </c>
      <c r="E64" s="46">
        <v>0</v>
      </c>
      <c r="F64" s="46">
        <v>0</v>
      </c>
      <c r="G64" s="46">
        <v>0</v>
      </c>
      <c r="H64" s="46">
        <v>0</v>
      </c>
      <c r="I64" s="46">
        <v>0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8925137</v>
      </c>
      <c r="O64" s="47">
        <f t="shared" si="8"/>
        <v>96.48588138634841</v>
      </c>
      <c r="P64" s="9"/>
    </row>
    <row r="65" spans="1:16">
      <c r="A65" s="12"/>
      <c r="B65" s="25">
        <v>347.5</v>
      </c>
      <c r="C65" s="20" t="s">
        <v>67</v>
      </c>
      <c r="D65" s="46">
        <v>220474</v>
      </c>
      <c r="E65" s="46">
        <v>0</v>
      </c>
      <c r="F65" s="46">
        <v>0</v>
      </c>
      <c r="G65" s="46">
        <v>0</v>
      </c>
      <c r="H65" s="46">
        <v>0</v>
      </c>
      <c r="I65" s="46">
        <v>2479496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2699970</v>
      </c>
      <c r="O65" s="47">
        <f t="shared" si="8"/>
        <v>29.188233767918533</v>
      </c>
      <c r="P65" s="9"/>
    </row>
    <row r="66" spans="1:16">
      <c r="A66" s="12"/>
      <c r="B66" s="25">
        <v>349</v>
      </c>
      <c r="C66" s="20" t="s">
        <v>150</v>
      </c>
      <c r="D66" s="46">
        <v>5184425</v>
      </c>
      <c r="E66" s="46">
        <v>0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1"/>
        <v>5184425</v>
      </c>
      <c r="O66" s="47">
        <f t="shared" si="8"/>
        <v>56.046626018896887</v>
      </c>
      <c r="P66" s="9"/>
    </row>
    <row r="67" spans="1:16" ht="15.75">
      <c r="A67" s="29" t="s">
        <v>53</v>
      </c>
      <c r="B67" s="30"/>
      <c r="C67" s="31"/>
      <c r="D67" s="32">
        <f t="shared" ref="D67:M67" si="12">SUM(D68:D70)</f>
        <v>1987646</v>
      </c>
      <c r="E67" s="32">
        <f t="shared" si="12"/>
        <v>868041</v>
      </c>
      <c r="F67" s="32">
        <f t="shared" si="12"/>
        <v>0</v>
      </c>
      <c r="G67" s="32">
        <f t="shared" si="12"/>
        <v>0</v>
      </c>
      <c r="H67" s="32">
        <f t="shared" si="12"/>
        <v>0</v>
      </c>
      <c r="I67" s="32">
        <f t="shared" si="12"/>
        <v>0</v>
      </c>
      <c r="J67" s="32">
        <f t="shared" si="12"/>
        <v>0</v>
      </c>
      <c r="K67" s="32">
        <f t="shared" si="12"/>
        <v>0</v>
      </c>
      <c r="L67" s="32">
        <f t="shared" si="12"/>
        <v>0</v>
      </c>
      <c r="M67" s="32">
        <f t="shared" si="12"/>
        <v>0</v>
      </c>
      <c r="N67" s="32">
        <f t="shared" ref="N67:N72" si="13">SUM(D67:M67)</f>
        <v>2855687</v>
      </c>
      <c r="O67" s="45">
        <f t="shared" si="8"/>
        <v>30.871624397310327</v>
      </c>
      <c r="P67" s="10"/>
    </row>
    <row r="68" spans="1:16">
      <c r="A68" s="13"/>
      <c r="B68" s="39">
        <v>351.5</v>
      </c>
      <c r="C68" s="21" t="s">
        <v>70</v>
      </c>
      <c r="D68" s="46">
        <v>374849</v>
      </c>
      <c r="E68" s="46">
        <v>0</v>
      </c>
      <c r="F68" s="46">
        <v>0</v>
      </c>
      <c r="G68" s="46">
        <v>0</v>
      </c>
      <c r="H68" s="46">
        <v>0</v>
      </c>
      <c r="I68" s="46">
        <v>0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374849</v>
      </c>
      <c r="O68" s="47">
        <f t="shared" si="8"/>
        <v>4.0523340035891113</v>
      </c>
      <c r="P68" s="9"/>
    </row>
    <row r="69" spans="1:16">
      <c r="A69" s="13"/>
      <c r="B69" s="39">
        <v>354</v>
      </c>
      <c r="C69" s="21" t="s">
        <v>71</v>
      </c>
      <c r="D69" s="46">
        <v>1612797</v>
      </c>
      <c r="E69" s="46">
        <v>273650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1886447</v>
      </c>
      <c r="O69" s="47">
        <f t="shared" ref="O69:O90" si="14">(N69/O$92)</f>
        <v>20.393580679336662</v>
      </c>
      <c r="P69" s="9"/>
    </row>
    <row r="70" spans="1:16">
      <c r="A70" s="13"/>
      <c r="B70" s="39">
        <v>359</v>
      </c>
      <c r="C70" s="21" t="s">
        <v>72</v>
      </c>
      <c r="D70" s="46">
        <v>0</v>
      </c>
      <c r="E70" s="46">
        <v>594391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0</v>
      </c>
      <c r="L70" s="46">
        <v>0</v>
      </c>
      <c r="M70" s="46">
        <v>0</v>
      </c>
      <c r="N70" s="46">
        <f t="shared" si="13"/>
        <v>594391</v>
      </c>
      <c r="O70" s="47">
        <f t="shared" si="14"/>
        <v>6.4257097143845536</v>
      </c>
      <c r="P70" s="9"/>
    </row>
    <row r="71" spans="1:16" ht="15.75">
      <c r="A71" s="29" t="s">
        <v>3</v>
      </c>
      <c r="B71" s="30"/>
      <c r="C71" s="31"/>
      <c r="D71" s="32">
        <f t="shared" ref="D71:M71" si="15">SUM(D72:D80)</f>
        <v>6405766</v>
      </c>
      <c r="E71" s="32">
        <f t="shared" si="15"/>
        <v>4558988</v>
      </c>
      <c r="F71" s="32">
        <f t="shared" si="15"/>
        <v>65287</v>
      </c>
      <c r="G71" s="32">
        <f t="shared" si="15"/>
        <v>7809475</v>
      </c>
      <c r="H71" s="32">
        <f t="shared" si="15"/>
        <v>0</v>
      </c>
      <c r="I71" s="32">
        <f t="shared" si="15"/>
        <v>3609198</v>
      </c>
      <c r="J71" s="32">
        <f t="shared" si="15"/>
        <v>3981091</v>
      </c>
      <c r="K71" s="32">
        <f t="shared" si="15"/>
        <v>241776505</v>
      </c>
      <c r="L71" s="32">
        <f t="shared" si="15"/>
        <v>0</v>
      </c>
      <c r="M71" s="32">
        <f t="shared" si="15"/>
        <v>7919</v>
      </c>
      <c r="N71" s="32">
        <f t="shared" si="13"/>
        <v>268214229</v>
      </c>
      <c r="O71" s="45">
        <f t="shared" si="14"/>
        <v>2899.5505935006809</v>
      </c>
      <c r="P71" s="10"/>
    </row>
    <row r="72" spans="1:16">
      <c r="A72" s="12"/>
      <c r="B72" s="25">
        <v>361.1</v>
      </c>
      <c r="C72" s="20" t="s">
        <v>73</v>
      </c>
      <c r="D72" s="46">
        <v>2959685</v>
      </c>
      <c r="E72" s="46">
        <v>2612714</v>
      </c>
      <c r="F72" s="46">
        <v>65287</v>
      </c>
      <c r="G72" s="46">
        <v>3058452</v>
      </c>
      <c r="H72" s="46">
        <v>0</v>
      </c>
      <c r="I72" s="46">
        <v>0</v>
      </c>
      <c r="J72" s="46">
        <v>0</v>
      </c>
      <c r="K72" s="46">
        <v>23719271</v>
      </c>
      <c r="L72" s="46">
        <v>0</v>
      </c>
      <c r="M72" s="46">
        <v>6854</v>
      </c>
      <c r="N72" s="46">
        <f t="shared" si="13"/>
        <v>32422263</v>
      </c>
      <c r="O72" s="47">
        <f t="shared" si="14"/>
        <v>350.50337290004541</v>
      </c>
      <c r="P72" s="9"/>
    </row>
    <row r="73" spans="1:16">
      <c r="A73" s="12"/>
      <c r="B73" s="25">
        <v>361.3</v>
      </c>
      <c r="C73" s="20" t="s">
        <v>75</v>
      </c>
      <c r="D73" s="46">
        <v>-2795866</v>
      </c>
      <c r="E73" s="46">
        <v>0</v>
      </c>
      <c r="F73" s="46">
        <v>0</v>
      </c>
      <c r="G73" s="46">
        <v>37349</v>
      </c>
      <c r="H73" s="46">
        <v>0</v>
      </c>
      <c r="I73" s="46">
        <v>3500</v>
      </c>
      <c r="J73" s="46">
        <v>0</v>
      </c>
      <c r="K73" s="46">
        <v>120919159</v>
      </c>
      <c r="L73" s="46">
        <v>0</v>
      </c>
      <c r="M73" s="46">
        <v>0</v>
      </c>
      <c r="N73" s="46">
        <f t="shared" ref="N73:N80" si="16">SUM(D73:M73)</f>
        <v>118164142</v>
      </c>
      <c r="O73" s="47">
        <f t="shared" si="14"/>
        <v>1277.4225638364576</v>
      </c>
      <c r="P73" s="9"/>
    </row>
    <row r="74" spans="1:16">
      <c r="A74" s="12"/>
      <c r="B74" s="25">
        <v>361.4</v>
      </c>
      <c r="C74" s="20" t="s">
        <v>160</v>
      </c>
      <c r="D74" s="46">
        <v>-195345</v>
      </c>
      <c r="E74" s="46">
        <v>0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-195345</v>
      </c>
      <c r="O74" s="47">
        <f t="shared" si="14"/>
        <v>-2.111792177466433</v>
      </c>
      <c r="P74" s="9"/>
    </row>
    <row r="75" spans="1:16">
      <c r="A75" s="12"/>
      <c r="B75" s="25">
        <v>362</v>
      </c>
      <c r="C75" s="20" t="s">
        <v>76</v>
      </c>
      <c r="D75" s="46">
        <v>5643817</v>
      </c>
      <c r="E75" s="46">
        <v>1510003</v>
      </c>
      <c r="F75" s="46">
        <v>0</v>
      </c>
      <c r="G75" s="46">
        <v>0</v>
      </c>
      <c r="H75" s="46">
        <v>0</v>
      </c>
      <c r="I75" s="46">
        <v>1830817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8984637</v>
      </c>
      <c r="O75" s="47">
        <f t="shared" si="14"/>
        <v>97.129110721930331</v>
      </c>
      <c r="P75" s="9"/>
    </row>
    <row r="76" spans="1:16">
      <c r="A76" s="12"/>
      <c r="B76" s="25">
        <v>364</v>
      </c>
      <c r="C76" s="20" t="s">
        <v>133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118745</v>
      </c>
      <c r="J76" s="46">
        <v>301172</v>
      </c>
      <c r="K76" s="46">
        <v>0</v>
      </c>
      <c r="L76" s="46">
        <v>0</v>
      </c>
      <c r="M76" s="46">
        <v>0</v>
      </c>
      <c r="N76" s="46">
        <f t="shared" si="16"/>
        <v>419917</v>
      </c>
      <c r="O76" s="47">
        <f t="shared" si="14"/>
        <v>4.5395450909169535</v>
      </c>
      <c r="P76" s="9"/>
    </row>
    <row r="77" spans="1:16">
      <c r="A77" s="12"/>
      <c r="B77" s="25">
        <v>366</v>
      </c>
      <c r="C77" s="20" t="s">
        <v>78</v>
      </c>
      <c r="D77" s="46">
        <v>25000</v>
      </c>
      <c r="E77" s="46">
        <v>73720</v>
      </c>
      <c r="F77" s="46">
        <v>0</v>
      </c>
      <c r="G77" s="46">
        <v>4500000</v>
      </c>
      <c r="H77" s="46">
        <v>0</v>
      </c>
      <c r="I77" s="46">
        <v>0</v>
      </c>
      <c r="J77" s="46">
        <v>0</v>
      </c>
      <c r="K77" s="46">
        <v>0</v>
      </c>
      <c r="L77" s="46">
        <v>0</v>
      </c>
      <c r="M77" s="46">
        <v>0</v>
      </c>
      <c r="N77" s="46">
        <f t="shared" si="16"/>
        <v>4598720</v>
      </c>
      <c r="O77" s="47">
        <f t="shared" si="14"/>
        <v>49.71481697693023</v>
      </c>
      <c r="P77" s="9"/>
    </row>
    <row r="78" spans="1:16">
      <c r="A78" s="12"/>
      <c r="B78" s="25">
        <v>368</v>
      </c>
      <c r="C78" s="20" t="s">
        <v>79</v>
      </c>
      <c r="D78" s="46">
        <v>0</v>
      </c>
      <c r="E78" s="46">
        <v>0</v>
      </c>
      <c r="F78" s="46">
        <v>0</v>
      </c>
      <c r="G78" s="46">
        <v>0</v>
      </c>
      <c r="H78" s="46">
        <v>0</v>
      </c>
      <c r="I78" s="46">
        <v>0</v>
      </c>
      <c r="J78" s="46">
        <v>0</v>
      </c>
      <c r="K78" s="46">
        <v>97138075</v>
      </c>
      <c r="L78" s="46">
        <v>0</v>
      </c>
      <c r="M78" s="46">
        <v>0</v>
      </c>
      <c r="N78" s="46">
        <f t="shared" si="16"/>
        <v>97138075</v>
      </c>
      <c r="O78" s="47">
        <f t="shared" si="14"/>
        <v>1050.118646083328</v>
      </c>
      <c r="P78" s="9"/>
    </row>
    <row r="79" spans="1:16">
      <c r="A79" s="12"/>
      <c r="B79" s="25">
        <v>369.3</v>
      </c>
      <c r="C79" s="20" t="s">
        <v>80</v>
      </c>
      <c r="D79" s="46">
        <v>9479</v>
      </c>
      <c r="E79" s="46">
        <v>0</v>
      </c>
      <c r="F79" s="46">
        <v>0</v>
      </c>
      <c r="G79" s="46">
        <v>100000</v>
      </c>
      <c r="H79" s="46">
        <v>0</v>
      </c>
      <c r="I79" s="46">
        <v>0</v>
      </c>
      <c r="J79" s="46">
        <v>1126344</v>
      </c>
      <c r="K79" s="46">
        <v>0</v>
      </c>
      <c r="L79" s="46">
        <v>0</v>
      </c>
      <c r="M79" s="46">
        <v>0</v>
      </c>
      <c r="N79" s="46">
        <f t="shared" si="16"/>
        <v>1235823</v>
      </c>
      <c r="O79" s="47">
        <f t="shared" si="14"/>
        <v>13.359959784653304</v>
      </c>
      <c r="P79" s="9"/>
    </row>
    <row r="80" spans="1:16">
      <c r="A80" s="12"/>
      <c r="B80" s="25">
        <v>369.9</v>
      </c>
      <c r="C80" s="20" t="s">
        <v>81</v>
      </c>
      <c r="D80" s="46">
        <v>758996</v>
      </c>
      <c r="E80" s="46">
        <v>362551</v>
      </c>
      <c r="F80" s="46">
        <v>0</v>
      </c>
      <c r="G80" s="46">
        <v>113674</v>
      </c>
      <c r="H80" s="46">
        <v>0</v>
      </c>
      <c r="I80" s="46">
        <v>1656136</v>
      </c>
      <c r="J80" s="46">
        <v>2553575</v>
      </c>
      <c r="K80" s="46">
        <v>0</v>
      </c>
      <c r="L80" s="46">
        <v>0</v>
      </c>
      <c r="M80" s="46">
        <v>1065</v>
      </c>
      <c r="N80" s="46">
        <f t="shared" si="16"/>
        <v>5445997</v>
      </c>
      <c r="O80" s="47">
        <f t="shared" si="14"/>
        <v>58.874370283885753</v>
      </c>
      <c r="P80" s="9"/>
    </row>
    <row r="81" spans="1:119" ht="15.75">
      <c r="A81" s="29" t="s">
        <v>54</v>
      </c>
      <c r="B81" s="30"/>
      <c r="C81" s="31"/>
      <c r="D81" s="32">
        <f t="shared" ref="D81:M81" si="17">SUM(D82:D89)</f>
        <v>48103929</v>
      </c>
      <c r="E81" s="32">
        <f t="shared" si="17"/>
        <v>26628168</v>
      </c>
      <c r="F81" s="32">
        <f t="shared" si="17"/>
        <v>42465944</v>
      </c>
      <c r="G81" s="32">
        <f t="shared" si="17"/>
        <v>14398966</v>
      </c>
      <c r="H81" s="32">
        <f t="shared" si="17"/>
        <v>0</v>
      </c>
      <c r="I81" s="32">
        <f t="shared" si="17"/>
        <v>13188268</v>
      </c>
      <c r="J81" s="32">
        <f t="shared" si="17"/>
        <v>8462067</v>
      </c>
      <c r="K81" s="32">
        <f t="shared" si="17"/>
        <v>0</v>
      </c>
      <c r="L81" s="32">
        <f t="shared" si="17"/>
        <v>0</v>
      </c>
      <c r="M81" s="32">
        <f t="shared" si="17"/>
        <v>0</v>
      </c>
      <c r="N81" s="32">
        <f>SUM(D81:M81)</f>
        <v>153247342</v>
      </c>
      <c r="O81" s="45">
        <f t="shared" si="14"/>
        <v>1656.6922012497027</v>
      </c>
      <c r="P81" s="9"/>
    </row>
    <row r="82" spans="1:119">
      <c r="A82" s="12"/>
      <c r="B82" s="25">
        <v>381</v>
      </c>
      <c r="C82" s="20" t="s">
        <v>82</v>
      </c>
      <c r="D82" s="46">
        <v>46420325</v>
      </c>
      <c r="E82" s="46">
        <v>25265829</v>
      </c>
      <c r="F82" s="46">
        <v>42465944</v>
      </c>
      <c r="G82" s="46">
        <v>13087221</v>
      </c>
      <c r="H82" s="46">
        <v>0</v>
      </c>
      <c r="I82" s="46">
        <v>6652988</v>
      </c>
      <c r="J82" s="46">
        <v>0</v>
      </c>
      <c r="K82" s="46">
        <v>0</v>
      </c>
      <c r="L82" s="46">
        <v>0</v>
      </c>
      <c r="M82" s="46">
        <v>0</v>
      </c>
      <c r="N82" s="46">
        <f>SUM(D82:M82)</f>
        <v>133892307</v>
      </c>
      <c r="O82" s="47">
        <f t="shared" si="14"/>
        <v>1447.4531037166764</v>
      </c>
      <c r="P82" s="9"/>
    </row>
    <row r="83" spans="1:119">
      <c r="A83" s="12"/>
      <c r="B83" s="25">
        <v>384</v>
      </c>
      <c r="C83" s="20" t="s">
        <v>106</v>
      </c>
      <c r="D83" s="46">
        <v>0</v>
      </c>
      <c r="E83" s="46">
        <v>1362339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ref="N83:N89" si="18">SUM(D83:M83)</f>
        <v>1362339</v>
      </c>
      <c r="O83" s="47">
        <f t="shared" si="14"/>
        <v>14.727670753064798</v>
      </c>
      <c r="P83" s="9"/>
    </row>
    <row r="84" spans="1:119">
      <c r="A84" s="12"/>
      <c r="B84" s="25">
        <v>388.1</v>
      </c>
      <c r="C84" s="20" t="s">
        <v>83</v>
      </c>
      <c r="D84" s="46">
        <v>594270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0</v>
      </c>
      <c r="K84" s="46">
        <v>0</v>
      </c>
      <c r="L84" s="46">
        <v>0</v>
      </c>
      <c r="M84" s="46">
        <v>0</v>
      </c>
      <c r="N84" s="46">
        <f t="shared" si="18"/>
        <v>594270</v>
      </c>
      <c r="O84" s="47">
        <f t="shared" si="14"/>
        <v>6.4244016345592527</v>
      </c>
      <c r="P84" s="9"/>
    </row>
    <row r="85" spans="1:119">
      <c r="A85" s="12"/>
      <c r="B85" s="25">
        <v>389.1</v>
      </c>
      <c r="C85" s="20" t="s">
        <v>134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6535280</v>
      </c>
      <c r="J85" s="46">
        <v>989368</v>
      </c>
      <c r="K85" s="46">
        <v>0</v>
      </c>
      <c r="L85" s="46">
        <v>0</v>
      </c>
      <c r="M85" s="46">
        <v>0</v>
      </c>
      <c r="N85" s="46">
        <f t="shared" si="18"/>
        <v>7524648</v>
      </c>
      <c r="O85" s="47">
        <f t="shared" si="14"/>
        <v>81.345787118116363</v>
      </c>
      <c r="P85" s="9"/>
    </row>
    <row r="86" spans="1:119">
      <c r="A86" s="12"/>
      <c r="B86" s="25">
        <v>389.2</v>
      </c>
      <c r="C86" s="20" t="s">
        <v>135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182115</v>
      </c>
      <c r="K86" s="46">
        <v>0</v>
      </c>
      <c r="L86" s="46">
        <v>0</v>
      </c>
      <c r="M86" s="46">
        <v>0</v>
      </c>
      <c r="N86" s="46">
        <f t="shared" si="18"/>
        <v>182115</v>
      </c>
      <c r="O86" s="47">
        <f t="shared" si="14"/>
        <v>1.9687682428488034</v>
      </c>
      <c r="P86" s="9"/>
    </row>
    <row r="87" spans="1:119">
      <c r="A87" s="12"/>
      <c r="B87" s="25">
        <v>389.9</v>
      </c>
      <c r="C87" s="20" t="s">
        <v>136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7290584</v>
      </c>
      <c r="K87" s="46">
        <v>0</v>
      </c>
      <c r="L87" s="46">
        <v>0</v>
      </c>
      <c r="M87" s="46">
        <v>0</v>
      </c>
      <c r="N87" s="46">
        <f t="shared" si="18"/>
        <v>7290584</v>
      </c>
      <c r="O87" s="47">
        <f t="shared" si="14"/>
        <v>78.815420207130657</v>
      </c>
      <c r="P87" s="9"/>
    </row>
    <row r="88" spans="1:119">
      <c r="A88" s="48"/>
      <c r="B88" s="49">
        <v>392</v>
      </c>
      <c r="C88" s="50" t="s">
        <v>161</v>
      </c>
      <c r="D88" s="46">
        <v>1089334</v>
      </c>
      <c r="E88" s="46">
        <v>0</v>
      </c>
      <c r="F88" s="46">
        <v>0</v>
      </c>
      <c r="G88" s="46">
        <v>0</v>
      </c>
      <c r="H88" s="46">
        <v>0</v>
      </c>
      <c r="I88" s="46">
        <v>0</v>
      </c>
      <c r="J88" s="46">
        <v>0</v>
      </c>
      <c r="K88" s="46">
        <v>0</v>
      </c>
      <c r="L88" s="46">
        <v>0</v>
      </c>
      <c r="M88" s="46">
        <v>0</v>
      </c>
      <c r="N88" s="46">
        <f>SUM(D88:M88)</f>
        <v>1089334</v>
      </c>
      <c r="O88" s="47">
        <f t="shared" si="14"/>
        <v>11.776329160450585</v>
      </c>
      <c r="P88" s="9"/>
    </row>
    <row r="89" spans="1:119" ht="15.75" thickBot="1">
      <c r="A89" s="48"/>
      <c r="B89" s="49">
        <v>393</v>
      </c>
      <c r="C89" s="50" t="s">
        <v>166</v>
      </c>
      <c r="D89" s="46">
        <v>0</v>
      </c>
      <c r="E89" s="46">
        <v>0</v>
      </c>
      <c r="F89" s="46">
        <v>0</v>
      </c>
      <c r="G89" s="46">
        <v>1311745</v>
      </c>
      <c r="H89" s="46">
        <v>0</v>
      </c>
      <c r="I89" s="46">
        <v>0</v>
      </c>
      <c r="J89" s="46">
        <v>0</v>
      </c>
      <c r="K89" s="46">
        <v>0</v>
      </c>
      <c r="L89" s="46">
        <v>0</v>
      </c>
      <c r="M89" s="46">
        <v>0</v>
      </c>
      <c r="N89" s="46">
        <f t="shared" si="18"/>
        <v>1311745</v>
      </c>
      <c r="O89" s="47">
        <f t="shared" si="14"/>
        <v>14.180720416855852</v>
      </c>
      <c r="P89" s="9"/>
    </row>
    <row r="90" spans="1:119" ht="16.5" thickBot="1">
      <c r="A90" s="14" t="s">
        <v>68</v>
      </c>
      <c r="B90" s="23"/>
      <c r="C90" s="22"/>
      <c r="D90" s="15">
        <f t="shared" ref="D90:M90" si="19">SUM(D5,D17,D28,D50,D67,D71,D81)</f>
        <v>338230543</v>
      </c>
      <c r="E90" s="15">
        <f t="shared" si="19"/>
        <v>193539114</v>
      </c>
      <c r="F90" s="15">
        <f t="shared" si="19"/>
        <v>48469567</v>
      </c>
      <c r="G90" s="15">
        <f t="shared" si="19"/>
        <v>47093691</v>
      </c>
      <c r="H90" s="15">
        <f t="shared" si="19"/>
        <v>0</v>
      </c>
      <c r="I90" s="15">
        <f t="shared" si="19"/>
        <v>220533726</v>
      </c>
      <c r="J90" s="15">
        <f t="shared" si="19"/>
        <v>95329049</v>
      </c>
      <c r="K90" s="15">
        <f t="shared" si="19"/>
        <v>241776505</v>
      </c>
      <c r="L90" s="15">
        <f t="shared" si="19"/>
        <v>0</v>
      </c>
      <c r="M90" s="15">
        <f t="shared" si="19"/>
        <v>2849729</v>
      </c>
      <c r="N90" s="15">
        <f>SUM(D90:M90)</f>
        <v>1187821924</v>
      </c>
      <c r="O90" s="38">
        <f t="shared" si="14"/>
        <v>12841.04045317939</v>
      </c>
      <c r="P90" s="6"/>
      <c r="Q90" s="2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</row>
    <row r="91" spans="1:119">
      <c r="A91" s="16"/>
      <c r="B91" s="18"/>
      <c r="C91" s="18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9"/>
    </row>
    <row r="92" spans="1:119">
      <c r="A92" s="40"/>
      <c r="B92" s="41"/>
      <c r="C92" s="41"/>
      <c r="D92" s="42"/>
      <c r="E92" s="42"/>
      <c r="F92" s="42"/>
      <c r="G92" s="42"/>
      <c r="H92" s="42"/>
      <c r="I92" s="42"/>
      <c r="J92" s="42"/>
      <c r="K92" s="42"/>
      <c r="L92" s="121" t="s">
        <v>167</v>
      </c>
      <c r="M92" s="121"/>
      <c r="N92" s="121"/>
      <c r="O92" s="43">
        <v>92502</v>
      </c>
    </row>
    <row r="93" spans="1:119">
      <c r="A93" s="122"/>
      <c r="B93" s="99"/>
      <c r="C93" s="99"/>
      <c r="D93" s="99"/>
      <c r="E93" s="99"/>
      <c r="F93" s="99"/>
      <c r="G93" s="99"/>
      <c r="H93" s="99"/>
      <c r="I93" s="99"/>
      <c r="J93" s="99"/>
      <c r="K93" s="99"/>
      <c r="L93" s="99"/>
      <c r="M93" s="99"/>
      <c r="N93" s="99"/>
      <c r="O93" s="100"/>
    </row>
    <row r="94" spans="1:119" ht="15.75" customHeight="1" thickBot="1">
      <c r="A94" s="123" t="s">
        <v>109</v>
      </c>
      <c r="B94" s="102"/>
      <c r="C94" s="102"/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2"/>
      <c r="O94" s="103"/>
    </row>
  </sheetData>
  <mergeCells count="10">
    <mergeCell ref="L92:N92"/>
    <mergeCell ref="A93:O93"/>
    <mergeCell ref="A94:O9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159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182721758</v>
      </c>
      <c r="E5" s="27">
        <f t="shared" si="0"/>
        <v>140366501</v>
      </c>
      <c r="F5" s="27">
        <f t="shared" si="0"/>
        <v>5916889</v>
      </c>
      <c r="G5" s="27">
        <f t="shared" si="0"/>
        <v>0</v>
      </c>
      <c r="H5" s="27">
        <f t="shared" si="0"/>
        <v>0</v>
      </c>
      <c r="I5" s="27">
        <f t="shared" si="0"/>
        <v>11425128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2651436</v>
      </c>
      <c r="N5" s="28">
        <f>SUM(D5:M5)</f>
        <v>343081712</v>
      </c>
      <c r="O5" s="33">
        <f t="shared" ref="O5:O36" si="1">(N5/O$90)</f>
        <v>3705.466280727524</v>
      </c>
      <c r="P5" s="6"/>
    </row>
    <row r="6" spans="1:133">
      <c r="A6" s="12"/>
      <c r="B6" s="25">
        <v>311</v>
      </c>
      <c r="C6" s="20" t="s">
        <v>2</v>
      </c>
      <c r="D6" s="46">
        <v>160956147</v>
      </c>
      <c r="E6" s="46">
        <v>0</v>
      </c>
      <c r="F6" s="46">
        <v>5916889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166873036</v>
      </c>
      <c r="O6" s="47">
        <f t="shared" si="1"/>
        <v>1802.3181837819156</v>
      </c>
      <c r="P6" s="9"/>
    </row>
    <row r="7" spans="1:133">
      <c r="A7" s="12"/>
      <c r="B7" s="25">
        <v>312.10000000000002</v>
      </c>
      <c r="C7" s="20" t="s">
        <v>10</v>
      </c>
      <c r="D7" s="46">
        <v>1094290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1094290</v>
      </c>
      <c r="O7" s="47">
        <f t="shared" si="1"/>
        <v>11.818918218343629</v>
      </c>
      <c r="P7" s="9"/>
    </row>
    <row r="8" spans="1:133">
      <c r="A8" s="12"/>
      <c r="B8" s="25">
        <v>312.51</v>
      </c>
      <c r="C8" s="20" t="s">
        <v>95</v>
      </c>
      <c r="D8" s="46">
        <v>0</v>
      </c>
      <c r="E8" s="46">
        <v>1430342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1430342</v>
      </c>
      <c r="O8" s="47">
        <f t="shared" si="1"/>
        <v>15.448459843608243</v>
      </c>
      <c r="P8" s="9"/>
    </row>
    <row r="9" spans="1:133">
      <c r="A9" s="12"/>
      <c r="B9" s="25">
        <v>312.52</v>
      </c>
      <c r="C9" s="20" t="s">
        <v>120</v>
      </c>
      <c r="D9" s="46">
        <v>0</v>
      </c>
      <c r="E9" s="46">
        <v>799641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799641</v>
      </c>
      <c r="O9" s="47">
        <f t="shared" si="1"/>
        <v>8.6365511729381783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3696831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3696831</v>
      </c>
      <c r="O10" s="47">
        <f t="shared" si="1"/>
        <v>39.927755216658745</v>
      </c>
      <c r="P10" s="9"/>
    </row>
    <row r="11" spans="1:133">
      <c r="A11" s="12"/>
      <c r="B11" s="25">
        <v>314.10000000000002</v>
      </c>
      <c r="C11" s="20" t="s">
        <v>12</v>
      </c>
      <c r="D11" s="46">
        <v>11354269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11354269</v>
      </c>
      <c r="O11" s="47">
        <f t="shared" si="1"/>
        <v>122.63218775651272</v>
      </c>
      <c r="P11" s="9"/>
    </row>
    <row r="12" spans="1:133">
      <c r="A12" s="12"/>
      <c r="B12" s="25">
        <v>314.39999999999998</v>
      </c>
      <c r="C12" s="20" t="s">
        <v>14</v>
      </c>
      <c r="D12" s="46">
        <v>541688</v>
      </c>
      <c r="E12" s="46">
        <v>419910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961598</v>
      </c>
      <c r="O12" s="47">
        <f t="shared" si="1"/>
        <v>10.385773534367305</v>
      </c>
      <c r="P12" s="9"/>
    </row>
    <row r="13" spans="1:133">
      <c r="A13" s="12"/>
      <c r="B13" s="25">
        <v>314.89999999999998</v>
      </c>
      <c r="C13" s="20" t="s">
        <v>111</v>
      </c>
      <c r="D13" s="46">
        <v>0</v>
      </c>
      <c r="E13" s="46">
        <v>266653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266653</v>
      </c>
      <c r="O13" s="47">
        <f t="shared" si="1"/>
        <v>2.8799952477642892</v>
      </c>
      <c r="P13" s="9"/>
    </row>
    <row r="14" spans="1:133">
      <c r="A14" s="12"/>
      <c r="B14" s="25">
        <v>315</v>
      </c>
      <c r="C14" s="20" t="s">
        <v>121</v>
      </c>
      <c r="D14" s="46">
        <v>3745968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3745968</v>
      </c>
      <c r="O14" s="47">
        <f t="shared" si="1"/>
        <v>40.458461139672529</v>
      </c>
      <c r="P14" s="9"/>
    </row>
    <row r="15" spans="1:133">
      <c r="A15" s="12"/>
      <c r="B15" s="25">
        <v>316</v>
      </c>
      <c r="C15" s="20" t="s">
        <v>122</v>
      </c>
      <c r="D15" s="46">
        <v>5029396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5029396</v>
      </c>
      <c r="O15" s="47">
        <f t="shared" si="1"/>
        <v>54.320171080485594</v>
      </c>
      <c r="P15" s="9"/>
    </row>
    <row r="16" spans="1:133">
      <c r="A16" s="12"/>
      <c r="B16" s="25">
        <v>319</v>
      </c>
      <c r="C16" s="20" t="s">
        <v>18</v>
      </c>
      <c r="D16" s="46">
        <v>0</v>
      </c>
      <c r="E16" s="46">
        <v>133753124</v>
      </c>
      <c r="F16" s="46">
        <v>0</v>
      </c>
      <c r="G16" s="46">
        <v>0</v>
      </c>
      <c r="H16" s="46">
        <v>0</v>
      </c>
      <c r="I16" s="46">
        <v>11425128</v>
      </c>
      <c r="J16" s="46">
        <v>0</v>
      </c>
      <c r="K16" s="46">
        <v>0</v>
      </c>
      <c r="L16" s="46">
        <v>0</v>
      </c>
      <c r="M16" s="46">
        <v>2651436</v>
      </c>
      <c r="N16" s="46">
        <f t="shared" si="2"/>
        <v>147829688</v>
      </c>
      <c r="O16" s="47">
        <f t="shared" si="1"/>
        <v>1596.6398237352573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SUM(D18:D27)</f>
        <v>33790018</v>
      </c>
      <c r="E17" s="32">
        <f t="shared" si="3"/>
        <v>3462588</v>
      </c>
      <c r="F17" s="32">
        <f t="shared" si="3"/>
        <v>0</v>
      </c>
      <c r="G17" s="32">
        <f t="shared" si="3"/>
        <v>10169</v>
      </c>
      <c r="H17" s="32">
        <f t="shared" si="3"/>
        <v>0</v>
      </c>
      <c r="I17" s="32">
        <f t="shared" si="3"/>
        <v>7075229</v>
      </c>
      <c r="J17" s="32">
        <f t="shared" si="3"/>
        <v>156543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44494547</v>
      </c>
      <c r="O17" s="45">
        <f t="shared" si="1"/>
        <v>480.56494362120361</v>
      </c>
      <c r="P17" s="10"/>
    </row>
    <row r="18" spans="1:16">
      <c r="A18" s="12"/>
      <c r="B18" s="25">
        <v>322</v>
      </c>
      <c r="C18" s="20" t="s">
        <v>0</v>
      </c>
      <c r="D18" s="46">
        <v>23540996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23540996</v>
      </c>
      <c r="O18" s="47">
        <f t="shared" si="1"/>
        <v>254.25536786624616</v>
      </c>
      <c r="P18" s="9"/>
    </row>
    <row r="19" spans="1:16">
      <c r="A19" s="12"/>
      <c r="B19" s="25">
        <v>323.10000000000002</v>
      </c>
      <c r="C19" s="20" t="s">
        <v>20</v>
      </c>
      <c r="D19" s="46">
        <v>7677290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4">SUM(D19:M19)</f>
        <v>7677290</v>
      </c>
      <c r="O19" s="47">
        <f t="shared" si="1"/>
        <v>82.91884477470083</v>
      </c>
      <c r="P19" s="9"/>
    </row>
    <row r="20" spans="1:16">
      <c r="A20" s="12"/>
      <c r="B20" s="25">
        <v>323.39999999999998</v>
      </c>
      <c r="C20" s="20" t="s">
        <v>21</v>
      </c>
      <c r="D20" s="46">
        <v>646147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646147</v>
      </c>
      <c r="O20" s="47">
        <f t="shared" si="1"/>
        <v>6.9787337451937619</v>
      </c>
      <c r="P20" s="9"/>
    </row>
    <row r="21" spans="1:16">
      <c r="A21" s="12"/>
      <c r="B21" s="25">
        <v>323.7</v>
      </c>
      <c r="C21" s="20" t="s">
        <v>22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4218660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4218660</v>
      </c>
      <c r="O21" s="47">
        <f t="shared" si="1"/>
        <v>45.563787963883009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835479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835479</v>
      </c>
      <c r="O22" s="47">
        <f t="shared" si="1"/>
        <v>9.0236207715902701</v>
      </c>
      <c r="P22" s="9"/>
    </row>
    <row r="23" spans="1:16">
      <c r="A23" s="12"/>
      <c r="B23" s="25">
        <v>324.22000000000003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662053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662053</v>
      </c>
      <c r="O23" s="47">
        <f t="shared" si="1"/>
        <v>7.1505270661424802</v>
      </c>
      <c r="P23" s="9"/>
    </row>
    <row r="24" spans="1:16">
      <c r="A24" s="12"/>
      <c r="B24" s="25">
        <v>324.31</v>
      </c>
      <c r="C24" s="20" t="s">
        <v>100</v>
      </c>
      <c r="D24" s="46">
        <v>0</v>
      </c>
      <c r="E24" s="46">
        <v>2141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2141</v>
      </c>
      <c r="O24" s="47">
        <f t="shared" si="1"/>
        <v>2.312394694776861E-2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3206141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3206141</v>
      </c>
      <c r="O25" s="47">
        <f t="shared" si="1"/>
        <v>34.628040350801399</v>
      </c>
      <c r="P25" s="9"/>
    </row>
    <row r="26" spans="1:16">
      <c r="A26" s="12"/>
      <c r="B26" s="25">
        <v>325.10000000000002</v>
      </c>
      <c r="C26" s="20" t="s">
        <v>26</v>
      </c>
      <c r="D26" s="46">
        <v>0</v>
      </c>
      <c r="E26" s="46">
        <v>215470</v>
      </c>
      <c r="F26" s="46">
        <v>0</v>
      </c>
      <c r="G26" s="46">
        <v>10169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225639</v>
      </c>
      <c r="O26" s="47">
        <f t="shared" si="1"/>
        <v>2.4370220762949844</v>
      </c>
      <c r="P26" s="9"/>
    </row>
    <row r="27" spans="1:16">
      <c r="A27" s="12"/>
      <c r="B27" s="25">
        <v>329</v>
      </c>
      <c r="C27" s="20" t="s">
        <v>27</v>
      </c>
      <c r="D27" s="46">
        <v>1925585</v>
      </c>
      <c r="E27" s="46">
        <v>38836</v>
      </c>
      <c r="F27" s="46">
        <v>0</v>
      </c>
      <c r="G27" s="46">
        <v>0</v>
      </c>
      <c r="H27" s="46">
        <v>0</v>
      </c>
      <c r="I27" s="46">
        <v>1359037</v>
      </c>
      <c r="J27" s="46">
        <v>156543</v>
      </c>
      <c r="K27" s="46">
        <v>0</v>
      </c>
      <c r="L27" s="46">
        <v>0</v>
      </c>
      <c r="M27" s="46">
        <v>0</v>
      </c>
      <c r="N27" s="46">
        <f t="shared" ref="N27:N33" si="5">SUM(D27:M27)</f>
        <v>3480001</v>
      </c>
      <c r="O27" s="47">
        <f t="shared" si="1"/>
        <v>37.585875059402944</v>
      </c>
      <c r="P27" s="9"/>
    </row>
    <row r="28" spans="1:16" ht="15.75">
      <c r="A28" s="29" t="s">
        <v>29</v>
      </c>
      <c r="B28" s="30"/>
      <c r="C28" s="31"/>
      <c r="D28" s="32">
        <f t="shared" ref="D28:M28" si="6">SUM(D29:D46)</f>
        <v>10816925</v>
      </c>
      <c r="E28" s="32">
        <f t="shared" si="6"/>
        <v>3309993</v>
      </c>
      <c r="F28" s="32">
        <f t="shared" si="6"/>
        <v>0</v>
      </c>
      <c r="G28" s="32">
        <f t="shared" si="6"/>
        <v>991196</v>
      </c>
      <c r="H28" s="32">
        <f t="shared" si="6"/>
        <v>0</v>
      </c>
      <c r="I28" s="32">
        <f t="shared" si="6"/>
        <v>12953363</v>
      </c>
      <c r="J28" s="32">
        <f t="shared" si="6"/>
        <v>116280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44">
        <f t="shared" si="5"/>
        <v>28187757</v>
      </c>
      <c r="O28" s="45">
        <f t="shared" si="1"/>
        <v>304.44287596664793</v>
      </c>
      <c r="P28" s="10"/>
    </row>
    <row r="29" spans="1:16">
      <c r="A29" s="12"/>
      <c r="B29" s="25">
        <v>331.2</v>
      </c>
      <c r="C29" s="20" t="s">
        <v>28</v>
      </c>
      <c r="D29" s="46">
        <v>0</v>
      </c>
      <c r="E29" s="46">
        <v>647182</v>
      </c>
      <c r="F29" s="46">
        <v>0</v>
      </c>
      <c r="G29" s="46">
        <v>130308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777490</v>
      </c>
      <c r="O29" s="47">
        <f t="shared" si="1"/>
        <v>8.397308506501922</v>
      </c>
      <c r="P29" s="9"/>
    </row>
    <row r="30" spans="1:16">
      <c r="A30" s="12"/>
      <c r="B30" s="25">
        <v>331.49</v>
      </c>
      <c r="C30" s="20" t="s">
        <v>103</v>
      </c>
      <c r="D30" s="46">
        <v>0</v>
      </c>
      <c r="E30" s="46">
        <v>0</v>
      </c>
      <c r="F30" s="46">
        <v>0</v>
      </c>
      <c r="G30" s="46">
        <v>29187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29187</v>
      </c>
      <c r="O30" s="47">
        <f t="shared" si="1"/>
        <v>0.31523523566768913</v>
      </c>
      <c r="P30" s="9"/>
    </row>
    <row r="31" spans="1:16">
      <c r="A31" s="12"/>
      <c r="B31" s="25">
        <v>331.5</v>
      </c>
      <c r="C31" s="20" t="s">
        <v>30</v>
      </c>
      <c r="D31" s="46">
        <v>0</v>
      </c>
      <c r="E31" s="46">
        <v>754759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754759</v>
      </c>
      <c r="O31" s="47">
        <f t="shared" si="1"/>
        <v>8.1518015293558559</v>
      </c>
      <c r="P31" s="9"/>
    </row>
    <row r="32" spans="1:16">
      <c r="A32" s="12"/>
      <c r="B32" s="25">
        <v>331.69</v>
      </c>
      <c r="C32" s="20" t="s">
        <v>33</v>
      </c>
      <c r="D32" s="46">
        <v>0</v>
      </c>
      <c r="E32" s="46">
        <v>46774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46774</v>
      </c>
      <c r="O32" s="47">
        <f t="shared" si="1"/>
        <v>0.50518425713915405</v>
      </c>
      <c r="P32" s="9"/>
    </row>
    <row r="33" spans="1:16">
      <c r="A33" s="12"/>
      <c r="B33" s="25">
        <v>334.2</v>
      </c>
      <c r="C33" s="20" t="s">
        <v>32</v>
      </c>
      <c r="D33" s="46">
        <v>0</v>
      </c>
      <c r="E33" s="46">
        <v>22730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22730</v>
      </c>
      <c r="O33" s="47">
        <f t="shared" si="1"/>
        <v>0.24549617661035988</v>
      </c>
      <c r="P33" s="9"/>
    </row>
    <row r="34" spans="1:16">
      <c r="A34" s="12"/>
      <c r="B34" s="25">
        <v>334.39</v>
      </c>
      <c r="C34" s="20" t="s">
        <v>35</v>
      </c>
      <c r="D34" s="46">
        <v>0</v>
      </c>
      <c r="E34" s="46">
        <v>3750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7">SUM(D34:M34)</f>
        <v>3750</v>
      </c>
      <c r="O34" s="47">
        <f t="shared" si="1"/>
        <v>4.0502008899641423E-2</v>
      </c>
      <c r="P34" s="9"/>
    </row>
    <row r="35" spans="1:16">
      <c r="A35" s="12"/>
      <c r="B35" s="25">
        <v>334.49</v>
      </c>
      <c r="C35" s="20" t="s">
        <v>36</v>
      </c>
      <c r="D35" s="46">
        <v>497591</v>
      </c>
      <c r="E35" s="46">
        <v>0</v>
      </c>
      <c r="F35" s="46">
        <v>0</v>
      </c>
      <c r="G35" s="46">
        <v>260409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758000</v>
      </c>
      <c r="O35" s="47">
        <f t="shared" si="1"/>
        <v>8.1868060655808534</v>
      </c>
      <c r="P35" s="9"/>
    </row>
    <row r="36" spans="1:16">
      <c r="A36" s="12"/>
      <c r="B36" s="25">
        <v>334.5</v>
      </c>
      <c r="C36" s="20" t="s">
        <v>104</v>
      </c>
      <c r="D36" s="46">
        <v>0</v>
      </c>
      <c r="E36" s="46">
        <v>202430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202430</v>
      </c>
      <c r="O36" s="47">
        <f t="shared" si="1"/>
        <v>2.1863524430811769</v>
      </c>
      <c r="P36" s="9"/>
    </row>
    <row r="37" spans="1:16">
      <c r="A37" s="12"/>
      <c r="B37" s="25">
        <v>335.12</v>
      </c>
      <c r="C37" s="20" t="s">
        <v>123</v>
      </c>
      <c r="D37" s="46">
        <v>2856101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2856101</v>
      </c>
      <c r="O37" s="47">
        <f t="shared" ref="O37:O68" si="8">(N37/O$90)</f>
        <v>30.847420832073272</v>
      </c>
      <c r="P37" s="9"/>
    </row>
    <row r="38" spans="1:16">
      <c r="A38" s="12"/>
      <c r="B38" s="25">
        <v>335.15</v>
      </c>
      <c r="C38" s="20" t="s">
        <v>124</v>
      </c>
      <c r="D38" s="46">
        <v>311480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311480</v>
      </c>
      <c r="O38" s="47">
        <f t="shared" si="8"/>
        <v>3.3641508618827496</v>
      </c>
      <c r="P38" s="9"/>
    </row>
    <row r="39" spans="1:16">
      <c r="A39" s="12"/>
      <c r="B39" s="25">
        <v>335.18</v>
      </c>
      <c r="C39" s="20" t="s">
        <v>125</v>
      </c>
      <c r="D39" s="46">
        <v>7023823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7023823</v>
      </c>
      <c r="O39" s="47">
        <f t="shared" si="8"/>
        <v>75.861051108134959</v>
      </c>
      <c r="P39" s="9"/>
    </row>
    <row r="40" spans="1:16">
      <c r="A40" s="12"/>
      <c r="B40" s="25">
        <v>335.21</v>
      </c>
      <c r="C40" s="20" t="s">
        <v>41</v>
      </c>
      <c r="D40" s="46">
        <v>127930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127930</v>
      </c>
      <c r="O40" s="47">
        <f t="shared" si="8"/>
        <v>1.381712532941634</v>
      </c>
      <c r="P40" s="9"/>
    </row>
    <row r="41" spans="1:16">
      <c r="A41" s="12"/>
      <c r="B41" s="25">
        <v>335.49</v>
      </c>
      <c r="C41" s="20" t="s">
        <v>42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116280</v>
      </c>
      <c r="K41" s="46">
        <v>0</v>
      </c>
      <c r="L41" s="46">
        <v>0</v>
      </c>
      <c r="M41" s="46">
        <v>0</v>
      </c>
      <c r="N41" s="46">
        <f t="shared" si="7"/>
        <v>116280</v>
      </c>
      <c r="O41" s="47">
        <f t="shared" si="8"/>
        <v>1.2558862919600813</v>
      </c>
      <c r="P41" s="9"/>
    </row>
    <row r="42" spans="1:16">
      <c r="A42" s="12"/>
      <c r="B42" s="25">
        <v>337.2</v>
      </c>
      <c r="C42" s="20" t="s">
        <v>113</v>
      </c>
      <c r="D42" s="46">
        <v>0</v>
      </c>
      <c r="E42" s="46">
        <v>25111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9">SUM(D42:M42)</f>
        <v>25111</v>
      </c>
      <c r="O42" s="47">
        <f t="shared" si="8"/>
        <v>0.27121225212770556</v>
      </c>
      <c r="P42" s="9"/>
    </row>
    <row r="43" spans="1:16">
      <c r="A43" s="12"/>
      <c r="B43" s="25">
        <v>337.6</v>
      </c>
      <c r="C43" s="20" t="s">
        <v>45</v>
      </c>
      <c r="D43" s="46">
        <v>0</v>
      </c>
      <c r="E43" s="46">
        <v>1080076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1080076</v>
      </c>
      <c r="O43" s="47">
        <f t="shared" si="8"/>
        <v>11.665399403810429</v>
      </c>
      <c r="P43" s="9"/>
    </row>
    <row r="44" spans="1:16">
      <c r="A44" s="12"/>
      <c r="B44" s="25">
        <v>337.7</v>
      </c>
      <c r="C44" s="20" t="s">
        <v>46</v>
      </c>
      <c r="D44" s="46">
        <v>0</v>
      </c>
      <c r="E44" s="46">
        <v>40000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40000</v>
      </c>
      <c r="O44" s="47">
        <f t="shared" si="8"/>
        <v>0.43202142826284184</v>
      </c>
      <c r="P44" s="9"/>
    </row>
    <row r="45" spans="1:16">
      <c r="A45" s="12"/>
      <c r="B45" s="25">
        <v>337.9</v>
      </c>
      <c r="C45" s="20" t="s">
        <v>47</v>
      </c>
      <c r="D45" s="46">
        <v>0</v>
      </c>
      <c r="E45" s="46">
        <v>487181</v>
      </c>
      <c r="F45" s="46">
        <v>0</v>
      </c>
      <c r="G45" s="46">
        <v>571292</v>
      </c>
      <c r="H45" s="46">
        <v>0</v>
      </c>
      <c r="I45" s="46">
        <v>10037561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11096034</v>
      </c>
      <c r="O45" s="47">
        <f t="shared" si="8"/>
        <v>119.84311141832634</v>
      </c>
      <c r="P45" s="9"/>
    </row>
    <row r="46" spans="1:16">
      <c r="A46" s="12"/>
      <c r="B46" s="25">
        <v>338</v>
      </c>
      <c r="C46" s="20" t="s">
        <v>126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2915802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2915802</v>
      </c>
      <c r="O46" s="47">
        <f t="shared" si="8"/>
        <v>31.492223614291269</v>
      </c>
      <c r="P46" s="9"/>
    </row>
    <row r="47" spans="1:16" ht="15.75">
      <c r="A47" s="29" t="s">
        <v>52</v>
      </c>
      <c r="B47" s="30"/>
      <c r="C47" s="31"/>
      <c r="D47" s="32">
        <f t="shared" ref="D47:M47" si="10">SUM(D48:D63)</f>
        <v>35294565</v>
      </c>
      <c r="E47" s="32">
        <f t="shared" si="10"/>
        <v>6634862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174720134</v>
      </c>
      <c r="J47" s="32">
        <f t="shared" si="10"/>
        <v>80767846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9"/>
        <v>297417407</v>
      </c>
      <c r="O47" s="45">
        <f t="shared" si="8"/>
        <v>3212.2673240592735</v>
      </c>
      <c r="P47" s="10"/>
    </row>
    <row r="48" spans="1:16">
      <c r="A48" s="12"/>
      <c r="B48" s="25">
        <v>341.2</v>
      </c>
      <c r="C48" s="20" t="s">
        <v>127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80767846</v>
      </c>
      <c r="K48" s="46">
        <v>0</v>
      </c>
      <c r="L48" s="46">
        <v>0</v>
      </c>
      <c r="M48" s="46">
        <v>0</v>
      </c>
      <c r="N48" s="46">
        <f t="shared" ref="N48:N63" si="11">SUM(D48:M48)</f>
        <v>80767846</v>
      </c>
      <c r="O48" s="47">
        <f t="shared" si="8"/>
        <v>872.33600466583141</v>
      </c>
      <c r="P48" s="9"/>
    </row>
    <row r="49" spans="1:16">
      <c r="A49" s="12"/>
      <c r="B49" s="25">
        <v>341.3</v>
      </c>
      <c r="C49" s="20" t="s">
        <v>128</v>
      </c>
      <c r="D49" s="46">
        <v>18722193</v>
      </c>
      <c r="E49" s="46">
        <v>0</v>
      </c>
      <c r="F49" s="46">
        <v>0</v>
      </c>
      <c r="G49" s="46">
        <v>0</v>
      </c>
      <c r="H49" s="46">
        <v>0</v>
      </c>
      <c r="I49" s="46">
        <v>77000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18799193</v>
      </c>
      <c r="O49" s="47">
        <f t="shared" si="8"/>
        <v>203.04135525122047</v>
      </c>
      <c r="P49" s="9"/>
    </row>
    <row r="50" spans="1:16">
      <c r="A50" s="12"/>
      <c r="B50" s="25">
        <v>341.9</v>
      </c>
      <c r="C50" s="20" t="s">
        <v>129</v>
      </c>
      <c r="D50" s="46">
        <v>1339788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1339788</v>
      </c>
      <c r="O50" s="47">
        <f t="shared" si="8"/>
        <v>14.470428133235409</v>
      </c>
      <c r="P50" s="9"/>
    </row>
    <row r="51" spans="1:16">
      <c r="A51" s="12"/>
      <c r="B51" s="25">
        <v>342.1</v>
      </c>
      <c r="C51" s="20" t="s">
        <v>105</v>
      </c>
      <c r="D51" s="46">
        <v>953723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953723</v>
      </c>
      <c r="O51" s="47">
        <f t="shared" si="8"/>
        <v>10.300719315678057</v>
      </c>
      <c r="P51" s="9"/>
    </row>
    <row r="52" spans="1:16">
      <c r="A52" s="12"/>
      <c r="B52" s="25">
        <v>342.2</v>
      </c>
      <c r="C52" s="20" t="s">
        <v>58</v>
      </c>
      <c r="D52" s="46">
        <v>70984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70984</v>
      </c>
      <c r="O52" s="47">
        <f t="shared" si="8"/>
        <v>0.76666522659523917</v>
      </c>
      <c r="P52" s="9"/>
    </row>
    <row r="53" spans="1:16">
      <c r="A53" s="12"/>
      <c r="B53" s="25">
        <v>342.6</v>
      </c>
      <c r="C53" s="20" t="s">
        <v>59</v>
      </c>
      <c r="D53" s="46">
        <v>1979187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1979187</v>
      </c>
      <c r="O53" s="47">
        <f t="shared" si="8"/>
        <v>21.37627986348123</v>
      </c>
      <c r="P53" s="9"/>
    </row>
    <row r="54" spans="1:16">
      <c r="A54" s="12"/>
      <c r="B54" s="25">
        <v>342.9</v>
      </c>
      <c r="C54" s="20" t="s">
        <v>60</v>
      </c>
      <c r="D54" s="46">
        <v>8303</v>
      </c>
      <c r="E54" s="46">
        <v>6634567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6642870</v>
      </c>
      <c r="O54" s="47">
        <f t="shared" si="8"/>
        <v>71.74655462910961</v>
      </c>
      <c r="P54" s="9"/>
    </row>
    <row r="55" spans="1:16">
      <c r="A55" s="12"/>
      <c r="B55" s="25">
        <v>343.4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9987525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9987525</v>
      </c>
      <c r="O55" s="47">
        <f t="shared" si="8"/>
        <v>107.87062038277098</v>
      </c>
      <c r="P55" s="9"/>
    </row>
    <row r="56" spans="1:16">
      <c r="A56" s="12"/>
      <c r="B56" s="25">
        <v>343.5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28570734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28570734</v>
      </c>
      <c r="O56" s="47">
        <f t="shared" si="8"/>
        <v>308.57923272994339</v>
      </c>
      <c r="P56" s="9"/>
    </row>
    <row r="57" spans="1:16">
      <c r="A57" s="12"/>
      <c r="B57" s="25">
        <v>343.6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84596828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84596828</v>
      </c>
      <c r="O57" s="47">
        <f t="shared" si="8"/>
        <v>913.69106147664922</v>
      </c>
      <c r="P57" s="9"/>
    </row>
    <row r="58" spans="1:16">
      <c r="A58" s="12"/>
      <c r="B58" s="25">
        <v>344.5</v>
      </c>
      <c r="C58" s="20" t="s">
        <v>130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48867386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48867386</v>
      </c>
      <c r="O58" s="47">
        <f t="shared" si="8"/>
        <v>527.79394737978998</v>
      </c>
      <c r="P58" s="9"/>
    </row>
    <row r="59" spans="1:16">
      <c r="A59" s="12"/>
      <c r="B59" s="25">
        <v>344.9</v>
      </c>
      <c r="C59" s="20" t="s">
        <v>131</v>
      </c>
      <c r="D59" s="46">
        <v>27390</v>
      </c>
      <c r="E59" s="46">
        <v>0</v>
      </c>
      <c r="F59" s="46">
        <v>0</v>
      </c>
      <c r="G59" s="46">
        <v>0</v>
      </c>
      <c r="H59" s="46">
        <v>0</v>
      </c>
      <c r="I59" s="46">
        <v>1029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28419</v>
      </c>
      <c r="O59" s="47">
        <f t="shared" si="8"/>
        <v>0.30694042424504253</v>
      </c>
      <c r="P59" s="9"/>
    </row>
    <row r="60" spans="1:16">
      <c r="A60" s="12"/>
      <c r="B60" s="25">
        <v>345.9</v>
      </c>
      <c r="C60" s="20" t="s">
        <v>157</v>
      </c>
      <c r="D60" s="46">
        <v>0</v>
      </c>
      <c r="E60" s="46">
        <v>295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295</v>
      </c>
      <c r="O60" s="47">
        <f t="shared" si="8"/>
        <v>3.1861580334384587E-3</v>
      </c>
      <c r="P60" s="9"/>
    </row>
    <row r="61" spans="1:16">
      <c r="A61" s="12"/>
      <c r="B61" s="25">
        <v>347.2</v>
      </c>
      <c r="C61" s="20" t="s">
        <v>66</v>
      </c>
      <c r="D61" s="46">
        <v>7805296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7805296</v>
      </c>
      <c r="O61" s="47">
        <f t="shared" si="8"/>
        <v>84.301378148356164</v>
      </c>
      <c r="P61" s="9"/>
    </row>
    <row r="62" spans="1:16">
      <c r="A62" s="12"/>
      <c r="B62" s="25">
        <v>347.5</v>
      </c>
      <c r="C62" s="20" t="s">
        <v>67</v>
      </c>
      <c r="D62" s="46">
        <v>258238</v>
      </c>
      <c r="E62" s="46">
        <v>0</v>
      </c>
      <c r="F62" s="46">
        <v>0</v>
      </c>
      <c r="G62" s="46">
        <v>0</v>
      </c>
      <c r="H62" s="46">
        <v>0</v>
      </c>
      <c r="I62" s="46">
        <v>2619632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2877870</v>
      </c>
      <c r="O62" s="47">
        <f t="shared" si="8"/>
        <v>31.082537693869615</v>
      </c>
      <c r="P62" s="9"/>
    </row>
    <row r="63" spans="1:16">
      <c r="A63" s="12"/>
      <c r="B63" s="25">
        <v>349</v>
      </c>
      <c r="C63" s="20" t="s">
        <v>150</v>
      </c>
      <c r="D63" s="46">
        <v>4129463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4129463</v>
      </c>
      <c r="O63" s="47">
        <f t="shared" si="8"/>
        <v>44.600412580463988</v>
      </c>
      <c r="P63" s="9"/>
    </row>
    <row r="64" spans="1:16" ht="15.75">
      <c r="A64" s="29" t="s">
        <v>53</v>
      </c>
      <c r="B64" s="30"/>
      <c r="C64" s="31"/>
      <c r="D64" s="32">
        <f t="shared" ref="D64:M64" si="12">SUM(D65:D67)</f>
        <v>1437719</v>
      </c>
      <c r="E64" s="32">
        <f t="shared" si="12"/>
        <v>997799</v>
      </c>
      <c r="F64" s="32">
        <f t="shared" si="12"/>
        <v>0</v>
      </c>
      <c r="G64" s="32">
        <f t="shared" si="12"/>
        <v>0</v>
      </c>
      <c r="H64" s="32">
        <f t="shared" si="12"/>
        <v>0</v>
      </c>
      <c r="I64" s="32">
        <f t="shared" si="12"/>
        <v>0</v>
      </c>
      <c r="J64" s="32">
        <f t="shared" si="12"/>
        <v>0</v>
      </c>
      <c r="K64" s="32">
        <f t="shared" si="12"/>
        <v>0</v>
      </c>
      <c r="L64" s="32">
        <f t="shared" si="12"/>
        <v>0</v>
      </c>
      <c r="M64" s="32">
        <f t="shared" si="12"/>
        <v>0</v>
      </c>
      <c r="N64" s="32">
        <f t="shared" ref="N64:N69" si="13">SUM(D64:M64)</f>
        <v>2435518</v>
      </c>
      <c r="O64" s="45">
        <f t="shared" si="8"/>
        <v>26.304899122996499</v>
      </c>
      <c r="P64" s="10"/>
    </row>
    <row r="65" spans="1:16">
      <c r="A65" s="13"/>
      <c r="B65" s="39">
        <v>351.5</v>
      </c>
      <c r="C65" s="21" t="s">
        <v>70</v>
      </c>
      <c r="D65" s="46">
        <v>426878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426878</v>
      </c>
      <c r="O65" s="47">
        <f t="shared" si="8"/>
        <v>4.6105110813496353</v>
      </c>
      <c r="P65" s="9"/>
    </row>
    <row r="66" spans="1:16">
      <c r="A66" s="13"/>
      <c r="B66" s="39">
        <v>354</v>
      </c>
      <c r="C66" s="21" t="s">
        <v>71</v>
      </c>
      <c r="D66" s="46">
        <v>1010841</v>
      </c>
      <c r="E66" s="46">
        <v>150494</v>
      </c>
      <c r="F66" s="46">
        <v>0</v>
      </c>
      <c r="G66" s="46">
        <v>0</v>
      </c>
      <c r="H66" s="46">
        <v>0</v>
      </c>
      <c r="I66" s="46">
        <v>0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1161335</v>
      </c>
      <c r="O66" s="47">
        <f t="shared" si="8"/>
        <v>12.543040134790685</v>
      </c>
      <c r="P66" s="9"/>
    </row>
    <row r="67" spans="1:16">
      <c r="A67" s="13"/>
      <c r="B67" s="39">
        <v>359</v>
      </c>
      <c r="C67" s="21" t="s">
        <v>72</v>
      </c>
      <c r="D67" s="46">
        <v>0</v>
      </c>
      <c r="E67" s="46">
        <v>847305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847305</v>
      </c>
      <c r="O67" s="47">
        <f t="shared" si="8"/>
        <v>9.1513479068561807</v>
      </c>
      <c r="P67" s="9"/>
    </row>
    <row r="68" spans="1:16" ht="15.75">
      <c r="A68" s="29" t="s">
        <v>3</v>
      </c>
      <c r="B68" s="30"/>
      <c r="C68" s="31"/>
      <c r="D68" s="32">
        <f t="shared" ref="D68:M68" si="14">SUM(D69:D78)</f>
        <v>8204253</v>
      </c>
      <c r="E68" s="32">
        <f t="shared" si="14"/>
        <v>2597740</v>
      </c>
      <c r="F68" s="32">
        <f t="shared" si="14"/>
        <v>1153</v>
      </c>
      <c r="G68" s="32">
        <f t="shared" si="14"/>
        <v>4446873</v>
      </c>
      <c r="H68" s="32">
        <f t="shared" si="14"/>
        <v>0</v>
      </c>
      <c r="I68" s="32">
        <f t="shared" si="14"/>
        <v>3649707</v>
      </c>
      <c r="J68" s="32">
        <f t="shared" si="14"/>
        <v>1803568</v>
      </c>
      <c r="K68" s="32">
        <f t="shared" si="14"/>
        <v>247534495</v>
      </c>
      <c r="L68" s="32">
        <f t="shared" si="14"/>
        <v>0</v>
      </c>
      <c r="M68" s="32">
        <f t="shared" si="14"/>
        <v>3954</v>
      </c>
      <c r="N68" s="32">
        <f t="shared" si="13"/>
        <v>268241743</v>
      </c>
      <c r="O68" s="45">
        <f t="shared" si="8"/>
        <v>2897.1545232643539</v>
      </c>
      <c r="P68" s="10"/>
    </row>
    <row r="69" spans="1:16">
      <c r="A69" s="12"/>
      <c r="B69" s="25">
        <v>361.1</v>
      </c>
      <c r="C69" s="20" t="s">
        <v>73</v>
      </c>
      <c r="D69" s="46">
        <v>3645513</v>
      </c>
      <c r="E69" s="46">
        <v>526129</v>
      </c>
      <c r="F69" s="46">
        <v>1153</v>
      </c>
      <c r="G69" s="46">
        <v>3720331</v>
      </c>
      <c r="H69" s="46">
        <v>0</v>
      </c>
      <c r="I69" s="46">
        <v>0</v>
      </c>
      <c r="J69" s="46">
        <v>0</v>
      </c>
      <c r="K69" s="46">
        <v>20989464</v>
      </c>
      <c r="L69" s="46">
        <v>0</v>
      </c>
      <c r="M69" s="46">
        <v>3954</v>
      </c>
      <c r="N69" s="46">
        <f t="shared" si="13"/>
        <v>28886544</v>
      </c>
      <c r="O69" s="47">
        <f t="shared" ref="O69:O88" si="15">(N69/O$90)</f>
        <v>311.99014991143559</v>
      </c>
      <c r="P69" s="9"/>
    </row>
    <row r="70" spans="1:16">
      <c r="A70" s="12"/>
      <c r="B70" s="25">
        <v>361.2</v>
      </c>
      <c r="C70" s="20" t="s">
        <v>74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125368</v>
      </c>
      <c r="L70" s="46">
        <v>0</v>
      </c>
      <c r="M70" s="46">
        <v>0</v>
      </c>
      <c r="N70" s="46">
        <f t="shared" ref="N70:N78" si="16">SUM(D70:M70)</f>
        <v>125368</v>
      </c>
      <c r="O70" s="47">
        <f t="shared" si="15"/>
        <v>1.3540415604613989</v>
      </c>
      <c r="P70" s="9"/>
    </row>
    <row r="71" spans="1:16">
      <c r="A71" s="12"/>
      <c r="B71" s="25">
        <v>361.3</v>
      </c>
      <c r="C71" s="20" t="s">
        <v>75</v>
      </c>
      <c r="D71" s="46">
        <v>-253515</v>
      </c>
      <c r="E71" s="46">
        <v>0</v>
      </c>
      <c r="F71" s="46">
        <v>0</v>
      </c>
      <c r="G71" s="46">
        <v>-215780</v>
      </c>
      <c r="H71" s="46">
        <v>0</v>
      </c>
      <c r="I71" s="46">
        <v>4892</v>
      </c>
      <c r="J71" s="46">
        <v>0</v>
      </c>
      <c r="K71" s="46">
        <v>145946223</v>
      </c>
      <c r="L71" s="46">
        <v>0</v>
      </c>
      <c r="M71" s="46">
        <v>0</v>
      </c>
      <c r="N71" s="46">
        <f t="shared" si="16"/>
        <v>145481820</v>
      </c>
      <c r="O71" s="47">
        <f t="shared" si="15"/>
        <v>1571.2815915669416</v>
      </c>
      <c r="P71" s="9"/>
    </row>
    <row r="72" spans="1:16">
      <c r="A72" s="12"/>
      <c r="B72" s="25">
        <v>361.4</v>
      </c>
      <c r="C72" s="20" t="s">
        <v>160</v>
      </c>
      <c r="D72" s="46">
        <v>-1689289</v>
      </c>
      <c r="E72" s="46">
        <v>-45923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-1735212</v>
      </c>
      <c r="O72" s="47">
        <f t="shared" si="15"/>
        <v>-18.741219164470557</v>
      </c>
      <c r="P72" s="9"/>
    </row>
    <row r="73" spans="1:16">
      <c r="A73" s="12"/>
      <c r="B73" s="25">
        <v>362</v>
      </c>
      <c r="C73" s="20" t="s">
        <v>76</v>
      </c>
      <c r="D73" s="46">
        <v>5333140</v>
      </c>
      <c r="E73" s="46">
        <v>1594821</v>
      </c>
      <c r="F73" s="46">
        <v>0</v>
      </c>
      <c r="G73" s="46">
        <v>0</v>
      </c>
      <c r="H73" s="46">
        <v>0</v>
      </c>
      <c r="I73" s="46">
        <v>2019802</v>
      </c>
      <c r="J73" s="46">
        <v>0</v>
      </c>
      <c r="K73" s="46">
        <v>0</v>
      </c>
      <c r="L73" s="46">
        <v>0</v>
      </c>
      <c r="M73" s="46">
        <v>0</v>
      </c>
      <c r="N73" s="46">
        <f t="shared" si="16"/>
        <v>8947763</v>
      </c>
      <c r="O73" s="47">
        <f t="shared" si="15"/>
        <v>96.640633775435262</v>
      </c>
      <c r="P73" s="9"/>
    </row>
    <row r="74" spans="1:16">
      <c r="A74" s="12"/>
      <c r="B74" s="25">
        <v>364</v>
      </c>
      <c r="C74" s="20" t="s">
        <v>133</v>
      </c>
      <c r="D74" s="46">
        <v>0</v>
      </c>
      <c r="E74" s="46">
        <v>0</v>
      </c>
      <c r="F74" s="46">
        <v>0</v>
      </c>
      <c r="G74" s="46">
        <v>0</v>
      </c>
      <c r="H74" s="46">
        <v>0</v>
      </c>
      <c r="I74" s="46">
        <v>2120</v>
      </c>
      <c r="J74" s="46">
        <v>5361</v>
      </c>
      <c r="K74" s="46">
        <v>0</v>
      </c>
      <c r="L74" s="46">
        <v>0</v>
      </c>
      <c r="M74" s="46">
        <v>0</v>
      </c>
      <c r="N74" s="46">
        <f t="shared" si="16"/>
        <v>7481</v>
      </c>
      <c r="O74" s="47">
        <f t="shared" si="15"/>
        <v>8.079880762085799E-2</v>
      </c>
      <c r="P74" s="9"/>
    </row>
    <row r="75" spans="1:16">
      <c r="A75" s="12"/>
      <c r="B75" s="25">
        <v>366</v>
      </c>
      <c r="C75" s="20" t="s">
        <v>78</v>
      </c>
      <c r="D75" s="46">
        <v>0</v>
      </c>
      <c r="E75" s="46">
        <v>120917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0</v>
      </c>
      <c r="L75" s="46">
        <v>0</v>
      </c>
      <c r="M75" s="46">
        <v>0</v>
      </c>
      <c r="N75" s="46">
        <f t="shared" si="16"/>
        <v>120917</v>
      </c>
      <c r="O75" s="47">
        <f t="shared" si="15"/>
        <v>1.3059683760314511</v>
      </c>
      <c r="P75" s="9"/>
    </row>
    <row r="76" spans="1:16">
      <c r="A76" s="12"/>
      <c r="B76" s="25">
        <v>368</v>
      </c>
      <c r="C76" s="20" t="s">
        <v>79</v>
      </c>
      <c r="D76" s="46">
        <v>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0</v>
      </c>
      <c r="K76" s="46">
        <v>80473440</v>
      </c>
      <c r="L76" s="46">
        <v>0</v>
      </c>
      <c r="M76" s="46">
        <v>0</v>
      </c>
      <c r="N76" s="46">
        <f t="shared" si="16"/>
        <v>80473440</v>
      </c>
      <c r="O76" s="47">
        <f t="shared" si="15"/>
        <v>869.15626215060263</v>
      </c>
      <c r="P76" s="9"/>
    </row>
    <row r="77" spans="1:16">
      <c r="A77" s="12"/>
      <c r="B77" s="25">
        <v>369.3</v>
      </c>
      <c r="C77" s="20" t="s">
        <v>80</v>
      </c>
      <c r="D77" s="46">
        <v>125700</v>
      </c>
      <c r="E77" s="46">
        <v>0</v>
      </c>
      <c r="F77" s="46">
        <v>0</v>
      </c>
      <c r="G77" s="46">
        <v>902422</v>
      </c>
      <c r="H77" s="46">
        <v>0</v>
      </c>
      <c r="I77" s="46">
        <v>0</v>
      </c>
      <c r="J77" s="46">
        <v>1031548</v>
      </c>
      <c r="K77" s="46">
        <v>0</v>
      </c>
      <c r="L77" s="46">
        <v>0</v>
      </c>
      <c r="M77" s="46">
        <v>0</v>
      </c>
      <c r="N77" s="46">
        <f t="shared" si="16"/>
        <v>2059670</v>
      </c>
      <c r="O77" s="47">
        <f t="shared" si="15"/>
        <v>22.245539378753186</v>
      </c>
      <c r="P77" s="9"/>
    </row>
    <row r="78" spans="1:16">
      <c r="A78" s="12"/>
      <c r="B78" s="25">
        <v>369.9</v>
      </c>
      <c r="C78" s="20" t="s">
        <v>81</v>
      </c>
      <c r="D78" s="46">
        <v>1042704</v>
      </c>
      <c r="E78" s="46">
        <v>401796</v>
      </c>
      <c r="F78" s="46">
        <v>0</v>
      </c>
      <c r="G78" s="46">
        <v>39900</v>
      </c>
      <c r="H78" s="46">
        <v>0</v>
      </c>
      <c r="I78" s="46">
        <v>1622893</v>
      </c>
      <c r="J78" s="46">
        <v>766659</v>
      </c>
      <c r="K78" s="46">
        <v>0</v>
      </c>
      <c r="L78" s="46">
        <v>0</v>
      </c>
      <c r="M78" s="46">
        <v>0</v>
      </c>
      <c r="N78" s="46">
        <f t="shared" si="16"/>
        <v>3873952</v>
      </c>
      <c r="O78" s="47">
        <f t="shared" si="15"/>
        <v>41.840756901542314</v>
      </c>
      <c r="P78" s="9"/>
    </row>
    <row r="79" spans="1:16" ht="15.75">
      <c r="A79" s="29" t="s">
        <v>54</v>
      </c>
      <c r="B79" s="30"/>
      <c r="C79" s="31"/>
      <c r="D79" s="32">
        <f t="shared" ref="D79:M79" si="17">SUM(D80:D87)</f>
        <v>45156400</v>
      </c>
      <c r="E79" s="32">
        <f t="shared" si="17"/>
        <v>22414988</v>
      </c>
      <c r="F79" s="32">
        <f t="shared" si="17"/>
        <v>47423122</v>
      </c>
      <c r="G79" s="32">
        <f t="shared" si="17"/>
        <v>2415978</v>
      </c>
      <c r="H79" s="32">
        <f t="shared" si="17"/>
        <v>0</v>
      </c>
      <c r="I79" s="32">
        <f t="shared" si="17"/>
        <v>7150131</v>
      </c>
      <c r="J79" s="32">
        <f t="shared" si="17"/>
        <v>1805384</v>
      </c>
      <c r="K79" s="32">
        <f t="shared" si="17"/>
        <v>0</v>
      </c>
      <c r="L79" s="32">
        <f t="shared" si="17"/>
        <v>0</v>
      </c>
      <c r="M79" s="32">
        <f t="shared" si="17"/>
        <v>0</v>
      </c>
      <c r="N79" s="32">
        <f>SUM(D79:M79)</f>
        <v>126366003</v>
      </c>
      <c r="O79" s="45">
        <f t="shared" si="15"/>
        <v>1364.820527498164</v>
      </c>
      <c r="P79" s="9"/>
    </row>
    <row r="80" spans="1:16">
      <c r="A80" s="12"/>
      <c r="B80" s="25">
        <v>381</v>
      </c>
      <c r="C80" s="20" t="s">
        <v>82</v>
      </c>
      <c r="D80" s="46">
        <v>44378996</v>
      </c>
      <c r="E80" s="46">
        <v>19380510</v>
      </c>
      <c r="F80" s="46">
        <v>27744122</v>
      </c>
      <c r="G80" s="46">
        <v>2415978</v>
      </c>
      <c r="H80" s="46">
        <v>0</v>
      </c>
      <c r="I80" s="46">
        <v>5268045</v>
      </c>
      <c r="J80" s="46">
        <v>395000</v>
      </c>
      <c r="K80" s="46">
        <v>0</v>
      </c>
      <c r="L80" s="46">
        <v>0</v>
      </c>
      <c r="M80" s="46">
        <v>0</v>
      </c>
      <c r="N80" s="46">
        <f>SUM(D80:M80)</f>
        <v>99582651</v>
      </c>
      <c r="O80" s="47">
        <f t="shared" si="15"/>
        <v>1075.545977880503</v>
      </c>
      <c r="P80" s="9"/>
    </row>
    <row r="81" spans="1:119">
      <c r="A81" s="12"/>
      <c r="B81" s="25">
        <v>384</v>
      </c>
      <c r="C81" s="20" t="s">
        <v>106</v>
      </c>
      <c r="D81" s="46">
        <v>0</v>
      </c>
      <c r="E81" s="46">
        <v>3034478</v>
      </c>
      <c r="F81" s="46">
        <v>19679000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ref="N81:N86" si="18">SUM(D81:M81)</f>
        <v>22713478</v>
      </c>
      <c r="O81" s="47">
        <f t="shared" si="15"/>
        <v>245.3177301594159</v>
      </c>
      <c r="P81" s="9"/>
    </row>
    <row r="82" spans="1:119">
      <c r="A82" s="12"/>
      <c r="B82" s="25">
        <v>388.1</v>
      </c>
      <c r="C82" s="20" t="s">
        <v>83</v>
      </c>
      <c r="D82" s="46">
        <v>8338</v>
      </c>
      <c r="E82" s="46">
        <v>0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8338</v>
      </c>
      <c r="O82" s="47">
        <f t="shared" si="15"/>
        <v>9.0054866721389376E-2</v>
      </c>
      <c r="P82" s="9"/>
    </row>
    <row r="83" spans="1:119">
      <c r="A83" s="12"/>
      <c r="B83" s="25">
        <v>389.1</v>
      </c>
      <c r="C83" s="20" t="s">
        <v>134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1482086</v>
      </c>
      <c r="J83" s="46">
        <v>98413</v>
      </c>
      <c r="K83" s="46">
        <v>0</v>
      </c>
      <c r="L83" s="46">
        <v>0</v>
      </c>
      <c r="M83" s="46">
        <v>0</v>
      </c>
      <c r="N83" s="46">
        <f t="shared" si="18"/>
        <v>1580499</v>
      </c>
      <c r="O83" s="47">
        <f t="shared" si="15"/>
        <v>17.07023588369983</v>
      </c>
      <c r="P83" s="9"/>
    </row>
    <row r="84" spans="1:119">
      <c r="A84" s="12"/>
      <c r="B84" s="25">
        <v>389.2</v>
      </c>
      <c r="C84" s="20" t="s">
        <v>135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0</v>
      </c>
      <c r="J84" s="46">
        <v>123377</v>
      </c>
      <c r="K84" s="46">
        <v>0</v>
      </c>
      <c r="L84" s="46">
        <v>0</v>
      </c>
      <c r="M84" s="46">
        <v>0</v>
      </c>
      <c r="N84" s="46">
        <f t="shared" si="18"/>
        <v>123377</v>
      </c>
      <c r="O84" s="47">
        <f t="shared" si="15"/>
        <v>1.3325376938696158</v>
      </c>
      <c r="P84" s="9"/>
    </row>
    <row r="85" spans="1:119">
      <c r="A85" s="12"/>
      <c r="B85" s="25">
        <v>389.4</v>
      </c>
      <c r="C85" s="20" t="s">
        <v>152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400000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400000</v>
      </c>
      <c r="O85" s="47">
        <f t="shared" si="15"/>
        <v>4.3202142826284184</v>
      </c>
      <c r="P85" s="9"/>
    </row>
    <row r="86" spans="1:119">
      <c r="A86" s="12"/>
      <c r="B86" s="25">
        <v>389.9</v>
      </c>
      <c r="C86" s="20" t="s">
        <v>136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1188594</v>
      </c>
      <c r="K86" s="46">
        <v>0</v>
      </c>
      <c r="L86" s="46">
        <v>0</v>
      </c>
      <c r="M86" s="46">
        <v>0</v>
      </c>
      <c r="N86" s="46">
        <f t="shared" si="18"/>
        <v>1188594</v>
      </c>
      <c r="O86" s="47">
        <f t="shared" si="15"/>
        <v>12.837451937616105</v>
      </c>
      <c r="P86" s="9"/>
    </row>
    <row r="87" spans="1:119" ht="15.75" thickBot="1">
      <c r="A87" s="48"/>
      <c r="B87" s="49">
        <v>392</v>
      </c>
      <c r="C87" s="50" t="s">
        <v>161</v>
      </c>
      <c r="D87" s="46">
        <v>769066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0</v>
      </c>
      <c r="K87" s="46">
        <v>0</v>
      </c>
      <c r="L87" s="46">
        <v>0</v>
      </c>
      <c r="M87" s="46">
        <v>0</v>
      </c>
      <c r="N87" s="46">
        <f>SUM(D87:M87)</f>
        <v>769066</v>
      </c>
      <c r="O87" s="47">
        <f t="shared" si="15"/>
        <v>8.3063247937097682</v>
      </c>
      <c r="P87" s="9"/>
    </row>
    <row r="88" spans="1:119" ht="16.5" thickBot="1">
      <c r="A88" s="14" t="s">
        <v>68</v>
      </c>
      <c r="B88" s="23"/>
      <c r="C88" s="22"/>
      <c r="D88" s="15">
        <f t="shared" ref="D88:M88" si="19">SUM(D5,D17,D28,D47,D64,D68,D79)</f>
        <v>317421638</v>
      </c>
      <c r="E88" s="15">
        <f t="shared" si="19"/>
        <v>179784471</v>
      </c>
      <c r="F88" s="15">
        <f t="shared" si="19"/>
        <v>53341164</v>
      </c>
      <c r="G88" s="15">
        <f t="shared" si="19"/>
        <v>7864216</v>
      </c>
      <c r="H88" s="15">
        <f t="shared" si="19"/>
        <v>0</v>
      </c>
      <c r="I88" s="15">
        <f t="shared" si="19"/>
        <v>216973692</v>
      </c>
      <c r="J88" s="15">
        <f t="shared" si="19"/>
        <v>84649621</v>
      </c>
      <c r="K88" s="15">
        <f t="shared" si="19"/>
        <v>247534495</v>
      </c>
      <c r="L88" s="15">
        <f t="shared" si="19"/>
        <v>0</v>
      </c>
      <c r="M88" s="15">
        <f t="shared" si="19"/>
        <v>2655390</v>
      </c>
      <c r="N88" s="15">
        <f>SUM(D88:M88)</f>
        <v>1110224687</v>
      </c>
      <c r="O88" s="38">
        <f t="shared" si="15"/>
        <v>11991.021374260163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0"/>
      <c r="B90" s="41"/>
      <c r="C90" s="41"/>
      <c r="D90" s="42"/>
      <c r="E90" s="42"/>
      <c r="F90" s="42"/>
      <c r="G90" s="42"/>
      <c r="H90" s="42"/>
      <c r="I90" s="42"/>
      <c r="J90" s="42"/>
      <c r="K90" s="42"/>
      <c r="L90" s="121" t="s">
        <v>162</v>
      </c>
      <c r="M90" s="121"/>
      <c r="N90" s="121"/>
      <c r="O90" s="43">
        <v>92588</v>
      </c>
    </row>
    <row r="91" spans="1:119">
      <c r="A91" s="122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100"/>
    </row>
    <row r="92" spans="1:119" ht="15.75" customHeight="1" thickBot="1">
      <c r="A92" s="123" t="s">
        <v>109</v>
      </c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3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9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156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SUM(D6:D16)</f>
        <v>162417460</v>
      </c>
      <c r="E5" s="27">
        <f t="shared" si="0"/>
        <v>133404998</v>
      </c>
      <c r="F5" s="27">
        <f t="shared" si="0"/>
        <v>6824184</v>
      </c>
      <c r="G5" s="27">
        <f t="shared" si="0"/>
        <v>799041</v>
      </c>
      <c r="H5" s="27">
        <f t="shared" si="0"/>
        <v>0</v>
      </c>
      <c r="I5" s="27">
        <f t="shared" si="0"/>
        <v>3671000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2732076</v>
      </c>
      <c r="N5" s="28">
        <f>SUM(D5:M5)</f>
        <v>309848759</v>
      </c>
      <c r="O5" s="33">
        <f t="shared" ref="O5:O36" si="1">(N5/O$89)</f>
        <v>3338.9954308867746</v>
      </c>
      <c r="P5" s="6"/>
    </row>
    <row r="6" spans="1:133">
      <c r="A6" s="12"/>
      <c r="B6" s="25">
        <v>311</v>
      </c>
      <c r="C6" s="20" t="s">
        <v>2</v>
      </c>
      <c r="D6" s="46">
        <v>140671819</v>
      </c>
      <c r="E6" s="46">
        <v>0</v>
      </c>
      <c r="F6" s="46">
        <v>6824184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147496003</v>
      </c>
      <c r="O6" s="47">
        <f t="shared" si="1"/>
        <v>1589.4479670679009</v>
      </c>
      <c r="P6" s="9"/>
    </row>
    <row r="7" spans="1:133">
      <c r="A7" s="12"/>
      <c r="B7" s="25">
        <v>312.10000000000002</v>
      </c>
      <c r="C7" s="20" t="s">
        <v>10</v>
      </c>
      <c r="D7" s="46">
        <v>1056650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6" si="2">SUM(D7:M7)</f>
        <v>1056650</v>
      </c>
      <c r="O7" s="47">
        <f t="shared" si="1"/>
        <v>11.386682759140921</v>
      </c>
      <c r="P7" s="9"/>
    </row>
    <row r="8" spans="1:133">
      <c r="A8" s="12"/>
      <c r="B8" s="25">
        <v>312.51</v>
      </c>
      <c r="C8" s="20" t="s">
        <v>95</v>
      </c>
      <c r="D8" s="46">
        <v>0</v>
      </c>
      <c r="E8" s="46">
        <v>1533042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1533042</v>
      </c>
      <c r="O8" s="47">
        <f t="shared" si="1"/>
        <v>16.52038320204317</v>
      </c>
      <c r="P8" s="9"/>
    </row>
    <row r="9" spans="1:133">
      <c r="A9" s="12"/>
      <c r="B9" s="25">
        <v>312.52</v>
      </c>
      <c r="C9" s="20" t="s">
        <v>120</v>
      </c>
      <c r="D9" s="46">
        <v>0</v>
      </c>
      <c r="E9" s="46">
        <v>741513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741513</v>
      </c>
      <c r="O9" s="47">
        <f t="shared" si="1"/>
        <v>7.9907001303921463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3639471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3639471</v>
      </c>
      <c r="O10" s="47">
        <f t="shared" si="1"/>
        <v>39.21970537840663</v>
      </c>
      <c r="P10" s="9"/>
    </row>
    <row r="11" spans="1:133">
      <c r="A11" s="12"/>
      <c r="B11" s="25">
        <v>314.10000000000002</v>
      </c>
      <c r="C11" s="20" t="s">
        <v>12</v>
      </c>
      <c r="D11" s="46">
        <v>11090417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11090417</v>
      </c>
      <c r="O11" s="47">
        <f t="shared" si="1"/>
        <v>119.51266743536968</v>
      </c>
      <c r="P11" s="9"/>
    </row>
    <row r="12" spans="1:133">
      <c r="A12" s="12"/>
      <c r="B12" s="25">
        <v>314.39999999999998</v>
      </c>
      <c r="C12" s="20" t="s">
        <v>14</v>
      </c>
      <c r="D12" s="46">
        <v>536563</v>
      </c>
      <c r="E12" s="46">
        <v>403051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939614</v>
      </c>
      <c r="O12" s="47">
        <f t="shared" si="1"/>
        <v>10.125478194338179</v>
      </c>
      <c r="P12" s="9"/>
    </row>
    <row r="13" spans="1:133">
      <c r="A13" s="12"/>
      <c r="B13" s="25">
        <v>314.89999999999998</v>
      </c>
      <c r="C13" s="20" t="s">
        <v>111</v>
      </c>
      <c r="D13" s="46">
        <v>0</v>
      </c>
      <c r="E13" s="46">
        <v>278930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278930</v>
      </c>
      <c r="O13" s="47">
        <f t="shared" si="1"/>
        <v>3.0058083774259945</v>
      </c>
      <c r="P13" s="9"/>
    </row>
    <row r="14" spans="1:133">
      <c r="A14" s="12"/>
      <c r="B14" s="25">
        <v>315</v>
      </c>
      <c r="C14" s="20" t="s">
        <v>121</v>
      </c>
      <c r="D14" s="46">
        <v>4098786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4098786</v>
      </c>
      <c r="O14" s="47">
        <f t="shared" si="1"/>
        <v>44.169380475661931</v>
      </c>
      <c r="P14" s="9"/>
    </row>
    <row r="15" spans="1:133">
      <c r="A15" s="12"/>
      <c r="B15" s="25">
        <v>316</v>
      </c>
      <c r="C15" s="20" t="s">
        <v>122</v>
      </c>
      <c r="D15" s="46">
        <v>4963225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4963225</v>
      </c>
      <c r="O15" s="47">
        <f t="shared" si="1"/>
        <v>53.484757050335681</v>
      </c>
      <c r="P15" s="9"/>
    </row>
    <row r="16" spans="1:133">
      <c r="A16" s="12"/>
      <c r="B16" s="25">
        <v>319</v>
      </c>
      <c r="C16" s="20" t="s">
        <v>18</v>
      </c>
      <c r="D16" s="46">
        <v>0</v>
      </c>
      <c r="E16" s="46">
        <v>126808991</v>
      </c>
      <c r="F16" s="46">
        <v>0</v>
      </c>
      <c r="G16" s="46">
        <v>799041</v>
      </c>
      <c r="H16" s="46">
        <v>0</v>
      </c>
      <c r="I16" s="46">
        <v>3671000</v>
      </c>
      <c r="J16" s="46">
        <v>0</v>
      </c>
      <c r="K16" s="46">
        <v>0</v>
      </c>
      <c r="L16" s="46">
        <v>0</v>
      </c>
      <c r="M16" s="46">
        <v>2732076</v>
      </c>
      <c r="N16" s="46">
        <f t="shared" si="2"/>
        <v>134011108</v>
      </c>
      <c r="O16" s="47">
        <f t="shared" si="1"/>
        <v>1444.1319008157591</v>
      </c>
      <c r="P16" s="9"/>
    </row>
    <row r="17" spans="1:16" ht="15.75">
      <c r="A17" s="29" t="s">
        <v>19</v>
      </c>
      <c r="B17" s="30"/>
      <c r="C17" s="31"/>
      <c r="D17" s="32">
        <f t="shared" ref="D17:M17" si="3">SUM(D18:D27)</f>
        <v>32199005</v>
      </c>
      <c r="E17" s="32">
        <f t="shared" si="3"/>
        <v>2472128</v>
      </c>
      <c r="F17" s="32">
        <f t="shared" si="3"/>
        <v>0</v>
      </c>
      <c r="G17" s="32">
        <f t="shared" si="3"/>
        <v>10169</v>
      </c>
      <c r="H17" s="32">
        <f t="shared" si="3"/>
        <v>0</v>
      </c>
      <c r="I17" s="32">
        <f t="shared" si="3"/>
        <v>7374002</v>
      </c>
      <c r="J17" s="32">
        <f t="shared" si="3"/>
        <v>0</v>
      </c>
      <c r="K17" s="32">
        <f t="shared" si="3"/>
        <v>0</v>
      </c>
      <c r="L17" s="32">
        <f t="shared" si="3"/>
        <v>0</v>
      </c>
      <c r="M17" s="32">
        <f t="shared" si="3"/>
        <v>0</v>
      </c>
      <c r="N17" s="44">
        <f>SUM(D17:M17)</f>
        <v>42055304</v>
      </c>
      <c r="O17" s="45">
        <f t="shared" si="1"/>
        <v>453.19680593122621</v>
      </c>
      <c r="P17" s="10"/>
    </row>
    <row r="18" spans="1:16">
      <c r="A18" s="12"/>
      <c r="B18" s="25">
        <v>322</v>
      </c>
      <c r="C18" s="20" t="s">
        <v>0</v>
      </c>
      <c r="D18" s="46">
        <v>21969636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>SUM(D18:M18)</f>
        <v>21969636</v>
      </c>
      <c r="O18" s="47">
        <f t="shared" si="1"/>
        <v>236.74942077868897</v>
      </c>
      <c r="P18" s="9"/>
    </row>
    <row r="19" spans="1:16">
      <c r="A19" s="12"/>
      <c r="B19" s="25">
        <v>323.10000000000002</v>
      </c>
      <c r="C19" s="20" t="s">
        <v>20</v>
      </c>
      <c r="D19" s="46">
        <v>7610697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6" si="4">SUM(D19:M19)</f>
        <v>7610697</v>
      </c>
      <c r="O19" s="47">
        <f t="shared" si="1"/>
        <v>82.014472450618015</v>
      </c>
      <c r="P19" s="9"/>
    </row>
    <row r="20" spans="1:16">
      <c r="A20" s="12"/>
      <c r="B20" s="25">
        <v>323.39999999999998</v>
      </c>
      <c r="C20" s="20" t="s">
        <v>21</v>
      </c>
      <c r="D20" s="46">
        <v>563000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563000</v>
      </c>
      <c r="O20" s="47">
        <f t="shared" si="1"/>
        <v>6.0670064765024732</v>
      </c>
      <c r="P20" s="9"/>
    </row>
    <row r="21" spans="1:16">
      <c r="A21" s="12"/>
      <c r="B21" s="25">
        <v>323.7</v>
      </c>
      <c r="C21" s="20" t="s">
        <v>22</v>
      </c>
      <c r="D21" s="46">
        <v>-106128</v>
      </c>
      <c r="E21" s="46">
        <v>0</v>
      </c>
      <c r="F21" s="46">
        <v>0</v>
      </c>
      <c r="G21" s="46">
        <v>0</v>
      </c>
      <c r="H21" s="46">
        <v>0</v>
      </c>
      <c r="I21" s="46">
        <v>3975693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3869565</v>
      </c>
      <c r="O21" s="47">
        <f t="shared" si="1"/>
        <v>41.699246742890395</v>
      </c>
      <c r="P21" s="9"/>
    </row>
    <row r="22" spans="1:16">
      <c r="A22" s="12"/>
      <c r="B22" s="25">
        <v>324.20999999999998</v>
      </c>
      <c r="C22" s="20" t="s">
        <v>23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1170053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1170053</v>
      </c>
      <c r="O22" s="47">
        <f t="shared" si="1"/>
        <v>12.608737351422999</v>
      </c>
      <c r="P22" s="9"/>
    </row>
    <row r="23" spans="1:16">
      <c r="A23" s="12"/>
      <c r="B23" s="25">
        <v>324.22000000000003</v>
      </c>
      <c r="C23" s="20" t="s">
        <v>24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783514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783514</v>
      </c>
      <c r="O23" s="47">
        <f t="shared" si="1"/>
        <v>8.4433117449917567</v>
      </c>
      <c r="P23" s="9"/>
    </row>
    <row r="24" spans="1:16">
      <c r="A24" s="12"/>
      <c r="B24" s="25">
        <v>324.31</v>
      </c>
      <c r="C24" s="20" t="s">
        <v>100</v>
      </c>
      <c r="D24" s="46">
        <v>0</v>
      </c>
      <c r="E24" s="46">
        <v>-1034158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-1034158</v>
      </c>
      <c r="O24" s="47">
        <f t="shared" si="1"/>
        <v>-11.144304233973081</v>
      </c>
      <c r="P24" s="9"/>
    </row>
    <row r="25" spans="1:16">
      <c r="A25" s="12"/>
      <c r="B25" s="25">
        <v>324.32</v>
      </c>
      <c r="C25" s="20" t="s">
        <v>25</v>
      </c>
      <c r="D25" s="46">
        <v>0</v>
      </c>
      <c r="E25" s="46">
        <v>3242682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3242682</v>
      </c>
      <c r="O25" s="47">
        <f t="shared" si="1"/>
        <v>34.943823614987551</v>
      </c>
      <c r="P25" s="9"/>
    </row>
    <row r="26" spans="1:16">
      <c r="A26" s="12"/>
      <c r="B26" s="25">
        <v>325.10000000000002</v>
      </c>
      <c r="C26" s="20" t="s">
        <v>26</v>
      </c>
      <c r="D26" s="46">
        <v>0</v>
      </c>
      <c r="E26" s="46">
        <v>228124</v>
      </c>
      <c r="F26" s="46">
        <v>0</v>
      </c>
      <c r="G26" s="46">
        <v>10169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238293</v>
      </c>
      <c r="O26" s="47">
        <f t="shared" si="1"/>
        <v>2.5678955138635948</v>
      </c>
      <c r="P26" s="9"/>
    </row>
    <row r="27" spans="1:16">
      <c r="A27" s="12"/>
      <c r="B27" s="25">
        <v>329</v>
      </c>
      <c r="C27" s="20" t="s">
        <v>27</v>
      </c>
      <c r="D27" s="46">
        <v>2161800</v>
      </c>
      <c r="E27" s="46">
        <v>35480</v>
      </c>
      <c r="F27" s="46">
        <v>0</v>
      </c>
      <c r="G27" s="46">
        <v>0</v>
      </c>
      <c r="H27" s="46">
        <v>0</v>
      </c>
      <c r="I27" s="46">
        <v>1444742</v>
      </c>
      <c r="J27" s="46">
        <v>0</v>
      </c>
      <c r="K27" s="46">
        <v>0</v>
      </c>
      <c r="L27" s="46">
        <v>0</v>
      </c>
      <c r="M27" s="46">
        <v>0</v>
      </c>
      <c r="N27" s="46">
        <f t="shared" ref="N27:N33" si="5">SUM(D27:M27)</f>
        <v>3642022</v>
      </c>
      <c r="O27" s="47">
        <f t="shared" si="1"/>
        <v>39.247195491233555</v>
      </c>
      <c r="P27" s="9"/>
    </row>
    <row r="28" spans="1:16" ht="15.75">
      <c r="A28" s="29" t="s">
        <v>29</v>
      </c>
      <c r="B28" s="30"/>
      <c r="C28" s="31"/>
      <c r="D28" s="32">
        <f t="shared" ref="D28:M28" si="6">SUM(D29:D46)</f>
        <v>10374543</v>
      </c>
      <c r="E28" s="32">
        <f t="shared" si="6"/>
        <v>5472474</v>
      </c>
      <c r="F28" s="32">
        <f t="shared" si="6"/>
        <v>0</v>
      </c>
      <c r="G28" s="32">
        <f t="shared" si="6"/>
        <v>1390183</v>
      </c>
      <c r="H28" s="32">
        <f t="shared" si="6"/>
        <v>0</v>
      </c>
      <c r="I28" s="32">
        <f t="shared" si="6"/>
        <v>46723132</v>
      </c>
      <c r="J28" s="32">
        <f t="shared" si="6"/>
        <v>91789</v>
      </c>
      <c r="K28" s="32">
        <f t="shared" si="6"/>
        <v>0</v>
      </c>
      <c r="L28" s="32">
        <f t="shared" si="6"/>
        <v>0</v>
      </c>
      <c r="M28" s="32">
        <f t="shared" si="6"/>
        <v>30500</v>
      </c>
      <c r="N28" s="44">
        <f t="shared" si="5"/>
        <v>64082621</v>
      </c>
      <c r="O28" s="45">
        <f t="shared" si="1"/>
        <v>690.56780930418006</v>
      </c>
      <c r="P28" s="10"/>
    </row>
    <row r="29" spans="1:16">
      <c r="A29" s="12"/>
      <c r="B29" s="25">
        <v>331.2</v>
      </c>
      <c r="C29" s="20" t="s">
        <v>28</v>
      </c>
      <c r="D29" s="46">
        <v>0</v>
      </c>
      <c r="E29" s="46">
        <v>829838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5"/>
        <v>829838</v>
      </c>
      <c r="O29" s="47">
        <f t="shared" si="1"/>
        <v>8.9425089173141377</v>
      </c>
      <c r="P29" s="9"/>
    </row>
    <row r="30" spans="1:16">
      <c r="A30" s="12"/>
      <c r="B30" s="25">
        <v>331.49</v>
      </c>
      <c r="C30" s="20" t="s">
        <v>103</v>
      </c>
      <c r="D30" s="46">
        <v>0</v>
      </c>
      <c r="E30" s="46">
        <v>0</v>
      </c>
      <c r="F30" s="46">
        <v>0</v>
      </c>
      <c r="G30" s="46">
        <v>218001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218001</v>
      </c>
      <c r="O30" s="47">
        <f t="shared" si="1"/>
        <v>2.3492246516589974</v>
      </c>
      <c r="P30" s="9"/>
    </row>
    <row r="31" spans="1:16">
      <c r="A31" s="12"/>
      <c r="B31" s="25">
        <v>331.5</v>
      </c>
      <c r="C31" s="20" t="s">
        <v>30</v>
      </c>
      <c r="D31" s="46">
        <v>0</v>
      </c>
      <c r="E31" s="46">
        <v>2674267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2674267</v>
      </c>
      <c r="O31" s="47">
        <f t="shared" si="1"/>
        <v>28.818463958964191</v>
      </c>
      <c r="P31" s="9"/>
    </row>
    <row r="32" spans="1:16">
      <c r="A32" s="12"/>
      <c r="B32" s="25">
        <v>331.69</v>
      </c>
      <c r="C32" s="20" t="s">
        <v>33</v>
      </c>
      <c r="D32" s="46">
        <v>0</v>
      </c>
      <c r="E32" s="46">
        <v>47308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47308</v>
      </c>
      <c r="O32" s="47">
        <f t="shared" si="1"/>
        <v>0.50980096339321312</v>
      </c>
      <c r="P32" s="9"/>
    </row>
    <row r="33" spans="1:16">
      <c r="A33" s="12"/>
      <c r="B33" s="25">
        <v>334.2</v>
      </c>
      <c r="C33" s="20" t="s">
        <v>32</v>
      </c>
      <c r="D33" s="46">
        <v>0</v>
      </c>
      <c r="E33" s="46">
        <v>85489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85489</v>
      </c>
      <c r="O33" s="47">
        <f t="shared" si="1"/>
        <v>0.92124745412028408</v>
      </c>
      <c r="P33" s="9"/>
    </row>
    <row r="34" spans="1:16">
      <c r="A34" s="12"/>
      <c r="B34" s="25">
        <v>334.39</v>
      </c>
      <c r="C34" s="20" t="s">
        <v>35</v>
      </c>
      <c r="D34" s="46">
        <v>0</v>
      </c>
      <c r="E34" s="46">
        <v>15000</v>
      </c>
      <c r="F34" s="46">
        <v>0</v>
      </c>
      <c r="G34" s="46">
        <v>400000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ref="N34:N41" si="7">SUM(D34:M34)</f>
        <v>415000</v>
      </c>
      <c r="O34" s="47">
        <f t="shared" si="1"/>
        <v>4.4721273317025334</v>
      </c>
      <c r="P34" s="9"/>
    </row>
    <row r="35" spans="1:16">
      <c r="A35" s="12"/>
      <c r="B35" s="25">
        <v>334.49</v>
      </c>
      <c r="C35" s="20" t="s">
        <v>36</v>
      </c>
      <c r="D35" s="46">
        <v>212080</v>
      </c>
      <c r="E35" s="46">
        <v>0</v>
      </c>
      <c r="F35" s="46">
        <v>0</v>
      </c>
      <c r="G35" s="46">
        <v>139591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351671</v>
      </c>
      <c r="O35" s="47">
        <f t="shared" si="1"/>
        <v>3.7896807008847269</v>
      </c>
      <c r="P35" s="9"/>
    </row>
    <row r="36" spans="1:16">
      <c r="A36" s="12"/>
      <c r="B36" s="25">
        <v>334.5</v>
      </c>
      <c r="C36" s="20" t="s">
        <v>104</v>
      </c>
      <c r="D36" s="46">
        <v>0</v>
      </c>
      <c r="E36" s="46">
        <v>242884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242884</v>
      </c>
      <c r="O36" s="47">
        <f t="shared" si="1"/>
        <v>2.6173690959837064</v>
      </c>
      <c r="P36" s="9"/>
    </row>
    <row r="37" spans="1:16">
      <c r="A37" s="12"/>
      <c r="B37" s="25">
        <v>335.12</v>
      </c>
      <c r="C37" s="20" t="s">
        <v>123</v>
      </c>
      <c r="D37" s="46">
        <v>2766236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2766236</v>
      </c>
      <c r="O37" s="47">
        <f t="shared" ref="O37:O68" si="8">(N37/O$89)</f>
        <v>29.809541256721662</v>
      </c>
      <c r="P37" s="9"/>
    </row>
    <row r="38" spans="1:16">
      <c r="A38" s="12"/>
      <c r="B38" s="25">
        <v>335.15</v>
      </c>
      <c r="C38" s="20" t="s">
        <v>124</v>
      </c>
      <c r="D38" s="46">
        <v>312147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312147</v>
      </c>
      <c r="O38" s="47">
        <f t="shared" si="8"/>
        <v>3.3637617595396403</v>
      </c>
      <c r="P38" s="9"/>
    </row>
    <row r="39" spans="1:16">
      <c r="A39" s="12"/>
      <c r="B39" s="25">
        <v>335.18</v>
      </c>
      <c r="C39" s="20" t="s">
        <v>125</v>
      </c>
      <c r="D39" s="46">
        <v>7014700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7014700</v>
      </c>
      <c r="O39" s="47">
        <f t="shared" si="8"/>
        <v>75.591883358298219</v>
      </c>
      <c r="P39" s="9"/>
    </row>
    <row r="40" spans="1:16">
      <c r="A40" s="12"/>
      <c r="B40" s="25">
        <v>335.21</v>
      </c>
      <c r="C40" s="20" t="s">
        <v>41</v>
      </c>
      <c r="D40" s="46">
        <v>69380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69380</v>
      </c>
      <c r="O40" s="47">
        <f t="shared" si="8"/>
        <v>0.74765348017716093</v>
      </c>
      <c r="P40" s="9"/>
    </row>
    <row r="41" spans="1:16">
      <c r="A41" s="12"/>
      <c r="B41" s="25">
        <v>335.49</v>
      </c>
      <c r="C41" s="20" t="s">
        <v>42</v>
      </c>
      <c r="D41" s="46">
        <v>0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91789</v>
      </c>
      <c r="K41" s="46">
        <v>0</v>
      </c>
      <c r="L41" s="46">
        <v>0</v>
      </c>
      <c r="M41" s="46">
        <v>0</v>
      </c>
      <c r="N41" s="46">
        <f t="shared" si="7"/>
        <v>91789</v>
      </c>
      <c r="O41" s="47">
        <f t="shared" si="8"/>
        <v>0.98913757987865991</v>
      </c>
      <c r="P41" s="9"/>
    </row>
    <row r="42" spans="1:16">
      <c r="A42" s="12"/>
      <c r="B42" s="25">
        <v>337.2</v>
      </c>
      <c r="C42" s="20" t="s">
        <v>113</v>
      </c>
      <c r="D42" s="46">
        <v>0</v>
      </c>
      <c r="E42" s="46">
        <v>27439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ref="N42:N47" si="9">SUM(D42:M42)</f>
        <v>27439</v>
      </c>
      <c r="O42" s="47">
        <f t="shared" si="8"/>
        <v>0.29568843820382124</v>
      </c>
      <c r="P42" s="9"/>
    </row>
    <row r="43" spans="1:16">
      <c r="A43" s="12"/>
      <c r="B43" s="25">
        <v>337.6</v>
      </c>
      <c r="C43" s="20" t="s">
        <v>45</v>
      </c>
      <c r="D43" s="46">
        <v>0</v>
      </c>
      <c r="E43" s="46">
        <v>1103811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1103811</v>
      </c>
      <c r="O43" s="47">
        <f t="shared" si="8"/>
        <v>11.894899619599771</v>
      </c>
      <c r="P43" s="9"/>
    </row>
    <row r="44" spans="1:16">
      <c r="A44" s="12"/>
      <c r="B44" s="25">
        <v>337.7</v>
      </c>
      <c r="C44" s="20" t="s">
        <v>46</v>
      </c>
      <c r="D44" s="46">
        <v>0</v>
      </c>
      <c r="E44" s="46">
        <v>34545</v>
      </c>
      <c r="F44" s="46">
        <v>0</v>
      </c>
      <c r="G44" s="46">
        <v>187340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30500</v>
      </c>
      <c r="N44" s="46">
        <f t="shared" si="9"/>
        <v>252385</v>
      </c>
      <c r="O44" s="47">
        <f t="shared" si="8"/>
        <v>2.7197538713535998</v>
      </c>
      <c r="P44" s="9"/>
    </row>
    <row r="45" spans="1:16">
      <c r="A45" s="12"/>
      <c r="B45" s="25">
        <v>337.9</v>
      </c>
      <c r="C45" s="20" t="s">
        <v>47</v>
      </c>
      <c r="D45" s="46">
        <v>0</v>
      </c>
      <c r="E45" s="46">
        <v>411893</v>
      </c>
      <c r="F45" s="46">
        <v>0</v>
      </c>
      <c r="G45" s="46">
        <v>445251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857144</v>
      </c>
      <c r="O45" s="47">
        <f t="shared" si="8"/>
        <v>9.2367641195297256</v>
      </c>
      <c r="P45" s="9"/>
    </row>
    <row r="46" spans="1:16">
      <c r="A46" s="12"/>
      <c r="B46" s="25">
        <v>338</v>
      </c>
      <c r="C46" s="20" t="s">
        <v>126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46723132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46723132</v>
      </c>
      <c r="O46" s="47">
        <f t="shared" si="8"/>
        <v>503.49830274685604</v>
      </c>
      <c r="P46" s="9"/>
    </row>
    <row r="47" spans="1:16" ht="15.75">
      <c r="A47" s="29" t="s">
        <v>52</v>
      </c>
      <c r="B47" s="30"/>
      <c r="C47" s="31"/>
      <c r="D47" s="32">
        <f t="shared" ref="D47:M47" si="10">SUM(D48:D63)</f>
        <v>37549394</v>
      </c>
      <c r="E47" s="32">
        <f t="shared" si="10"/>
        <v>5364637</v>
      </c>
      <c r="F47" s="32">
        <f t="shared" si="10"/>
        <v>0</v>
      </c>
      <c r="G47" s="32">
        <f t="shared" si="10"/>
        <v>0</v>
      </c>
      <c r="H47" s="32">
        <f t="shared" si="10"/>
        <v>0</v>
      </c>
      <c r="I47" s="32">
        <f t="shared" si="10"/>
        <v>170371444</v>
      </c>
      <c r="J47" s="32">
        <f t="shared" si="10"/>
        <v>77291490</v>
      </c>
      <c r="K47" s="32">
        <f t="shared" si="10"/>
        <v>0</v>
      </c>
      <c r="L47" s="32">
        <f t="shared" si="10"/>
        <v>0</v>
      </c>
      <c r="M47" s="32">
        <f t="shared" si="10"/>
        <v>0</v>
      </c>
      <c r="N47" s="32">
        <f t="shared" si="9"/>
        <v>290576965</v>
      </c>
      <c r="O47" s="45">
        <f t="shared" si="8"/>
        <v>3131.3185232281216</v>
      </c>
      <c r="P47" s="10"/>
    </row>
    <row r="48" spans="1:16">
      <c r="A48" s="12"/>
      <c r="B48" s="25">
        <v>341.2</v>
      </c>
      <c r="C48" s="20" t="s">
        <v>127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77291490</v>
      </c>
      <c r="K48" s="46">
        <v>0</v>
      </c>
      <c r="L48" s="46">
        <v>0</v>
      </c>
      <c r="M48" s="46">
        <v>0</v>
      </c>
      <c r="N48" s="46">
        <f t="shared" ref="N48:N63" si="11">SUM(D48:M48)</f>
        <v>77291490</v>
      </c>
      <c r="O48" s="47">
        <f t="shared" si="8"/>
        <v>832.90936129400734</v>
      </c>
      <c r="P48" s="9"/>
    </row>
    <row r="49" spans="1:16">
      <c r="A49" s="12"/>
      <c r="B49" s="25">
        <v>341.3</v>
      </c>
      <c r="C49" s="20" t="s">
        <v>128</v>
      </c>
      <c r="D49" s="46">
        <v>19017178</v>
      </c>
      <c r="E49" s="46">
        <v>0</v>
      </c>
      <c r="F49" s="46">
        <v>0</v>
      </c>
      <c r="G49" s="46">
        <v>0</v>
      </c>
      <c r="H49" s="46">
        <v>0</v>
      </c>
      <c r="I49" s="46">
        <v>69996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19087174</v>
      </c>
      <c r="O49" s="47">
        <f t="shared" si="8"/>
        <v>205.68740368761922</v>
      </c>
      <c r="P49" s="9"/>
    </row>
    <row r="50" spans="1:16">
      <c r="A50" s="12"/>
      <c r="B50" s="25">
        <v>341.9</v>
      </c>
      <c r="C50" s="20" t="s">
        <v>129</v>
      </c>
      <c r="D50" s="46">
        <v>1927943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1927943</v>
      </c>
      <c r="O50" s="47">
        <f t="shared" si="8"/>
        <v>20.775919480155608</v>
      </c>
      <c r="P50" s="9"/>
    </row>
    <row r="51" spans="1:16">
      <c r="A51" s="12"/>
      <c r="B51" s="25">
        <v>342.1</v>
      </c>
      <c r="C51" s="20" t="s">
        <v>105</v>
      </c>
      <c r="D51" s="46">
        <v>1337284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1"/>
        <v>1337284</v>
      </c>
      <c r="O51" s="47">
        <f t="shared" si="8"/>
        <v>14.41085379915299</v>
      </c>
      <c r="P51" s="9"/>
    </row>
    <row r="52" spans="1:16">
      <c r="A52" s="12"/>
      <c r="B52" s="25">
        <v>342.2</v>
      </c>
      <c r="C52" s="20" t="s">
        <v>58</v>
      </c>
      <c r="D52" s="46">
        <v>134747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134747</v>
      </c>
      <c r="O52" s="47">
        <f t="shared" si="8"/>
        <v>1.4520620278672802</v>
      </c>
      <c r="P52" s="9"/>
    </row>
    <row r="53" spans="1:16">
      <c r="A53" s="12"/>
      <c r="B53" s="25">
        <v>342.6</v>
      </c>
      <c r="C53" s="20" t="s">
        <v>59</v>
      </c>
      <c r="D53" s="46">
        <v>2130968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2130968</v>
      </c>
      <c r="O53" s="47">
        <f t="shared" si="8"/>
        <v>22.963759604297554</v>
      </c>
      <c r="P53" s="9"/>
    </row>
    <row r="54" spans="1:16">
      <c r="A54" s="12"/>
      <c r="B54" s="25">
        <v>342.9</v>
      </c>
      <c r="C54" s="20" t="s">
        <v>60</v>
      </c>
      <c r="D54" s="46">
        <v>129964</v>
      </c>
      <c r="E54" s="46">
        <v>5363228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5493192</v>
      </c>
      <c r="O54" s="47">
        <f t="shared" si="8"/>
        <v>59.195792967445065</v>
      </c>
      <c r="P54" s="9"/>
    </row>
    <row r="55" spans="1:16">
      <c r="A55" s="12"/>
      <c r="B55" s="25">
        <v>343.4</v>
      </c>
      <c r="C55" s="20" t="s">
        <v>61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9571576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9571576</v>
      </c>
      <c r="O55" s="47">
        <f t="shared" si="8"/>
        <v>103.14531719775424</v>
      </c>
      <c r="P55" s="9"/>
    </row>
    <row r="56" spans="1:16">
      <c r="A56" s="12"/>
      <c r="B56" s="25">
        <v>343.5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21490894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21490894</v>
      </c>
      <c r="O56" s="47">
        <f t="shared" si="8"/>
        <v>231.59039624125779</v>
      </c>
      <c r="P56" s="9"/>
    </row>
    <row r="57" spans="1:16">
      <c r="A57" s="12"/>
      <c r="B57" s="25">
        <v>343.6</v>
      </c>
      <c r="C57" s="20" t="s">
        <v>63</v>
      </c>
      <c r="D57" s="46">
        <v>0</v>
      </c>
      <c r="E57" s="46">
        <v>0</v>
      </c>
      <c r="F57" s="46">
        <v>0</v>
      </c>
      <c r="G57" s="46">
        <v>0</v>
      </c>
      <c r="H57" s="46">
        <v>0</v>
      </c>
      <c r="I57" s="46">
        <v>80509455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80509455</v>
      </c>
      <c r="O57" s="47">
        <f t="shared" si="8"/>
        <v>867.58682931560293</v>
      </c>
      <c r="P57" s="9"/>
    </row>
    <row r="58" spans="1:16">
      <c r="A58" s="12"/>
      <c r="B58" s="25">
        <v>344.5</v>
      </c>
      <c r="C58" s="20" t="s">
        <v>130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52818157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52818157</v>
      </c>
      <c r="O58" s="47">
        <f t="shared" si="8"/>
        <v>569.17957477073617</v>
      </c>
      <c r="P58" s="9"/>
    </row>
    <row r="59" spans="1:16">
      <c r="A59" s="12"/>
      <c r="B59" s="25">
        <v>344.9</v>
      </c>
      <c r="C59" s="20" t="s">
        <v>131</v>
      </c>
      <c r="D59" s="46">
        <v>4404164</v>
      </c>
      <c r="E59" s="46">
        <v>0</v>
      </c>
      <c r="F59" s="46">
        <v>0</v>
      </c>
      <c r="G59" s="46">
        <v>0</v>
      </c>
      <c r="H59" s="46">
        <v>0</v>
      </c>
      <c r="I59" s="46">
        <v>0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4404164</v>
      </c>
      <c r="O59" s="47">
        <f t="shared" si="8"/>
        <v>47.46019806674785</v>
      </c>
      <c r="P59" s="9"/>
    </row>
    <row r="60" spans="1:16">
      <c r="A60" s="12"/>
      <c r="B60" s="25">
        <v>345.9</v>
      </c>
      <c r="C60" s="20" t="s">
        <v>157</v>
      </c>
      <c r="D60" s="46">
        <v>0</v>
      </c>
      <c r="E60" s="46">
        <v>1409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1409</v>
      </c>
      <c r="O60" s="47">
        <f t="shared" si="8"/>
        <v>1.5183680506912938E-2</v>
      </c>
      <c r="P60" s="9"/>
    </row>
    <row r="61" spans="1:16">
      <c r="A61" s="12"/>
      <c r="B61" s="25">
        <v>347.2</v>
      </c>
      <c r="C61" s="20" t="s">
        <v>66</v>
      </c>
      <c r="D61" s="46">
        <v>8199448</v>
      </c>
      <c r="E61" s="46">
        <v>0</v>
      </c>
      <c r="F61" s="46">
        <v>0</v>
      </c>
      <c r="G61" s="46">
        <v>0</v>
      </c>
      <c r="H61" s="46">
        <v>0</v>
      </c>
      <c r="I61" s="46">
        <v>0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8199448</v>
      </c>
      <c r="O61" s="47">
        <f t="shared" si="8"/>
        <v>88.358977122105244</v>
      </c>
      <c r="P61" s="9"/>
    </row>
    <row r="62" spans="1:16">
      <c r="A62" s="12"/>
      <c r="B62" s="25">
        <v>347.5</v>
      </c>
      <c r="C62" s="20" t="s">
        <v>67</v>
      </c>
      <c r="D62" s="46">
        <v>245099</v>
      </c>
      <c r="E62" s="46">
        <v>0</v>
      </c>
      <c r="F62" s="46">
        <v>0</v>
      </c>
      <c r="G62" s="46">
        <v>0</v>
      </c>
      <c r="H62" s="46">
        <v>0</v>
      </c>
      <c r="I62" s="46">
        <v>5911366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6156465</v>
      </c>
      <c r="O62" s="47">
        <f t="shared" si="8"/>
        <v>66.343362393180811</v>
      </c>
      <c r="P62" s="9"/>
    </row>
    <row r="63" spans="1:16">
      <c r="A63" s="12"/>
      <c r="B63" s="25">
        <v>349</v>
      </c>
      <c r="C63" s="20" t="s">
        <v>150</v>
      </c>
      <c r="D63" s="46">
        <v>22599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22599</v>
      </c>
      <c r="O63" s="47">
        <f t="shared" si="8"/>
        <v>0.24353157968468808</v>
      </c>
      <c r="P63" s="9"/>
    </row>
    <row r="64" spans="1:16" ht="15.75">
      <c r="A64" s="29" t="s">
        <v>53</v>
      </c>
      <c r="B64" s="30"/>
      <c r="C64" s="31"/>
      <c r="D64" s="32">
        <f t="shared" ref="D64:M64" si="12">SUM(D65:D67)</f>
        <v>1632425</v>
      </c>
      <c r="E64" s="32">
        <f t="shared" si="12"/>
        <v>923667</v>
      </c>
      <c r="F64" s="32">
        <f t="shared" si="12"/>
        <v>0</v>
      </c>
      <c r="G64" s="32">
        <f t="shared" si="12"/>
        <v>0</v>
      </c>
      <c r="H64" s="32">
        <f t="shared" si="12"/>
        <v>0</v>
      </c>
      <c r="I64" s="32">
        <f t="shared" si="12"/>
        <v>105374</v>
      </c>
      <c r="J64" s="32">
        <f t="shared" si="12"/>
        <v>0</v>
      </c>
      <c r="K64" s="32">
        <f t="shared" si="12"/>
        <v>0</v>
      </c>
      <c r="L64" s="32">
        <f t="shared" si="12"/>
        <v>0</v>
      </c>
      <c r="M64" s="32">
        <f t="shared" si="12"/>
        <v>0</v>
      </c>
      <c r="N64" s="32">
        <f t="shared" ref="N64:N69" si="13">SUM(D64:M64)</f>
        <v>2661466</v>
      </c>
      <c r="O64" s="45">
        <f t="shared" si="8"/>
        <v>28.680517689149433</v>
      </c>
      <c r="P64" s="10"/>
    </row>
    <row r="65" spans="1:16">
      <c r="A65" s="13"/>
      <c r="B65" s="39">
        <v>351.5</v>
      </c>
      <c r="C65" s="21" t="s">
        <v>70</v>
      </c>
      <c r="D65" s="46">
        <v>490313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3"/>
        <v>490313</v>
      </c>
      <c r="O65" s="47">
        <f t="shared" si="8"/>
        <v>5.2837160684073838</v>
      </c>
      <c r="P65" s="9"/>
    </row>
    <row r="66" spans="1:16">
      <c r="A66" s="13"/>
      <c r="B66" s="39">
        <v>354</v>
      </c>
      <c r="C66" s="21" t="s">
        <v>71</v>
      </c>
      <c r="D66" s="46">
        <v>1142112</v>
      </c>
      <c r="E66" s="46">
        <v>0</v>
      </c>
      <c r="F66" s="46">
        <v>0</v>
      </c>
      <c r="G66" s="46">
        <v>0</v>
      </c>
      <c r="H66" s="46">
        <v>0</v>
      </c>
      <c r="I66" s="46">
        <v>105374</v>
      </c>
      <c r="J66" s="46">
        <v>0</v>
      </c>
      <c r="K66" s="46">
        <v>0</v>
      </c>
      <c r="L66" s="46">
        <v>0</v>
      </c>
      <c r="M66" s="46">
        <v>0</v>
      </c>
      <c r="N66" s="46">
        <f t="shared" si="13"/>
        <v>1247486</v>
      </c>
      <c r="O66" s="47">
        <f t="shared" si="8"/>
        <v>13.443171654256064</v>
      </c>
      <c r="P66" s="9"/>
    </row>
    <row r="67" spans="1:16">
      <c r="A67" s="13"/>
      <c r="B67" s="39">
        <v>359</v>
      </c>
      <c r="C67" s="21" t="s">
        <v>72</v>
      </c>
      <c r="D67" s="46">
        <v>0</v>
      </c>
      <c r="E67" s="46">
        <v>923667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923667</v>
      </c>
      <c r="O67" s="47">
        <f t="shared" si="8"/>
        <v>9.9536299664859857</v>
      </c>
      <c r="P67" s="9"/>
    </row>
    <row r="68" spans="1:16" ht="15.75">
      <c r="A68" s="29" t="s">
        <v>3</v>
      </c>
      <c r="B68" s="30"/>
      <c r="C68" s="31"/>
      <c r="D68" s="32">
        <f t="shared" ref="D68:M68" si="14">SUM(D69:D77)</f>
        <v>8876613</v>
      </c>
      <c r="E68" s="32">
        <f t="shared" si="14"/>
        <v>1568818</v>
      </c>
      <c r="F68" s="32">
        <f t="shared" si="14"/>
        <v>872</v>
      </c>
      <c r="G68" s="32">
        <f t="shared" si="14"/>
        <v>2612553</v>
      </c>
      <c r="H68" s="32">
        <f t="shared" si="14"/>
        <v>0</v>
      </c>
      <c r="I68" s="32">
        <f t="shared" si="14"/>
        <v>3287396</v>
      </c>
      <c r="J68" s="32">
        <f t="shared" si="14"/>
        <v>2312576</v>
      </c>
      <c r="K68" s="32">
        <f t="shared" si="14"/>
        <v>212211773</v>
      </c>
      <c r="L68" s="32">
        <f t="shared" si="14"/>
        <v>0</v>
      </c>
      <c r="M68" s="32">
        <f t="shared" si="14"/>
        <v>3931</v>
      </c>
      <c r="N68" s="32">
        <f t="shared" si="13"/>
        <v>230874532</v>
      </c>
      <c r="O68" s="45">
        <f t="shared" si="8"/>
        <v>2487.9525415692319</v>
      </c>
      <c r="P68" s="10"/>
    </row>
    <row r="69" spans="1:16">
      <c r="A69" s="12"/>
      <c r="B69" s="25">
        <v>361.1</v>
      </c>
      <c r="C69" s="20" t="s">
        <v>73</v>
      </c>
      <c r="D69" s="46">
        <v>1139631</v>
      </c>
      <c r="E69" s="46">
        <v>486834</v>
      </c>
      <c r="F69" s="46">
        <v>872</v>
      </c>
      <c r="G69" s="46">
        <v>1854257</v>
      </c>
      <c r="H69" s="46">
        <v>0</v>
      </c>
      <c r="I69" s="46">
        <v>5685</v>
      </c>
      <c r="J69" s="46">
        <v>0</v>
      </c>
      <c r="K69" s="46">
        <v>23989880</v>
      </c>
      <c r="L69" s="46">
        <v>0</v>
      </c>
      <c r="M69" s="46">
        <v>3931</v>
      </c>
      <c r="N69" s="46">
        <f t="shared" si="13"/>
        <v>27481090</v>
      </c>
      <c r="O69" s="47">
        <f t="shared" ref="O69:O87" si="15">(N69/O$89)</f>
        <v>296.14200890114984</v>
      </c>
      <c r="P69" s="9"/>
    </row>
    <row r="70" spans="1:16">
      <c r="A70" s="12"/>
      <c r="B70" s="25">
        <v>361.2</v>
      </c>
      <c r="C70" s="20" t="s">
        <v>74</v>
      </c>
      <c r="D70" s="46">
        <v>0</v>
      </c>
      <c r="E70" s="46">
        <v>0</v>
      </c>
      <c r="F70" s="46">
        <v>0</v>
      </c>
      <c r="G70" s="46">
        <v>0</v>
      </c>
      <c r="H70" s="46">
        <v>0</v>
      </c>
      <c r="I70" s="46">
        <v>0</v>
      </c>
      <c r="J70" s="46">
        <v>0</v>
      </c>
      <c r="K70" s="46">
        <v>125368</v>
      </c>
      <c r="L70" s="46">
        <v>0</v>
      </c>
      <c r="M70" s="46">
        <v>0</v>
      </c>
      <c r="N70" s="46">
        <f t="shared" ref="N70:N77" si="16">SUM(D70:M70)</f>
        <v>125368</v>
      </c>
      <c r="O70" s="47">
        <f t="shared" si="15"/>
        <v>1.350991950170803</v>
      </c>
      <c r="P70" s="9"/>
    </row>
    <row r="71" spans="1:16">
      <c r="A71" s="12"/>
      <c r="B71" s="25">
        <v>361.3</v>
      </c>
      <c r="C71" s="20" t="s">
        <v>75</v>
      </c>
      <c r="D71" s="46">
        <v>447842</v>
      </c>
      <c r="E71" s="46">
        <v>5591</v>
      </c>
      <c r="F71" s="46">
        <v>0</v>
      </c>
      <c r="G71" s="46">
        <v>251746</v>
      </c>
      <c r="H71" s="46">
        <v>0</v>
      </c>
      <c r="I71" s="46">
        <v>101049</v>
      </c>
      <c r="J71" s="46">
        <v>0</v>
      </c>
      <c r="K71" s="46">
        <v>110624672</v>
      </c>
      <c r="L71" s="46">
        <v>0</v>
      </c>
      <c r="M71" s="46">
        <v>0</v>
      </c>
      <c r="N71" s="46">
        <f t="shared" si="16"/>
        <v>111430900</v>
      </c>
      <c r="O71" s="47">
        <f t="shared" si="15"/>
        <v>1200.8028276776188</v>
      </c>
      <c r="P71" s="9"/>
    </row>
    <row r="72" spans="1:16">
      <c r="A72" s="12"/>
      <c r="B72" s="25">
        <v>362</v>
      </c>
      <c r="C72" s="20" t="s">
        <v>76</v>
      </c>
      <c r="D72" s="46">
        <v>6475974</v>
      </c>
      <c r="E72" s="46">
        <v>459645</v>
      </c>
      <c r="F72" s="46">
        <v>0</v>
      </c>
      <c r="G72" s="46">
        <v>0</v>
      </c>
      <c r="H72" s="46">
        <v>0</v>
      </c>
      <c r="I72" s="46">
        <v>1416366</v>
      </c>
      <c r="J72" s="46">
        <v>0</v>
      </c>
      <c r="K72" s="46">
        <v>0</v>
      </c>
      <c r="L72" s="46">
        <v>0</v>
      </c>
      <c r="M72" s="46">
        <v>0</v>
      </c>
      <c r="N72" s="46">
        <f t="shared" si="16"/>
        <v>8351985</v>
      </c>
      <c r="O72" s="47">
        <f t="shared" si="15"/>
        <v>90.002747933661652</v>
      </c>
      <c r="P72" s="9"/>
    </row>
    <row r="73" spans="1:16">
      <c r="A73" s="12"/>
      <c r="B73" s="25">
        <v>364</v>
      </c>
      <c r="C73" s="20" t="s">
        <v>133</v>
      </c>
      <c r="D73" s="46">
        <v>0</v>
      </c>
      <c r="E73" s="46">
        <v>0</v>
      </c>
      <c r="F73" s="46">
        <v>0</v>
      </c>
      <c r="G73" s="46">
        <v>0</v>
      </c>
      <c r="H73" s="46">
        <v>0</v>
      </c>
      <c r="I73" s="46">
        <v>410678</v>
      </c>
      <c r="J73" s="46">
        <v>391688</v>
      </c>
      <c r="K73" s="46">
        <v>0</v>
      </c>
      <c r="L73" s="46">
        <v>0</v>
      </c>
      <c r="M73" s="46">
        <v>0</v>
      </c>
      <c r="N73" s="46">
        <f t="shared" si="16"/>
        <v>802366</v>
      </c>
      <c r="O73" s="47">
        <f t="shared" si="15"/>
        <v>8.6464648641658677</v>
      </c>
      <c r="P73" s="9"/>
    </row>
    <row r="74" spans="1:16">
      <c r="A74" s="12"/>
      <c r="B74" s="25">
        <v>366</v>
      </c>
      <c r="C74" s="20" t="s">
        <v>78</v>
      </c>
      <c r="D74" s="46">
        <v>193500</v>
      </c>
      <c r="E74" s="46">
        <v>194365</v>
      </c>
      <c r="F74" s="46">
        <v>0</v>
      </c>
      <c r="G74" s="46">
        <v>0</v>
      </c>
      <c r="H74" s="46">
        <v>0</v>
      </c>
      <c r="I74" s="46">
        <v>0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387865</v>
      </c>
      <c r="O74" s="47">
        <f t="shared" si="15"/>
        <v>4.1797148614718145</v>
      </c>
      <c r="P74" s="9"/>
    </row>
    <row r="75" spans="1:16">
      <c r="A75" s="12"/>
      <c r="B75" s="25">
        <v>368</v>
      </c>
      <c r="C75" s="20" t="s">
        <v>79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0</v>
      </c>
      <c r="J75" s="46">
        <v>0</v>
      </c>
      <c r="K75" s="46">
        <v>77471853</v>
      </c>
      <c r="L75" s="46">
        <v>0</v>
      </c>
      <c r="M75" s="46">
        <v>0</v>
      </c>
      <c r="N75" s="46">
        <f t="shared" si="16"/>
        <v>77471853</v>
      </c>
      <c r="O75" s="47">
        <f t="shared" si="15"/>
        <v>834.85299093720698</v>
      </c>
      <c r="P75" s="9"/>
    </row>
    <row r="76" spans="1:16">
      <c r="A76" s="12"/>
      <c r="B76" s="25">
        <v>369.3</v>
      </c>
      <c r="C76" s="20" t="s">
        <v>80</v>
      </c>
      <c r="D76" s="46">
        <v>1300</v>
      </c>
      <c r="E76" s="46">
        <v>0</v>
      </c>
      <c r="F76" s="46">
        <v>0</v>
      </c>
      <c r="G76" s="46">
        <v>0</v>
      </c>
      <c r="H76" s="46">
        <v>0</v>
      </c>
      <c r="I76" s="46">
        <v>0</v>
      </c>
      <c r="J76" s="46">
        <v>1465152</v>
      </c>
      <c r="K76" s="46">
        <v>0</v>
      </c>
      <c r="L76" s="46">
        <v>0</v>
      </c>
      <c r="M76" s="46">
        <v>0</v>
      </c>
      <c r="N76" s="46">
        <f t="shared" si="16"/>
        <v>1466452</v>
      </c>
      <c r="O76" s="47">
        <f t="shared" si="15"/>
        <v>15.802795348987575</v>
      </c>
      <c r="P76" s="9"/>
    </row>
    <row r="77" spans="1:16">
      <c r="A77" s="12"/>
      <c r="B77" s="25">
        <v>369.9</v>
      </c>
      <c r="C77" s="20" t="s">
        <v>81</v>
      </c>
      <c r="D77" s="46">
        <v>618366</v>
      </c>
      <c r="E77" s="46">
        <v>422383</v>
      </c>
      <c r="F77" s="46">
        <v>0</v>
      </c>
      <c r="G77" s="46">
        <v>506550</v>
      </c>
      <c r="H77" s="46">
        <v>0</v>
      </c>
      <c r="I77" s="46">
        <v>1353618</v>
      </c>
      <c r="J77" s="46">
        <v>455736</v>
      </c>
      <c r="K77" s="46">
        <v>0</v>
      </c>
      <c r="L77" s="46">
        <v>0</v>
      </c>
      <c r="M77" s="46">
        <v>0</v>
      </c>
      <c r="N77" s="46">
        <f t="shared" si="16"/>
        <v>3356653</v>
      </c>
      <c r="O77" s="47">
        <f t="shared" si="15"/>
        <v>36.171999094798323</v>
      </c>
      <c r="P77" s="9"/>
    </row>
    <row r="78" spans="1:16" ht="15.75">
      <c r="A78" s="29" t="s">
        <v>54</v>
      </c>
      <c r="B78" s="30"/>
      <c r="C78" s="31"/>
      <c r="D78" s="32">
        <f t="shared" ref="D78:M78" si="17">SUM(D79:D86)</f>
        <v>45023347</v>
      </c>
      <c r="E78" s="32">
        <f t="shared" si="17"/>
        <v>253027187</v>
      </c>
      <c r="F78" s="32">
        <f t="shared" si="17"/>
        <v>389026865</v>
      </c>
      <c r="G78" s="32">
        <f t="shared" si="17"/>
        <v>520332193</v>
      </c>
      <c r="H78" s="32">
        <f t="shared" si="17"/>
        <v>0</v>
      </c>
      <c r="I78" s="32">
        <f t="shared" si="17"/>
        <v>68329043</v>
      </c>
      <c r="J78" s="32">
        <f t="shared" si="17"/>
        <v>1147674</v>
      </c>
      <c r="K78" s="32">
        <f t="shared" si="17"/>
        <v>0</v>
      </c>
      <c r="L78" s="32">
        <f t="shared" si="17"/>
        <v>0</v>
      </c>
      <c r="M78" s="32">
        <f t="shared" si="17"/>
        <v>0</v>
      </c>
      <c r="N78" s="32">
        <f>SUM(D78:M78)</f>
        <v>1276886309</v>
      </c>
      <c r="O78" s="45">
        <f t="shared" si="15"/>
        <v>13759.995570977509</v>
      </c>
      <c r="P78" s="9"/>
    </row>
    <row r="79" spans="1:16">
      <c r="A79" s="12"/>
      <c r="B79" s="25">
        <v>381</v>
      </c>
      <c r="C79" s="20" t="s">
        <v>82</v>
      </c>
      <c r="D79" s="46">
        <v>45009000</v>
      </c>
      <c r="E79" s="46">
        <v>33219713</v>
      </c>
      <c r="F79" s="46">
        <v>37373033</v>
      </c>
      <c r="G79" s="46">
        <v>520332193</v>
      </c>
      <c r="H79" s="46">
        <v>0</v>
      </c>
      <c r="I79" s="46">
        <v>66165756</v>
      </c>
      <c r="J79" s="46">
        <v>395000</v>
      </c>
      <c r="K79" s="46">
        <v>0</v>
      </c>
      <c r="L79" s="46">
        <v>0</v>
      </c>
      <c r="M79" s="46">
        <v>0</v>
      </c>
      <c r="N79" s="46">
        <f>SUM(D79:M79)</f>
        <v>702494695</v>
      </c>
      <c r="O79" s="47">
        <f t="shared" si="15"/>
        <v>7570.2306647844216</v>
      </c>
      <c r="P79" s="9"/>
    </row>
    <row r="80" spans="1:16">
      <c r="A80" s="12"/>
      <c r="B80" s="25">
        <v>384</v>
      </c>
      <c r="C80" s="20" t="s">
        <v>106</v>
      </c>
      <c r="D80" s="46">
        <v>0</v>
      </c>
      <c r="E80" s="46">
        <v>219803601</v>
      </c>
      <c r="F80" s="46">
        <v>300699758</v>
      </c>
      <c r="G80" s="46">
        <v>0</v>
      </c>
      <c r="H80" s="46">
        <v>0</v>
      </c>
      <c r="I80" s="46">
        <v>0</v>
      </c>
      <c r="J80" s="46">
        <v>0</v>
      </c>
      <c r="K80" s="46">
        <v>0</v>
      </c>
      <c r="L80" s="46">
        <v>0</v>
      </c>
      <c r="M80" s="46">
        <v>0</v>
      </c>
      <c r="N80" s="46">
        <f t="shared" ref="N80:N86" si="18">SUM(D80:M80)</f>
        <v>520503359</v>
      </c>
      <c r="O80" s="47">
        <f t="shared" si="15"/>
        <v>5609.0537301852428</v>
      </c>
      <c r="P80" s="9"/>
    </row>
    <row r="81" spans="1:119">
      <c r="A81" s="12"/>
      <c r="B81" s="25">
        <v>385</v>
      </c>
      <c r="C81" s="20" t="s">
        <v>117</v>
      </c>
      <c r="D81" s="46">
        <v>0</v>
      </c>
      <c r="E81" s="46">
        <v>0</v>
      </c>
      <c r="F81" s="46">
        <v>50954074</v>
      </c>
      <c r="G81" s="46">
        <v>0</v>
      </c>
      <c r="H81" s="46">
        <v>0</v>
      </c>
      <c r="I81" s="46">
        <v>0</v>
      </c>
      <c r="J81" s="46">
        <v>0</v>
      </c>
      <c r="K81" s="46">
        <v>0</v>
      </c>
      <c r="L81" s="46">
        <v>0</v>
      </c>
      <c r="M81" s="46">
        <v>0</v>
      </c>
      <c r="N81" s="46">
        <f t="shared" si="18"/>
        <v>50954074</v>
      </c>
      <c r="O81" s="47">
        <f t="shared" si="15"/>
        <v>549.0918240891408</v>
      </c>
      <c r="P81" s="9"/>
    </row>
    <row r="82" spans="1:119">
      <c r="A82" s="12"/>
      <c r="B82" s="25">
        <v>388.1</v>
      </c>
      <c r="C82" s="20" t="s">
        <v>83</v>
      </c>
      <c r="D82" s="46">
        <v>14347</v>
      </c>
      <c r="E82" s="46">
        <v>3873</v>
      </c>
      <c r="F82" s="46">
        <v>0</v>
      </c>
      <c r="G82" s="46">
        <v>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18220</v>
      </c>
      <c r="O82" s="47">
        <f t="shared" si="15"/>
        <v>0.19634255417739799</v>
      </c>
      <c r="P82" s="9"/>
    </row>
    <row r="83" spans="1:119">
      <c r="A83" s="12"/>
      <c r="B83" s="25">
        <v>389.1</v>
      </c>
      <c r="C83" s="20" t="s">
        <v>134</v>
      </c>
      <c r="D83" s="46">
        <v>0</v>
      </c>
      <c r="E83" s="46">
        <v>0</v>
      </c>
      <c r="F83" s="46">
        <v>0</v>
      </c>
      <c r="G83" s="46">
        <v>0</v>
      </c>
      <c r="H83" s="46">
        <v>0</v>
      </c>
      <c r="I83" s="46">
        <v>1554926</v>
      </c>
      <c r="J83" s="46">
        <v>228629</v>
      </c>
      <c r="K83" s="46">
        <v>0</v>
      </c>
      <c r="L83" s="46">
        <v>0</v>
      </c>
      <c r="M83" s="46">
        <v>0</v>
      </c>
      <c r="N83" s="46">
        <f t="shared" si="18"/>
        <v>1783555</v>
      </c>
      <c r="O83" s="47">
        <f t="shared" si="15"/>
        <v>19.219964007457136</v>
      </c>
      <c r="P83" s="9"/>
    </row>
    <row r="84" spans="1:119">
      <c r="A84" s="12"/>
      <c r="B84" s="25">
        <v>389.2</v>
      </c>
      <c r="C84" s="20" t="s">
        <v>135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208361</v>
      </c>
      <c r="J84" s="46">
        <v>150264</v>
      </c>
      <c r="K84" s="46">
        <v>0</v>
      </c>
      <c r="L84" s="46">
        <v>0</v>
      </c>
      <c r="M84" s="46">
        <v>0</v>
      </c>
      <c r="N84" s="46">
        <f t="shared" si="18"/>
        <v>358625</v>
      </c>
      <c r="O84" s="47">
        <f t="shared" si="15"/>
        <v>3.8646184682694482</v>
      </c>
      <c r="P84" s="9"/>
    </row>
    <row r="85" spans="1:119">
      <c r="A85" s="12"/>
      <c r="B85" s="25">
        <v>389.4</v>
      </c>
      <c r="C85" s="20" t="s">
        <v>152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400000</v>
      </c>
      <c r="J85" s="46">
        <v>0</v>
      </c>
      <c r="K85" s="46">
        <v>0</v>
      </c>
      <c r="L85" s="46">
        <v>0</v>
      </c>
      <c r="M85" s="46">
        <v>0</v>
      </c>
      <c r="N85" s="46">
        <f t="shared" si="18"/>
        <v>400000</v>
      </c>
      <c r="O85" s="47">
        <f t="shared" si="15"/>
        <v>4.3104841751349721</v>
      </c>
      <c r="P85" s="9"/>
    </row>
    <row r="86" spans="1:119" ht="15.75" thickBot="1">
      <c r="A86" s="12"/>
      <c r="B86" s="25">
        <v>389.9</v>
      </c>
      <c r="C86" s="20" t="s">
        <v>136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0</v>
      </c>
      <c r="J86" s="46">
        <v>373781</v>
      </c>
      <c r="K86" s="46">
        <v>0</v>
      </c>
      <c r="L86" s="46">
        <v>0</v>
      </c>
      <c r="M86" s="46">
        <v>0</v>
      </c>
      <c r="N86" s="46">
        <f t="shared" si="18"/>
        <v>373781</v>
      </c>
      <c r="O86" s="47">
        <f t="shared" si="15"/>
        <v>4.0279427136653121</v>
      </c>
      <c r="P86" s="9"/>
    </row>
    <row r="87" spans="1:119" ht="16.5" thickBot="1">
      <c r="A87" s="14" t="s">
        <v>68</v>
      </c>
      <c r="B87" s="23"/>
      <c r="C87" s="22"/>
      <c r="D87" s="15">
        <f t="shared" ref="D87:M87" si="19">SUM(D5,D17,D28,D47,D64,D68,D78)</f>
        <v>298072787</v>
      </c>
      <c r="E87" s="15">
        <f t="shared" si="19"/>
        <v>402233909</v>
      </c>
      <c r="F87" s="15">
        <f t="shared" si="19"/>
        <v>395851921</v>
      </c>
      <c r="G87" s="15">
        <f t="shared" si="19"/>
        <v>525144139</v>
      </c>
      <c r="H87" s="15">
        <f t="shared" si="19"/>
        <v>0</v>
      </c>
      <c r="I87" s="15">
        <f t="shared" si="19"/>
        <v>299861391</v>
      </c>
      <c r="J87" s="15">
        <f t="shared" si="19"/>
        <v>80843529</v>
      </c>
      <c r="K87" s="15">
        <f t="shared" si="19"/>
        <v>212211773</v>
      </c>
      <c r="L87" s="15">
        <f t="shared" si="19"/>
        <v>0</v>
      </c>
      <c r="M87" s="15">
        <f t="shared" si="19"/>
        <v>2766507</v>
      </c>
      <c r="N87" s="15">
        <f>SUM(D87:M87)</f>
        <v>2216985956</v>
      </c>
      <c r="O87" s="38">
        <f t="shared" si="15"/>
        <v>23890.707199586195</v>
      </c>
      <c r="P87" s="6"/>
      <c r="Q87" s="2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</row>
    <row r="88" spans="1:119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9"/>
    </row>
    <row r="89" spans="1:119">
      <c r="A89" s="40"/>
      <c r="B89" s="41"/>
      <c r="C89" s="41"/>
      <c r="D89" s="42"/>
      <c r="E89" s="42"/>
      <c r="F89" s="42"/>
      <c r="G89" s="42"/>
      <c r="H89" s="42"/>
      <c r="I89" s="42"/>
      <c r="J89" s="42"/>
      <c r="K89" s="42"/>
      <c r="L89" s="121" t="s">
        <v>158</v>
      </c>
      <c r="M89" s="121"/>
      <c r="N89" s="121"/>
      <c r="O89" s="43">
        <v>92797</v>
      </c>
    </row>
    <row r="90" spans="1:119">
      <c r="A90" s="122"/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100"/>
    </row>
    <row r="91" spans="1:119" ht="15.75" customHeight="1" thickBot="1">
      <c r="A91" s="123" t="s">
        <v>109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3"/>
    </row>
  </sheetData>
  <mergeCells count="10">
    <mergeCell ref="L89:N89"/>
    <mergeCell ref="A90:O90"/>
    <mergeCell ref="A91:O9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4" t="s">
        <v>97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7"/>
      <c r="Q1"/>
    </row>
    <row r="2" spans="1:133" ht="24" thickBot="1">
      <c r="A2" s="127" t="s">
        <v>154</v>
      </c>
      <c r="B2" s="128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9"/>
      <c r="P2" s="7"/>
      <c r="Q2"/>
    </row>
    <row r="3" spans="1:133" ht="18" customHeight="1">
      <c r="A3" s="130" t="s">
        <v>88</v>
      </c>
      <c r="B3" s="111"/>
      <c r="C3" s="112"/>
      <c r="D3" s="131" t="s">
        <v>48</v>
      </c>
      <c r="E3" s="132"/>
      <c r="F3" s="132"/>
      <c r="G3" s="132"/>
      <c r="H3" s="133"/>
      <c r="I3" s="131" t="s">
        <v>49</v>
      </c>
      <c r="J3" s="133"/>
      <c r="K3" s="131" t="s">
        <v>51</v>
      </c>
      <c r="L3" s="133"/>
      <c r="M3" s="36"/>
      <c r="N3" s="37"/>
      <c r="O3" s="134" t="s">
        <v>93</v>
      </c>
      <c r="P3" s="11"/>
      <c r="Q3"/>
    </row>
    <row r="4" spans="1:133" ht="32.25" customHeight="1" thickBot="1">
      <c r="A4" s="113"/>
      <c r="B4" s="114"/>
      <c r="C4" s="115"/>
      <c r="D4" s="34" t="s">
        <v>4</v>
      </c>
      <c r="E4" s="34" t="s">
        <v>89</v>
      </c>
      <c r="F4" s="34" t="s">
        <v>90</v>
      </c>
      <c r="G4" s="34" t="s">
        <v>91</v>
      </c>
      <c r="H4" s="34" t="s">
        <v>5</v>
      </c>
      <c r="I4" s="34" t="s">
        <v>6</v>
      </c>
      <c r="J4" s="35" t="s">
        <v>92</v>
      </c>
      <c r="K4" s="35" t="s">
        <v>7</v>
      </c>
      <c r="L4" s="35" t="s">
        <v>8</v>
      </c>
      <c r="M4" s="35" t="s">
        <v>9</v>
      </c>
      <c r="N4" s="35" t="s">
        <v>50</v>
      </c>
      <c r="O4" s="120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SUM(D6:D17)</f>
        <v>149830622</v>
      </c>
      <c r="E5" s="27">
        <f t="shared" si="0"/>
        <v>112806118</v>
      </c>
      <c r="F5" s="27">
        <f t="shared" si="0"/>
        <v>6820207</v>
      </c>
      <c r="G5" s="27">
        <f t="shared" si="0"/>
        <v>0</v>
      </c>
      <c r="H5" s="27">
        <f t="shared" si="0"/>
        <v>0</v>
      </c>
      <c r="I5" s="27">
        <f t="shared" si="0"/>
        <v>9232506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2640555</v>
      </c>
      <c r="N5" s="28">
        <f>SUM(D5:M5)</f>
        <v>281330008</v>
      </c>
      <c r="O5" s="33">
        <f t="shared" ref="O5:O36" si="1">(N5/O$90)</f>
        <v>3067.4707024009422</v>
      </c>
      <c r="P5" s="6"/>
    </row>
    <row r="6" spans="1:133">
      <c r="A6" s="12"/>
      <c r="B6" s="25">
        <v>311</v>
      </c>
      <c r="C6" s="20" t="s">
        <v>2</v>
      </c>
      <c r="D6" s="46">
        <v>128130702</v>
      </c>
      <c r="E6" s="46">
        <v>0</v>
      </c>
      <c r="F6" s="46">
        <v>6820207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134950909</v>
      </c>
      <c r="O6" s="47">
        <f t="shared" si="1"/>
        <v>1471.4319405979459</v>
      </c>
      <c r="P6" s="9"/>
    </row>
    <row r="7" spans="1:133">
      <c r="A7" s="12"/>
      <c r="B7" s="25">
        <v>312.10000000000002</v>
      </c>
      <c r="C7" s="20" t="s">
        <v>10</v>
      </c>
      <c r="D7" s="46">
        <v>1068686</v>
      </c>
      <c r="E7" s="46">
        <v>404690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7" si="2">SUM(D7:M7)</f>
        <v>1473376</v>
      </c>
      <c r="O7" s="47">
        <f t="shared" si="1"/>
        <v>16.064897398434262</v>
      </c>
      <c r="P7" s="9"/>
    </row>
    <row r="8" spans="1:133">
      <c r="A8" s="12"/>
      <c r="B8" s="25">
        <v>312.51</v>
      </c>
      <c r="C8" s="20" t="s">
        <v>95</v>
      </c>
      <c r="D8" s="46">
        <v>0</v>
      </c>
      <c r="E8" s="46">
        <v>1539056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>SUM(D8:M8)</f>
        <v>1539056</v>
      </c>
      <c r="O8" s="47">
        <f t="shared" si="1"/>
        <v>16.781036701048912</v>
      </c>
      <c r="P8" s="9"/>
    </row>
    <row r="9" spans="1:133">
      <c r="A9" s="12"/>
      <c r="B9" s="25">
        <v>312.52</v>
      </c>
      <c r="C9" s="20" t="s">
        <v>120</v>
      </c>
      <c r="D9" s="46">
        <v>0</v>
      </c>
      <c r="E9" s="46">
        <v>759728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>SUM(D9:M9)</f>
        <v>759728</v>
      </c>
      <c r="O9" s="47">
        <f t="shared" si="1"/>
        <v>8.2836644350916977</v>
      </c>
      <c r="P9" s="9"/>
    </row>
    <row r="10" spans="1:133">
      <c r="A10" s="12"/>
      <c r="B10" s="25">
        <v>312.60000000000002</v>
      </c>
      <c r="C10" s="20" t="s">
        <v>11</v>
      </c>
      <c r="D10" s="46">
        <v>0</v>
      </c>
      <c r="E10" s="46">
        <v>3538820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3538820</v>
      </c>
      <c r="O10" s="47">
        <f t="shared" si="1"/>
        <v>38.585385001199384</v>
      </c>
      <c r="P10" s="9"/>
    </row>
    <row r="11" spans="1:133">
      <c r="A11" s="12"/>
      <c r="B11" s="25">
        <v>314.10000000000002</v>
      </c>
      <c r="C11" s="20" t="s">
        <v>12</v>
      </c>
      <c r="D11" s="46">
        <v>10938084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10938084</v>
      </c>
      <c r="O11" s="47">
        <f t="shared" si="1"/>
        <v>119.26296966657218</v>
      </c>
      <c r="P11" s="9"/>
    </row>
    <row r="12" spans="1:133">
      <c r="A12" s="12"/>
      <c r="B12" s="25">
        <v>314.39999999999998</v>
      </c>
      <c r="C12" s="20" t="s">
        <v>14</v>
      </c>
      <c r="D12" s="46">
        <v>543058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543058</v>
      </c>
      <c r="O12" s="47">
        <f t="shared" si="1"/>
        <v>5.9212115925594784</v>
      </c>
      <c r="P12" s="9"/>
    </row>
    <row r="13" spans="1:133">
      <c r="A13" s="12"/>
      <c r="B13" s="25">
        <v>314.7</v>
      </c>
      <c r="C13" s="20" t="s">
        <v>15</v>
      </c>
      <c r="D13" s="46">
        <v>158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158</v>
      </c>
      <c r="O13" s="47">
        <f t="shared" si="1"/>
        <v>1.7227467998342674E-3</v>
      </c>
      <c r="P13" s="9"/>
    </row>
    <row r="14" spans="1:133">
      <c r="A14" s="12"/>
      <c r="B14" s="25">
        <v>314.89999999999998</v>
      </c>
      <c r="C14" s="20" t="s">
        <v>111</v>
      </c>
      <c r="D14" s="46">
        <v>0</v>
      </c>
      <c r="E14" s="46">
        <v>306945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2"/>
        <v>306945</v>
      </c>
      <c r="O14" s="47">
        <f t="shared" si="1"/>
        <v>3.3467627625008176</v>
      </c>
      <c r="P14" s="9"/>
    </row>
    <row r="15" spans="1:133">
      <c r="A15" s="12"/>
      <c r="B15" s="25">
        <v>315</v>
      </c>
      <c r="C15" s="20" t="s">
        <v>121</v>
      </c>
      <c r="D15" s="46">
        <v>4519938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2"/>
        <v>4519938</v>
      </c>
      <c r="O15" s="47">
        <f t="shared" si="1"/>
        <v>49.282966613603158</v>
      </c>
      <c r="P15" s="9"/>
    </row>
    <row r="16" spans="1:133">
      <c r="A16" s="12"/>
      <c r="B16" s="25">
        <v>316</v>
      </c>
      <c r="C16" s="20" t="s">
        <v>122</v>
      </c>
      <c r="D16" s="46">
        <v>4629996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2"/>
        <v>4629996</v>
      </c>
      <c r="O16" s="47">
        <f t="shared" si="1"/>
        <v>50.482979697756065</v>
      </c>
      <c r="P16" s="9"/>
    </row>
    <row r="17" spans="1:16">
      <c r="A17" s="12"/>
      <c r="B17" s="25">
        <v>319</v>
      </c>
      <c r="C17" s="20" t="s">
        <v>18</v>
      </c>
      <c r="D17" s="46">
        <v>0</v>
      </c>
      <c r="E17" s="46">
        <v>106256879</v>
      </c>
      <c r="F17" s="46">
        <v>0</v>
      </c>
      <c r="G17" s="46">
        <v>0</v>
      </c>
      <c r="H17" s="46">
        <v>0</v>
      </c>
      <c r="I17" s="46">
        <v>9232506</v>
      </c>
      <c r="J17" s="46">
        <v>0</v>
      </c>
      <c r="K17" s="46">
        <v>0</v>
      </c>
      <c r="L17" s="46">
        <v>0</v>
      </c>
      <c r="M17" s="46">
        <v>2640555</v>
      </c>
      <c r="N17" s="46">
        <f t="shared" si="2"/>
        <v>118129940</v>
      </c>
      <c r="O17" s="47">
        <f t="shared" si="1"/>
        <v>1288.0251651874305</v>
      </c>
      <c r="P17" s="9"/>
    </row>
    <row r="18" spans="1:16" ht="15.75">
      <c r="A18" s="29" t="s">
        <v>19</v>
      </c>
      <c r="B18" s="30"/>
      <c r="C18" s="31"/>
      <c r="D18" s="32">
        <f t="shared" ref="D18:M18" si="3">SUM(D19:D28)</f>
        <v>31482011</v>
      </c>
      <c r="E18" s="32">
        <f t="shared" si="3"/>
        <v>10653393</v>
      </c>
      <c r="F18" s="32">
        <f t="shared" si="3"/>
        <v>0</v>
      </c>
      <c r="G18" s="32">
        <f t="shared" si="3"/>
        <v>10169</v>
      </c>
      <c r="H18" s="32">
        <f t="shared" si="3"/>
        <v>0</v>
      </c>
      <c r="I18" s="32">
        <f t="shared" si="3"/>
        <v>4982228</v>
      </c>
      <c r="J18" s="32">
        <f t="shared" si="3"/>
        <v>0</v>
      </c>
      <c r="K18" s="32">
        <f t="shared" si="3"/>
        <v>0</v>
      </c>
      <c r="L18" s="32">
        <f t="shared" si="3"/>
        <v>0</v>
      </c>
      <c r="M18" s="32">
        <f t="shared" si="3"/>
        <v>0</v>
      </c>
      <c r="N18" s="44">
        <f>SUM(D18:M18)</f>
        <v>47127801</v>
      </c>
      <c r="O18" s="45">
        <f t="shared" si="1"/>
        <v>513.85612883529234</v>
      </c>
      <c r="P18" s="10"/>
    </row>
    <row r="19" spans="1:16">
      <c r="A19" s="12"/>
      <c r="B19" s="25">
        <v>322</v>
      </c>
      <c r="C19" s="20" t="s">
        <v>0</v>
      </c>
      <c r="D19" s="46">
        <v>21103560</v>
      </c>
      <c r="E19" s="46">
        <v>2928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>SUM(D19:M19)</f>
        <v>21106488</v>
      </c>
      <c r="O19" s="47">
        <f t="shared" si="1"/>
        <v>230.13376365658459</v>
      </c>
      <c r="P19" s="9"/>
    </row>
    <row r="20" spans="1:16">
      <c r="A20" s="12"/>
      <c r="B20" s="25">
        <v>323.10000000000002</v>
      </c>
      <c r="C20" s="20" t="s">
        <v>20</v>
      </c>
      <c r="D20" s="46">
        <v>7919096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7" si="4">SUM(D20:M20)</f>
        <v>7919096</v>
      </c>
      <c r="O20" s="47">
        <f t="shared" si="1"/>
        <v>86.345552478356637</v>
      </c>
      <c r="P20" s="9"/>
    </row>
    <row r="21" spans="1:16">
      <c r="A21" s="12"/>
      <c r="B21" s="25">
        <v>323.39999999999998</v>
      </c>
      <c r="C21" s="20" t="s">
        <v>21</v>
      </c>
      <c r="D21" s="46">
        <v>441967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441967</v>
      </c>
      <c r="O21" s="47">
        <f t="shared" si="1"/>
        <v>4.8189698410275419</v>
      </c>
      <c r="P21" s="9"/>
    </row>
    <row r="22" spans="1:16">
      <c r="A22" s="12"/>
      <c r="B22" s="25">
        <v>323.7</v>
      </c>
      <c r="C22" s="20" t="s">
        <v>22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3583946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3583946</v>
      </c>
      <c r="O22" s="47">
        <f t="shared" si="1"/>
        <v>39.077414571384956</v>
      </c>
      <c r="P22" s="9"/>
    </row>
    <row r="23" spans="1:16">
      <c r="A23" s="12"/>
      <c r="B23" s="25">
        <v>324.20999999999998</v>
      </c>
      <c r="C23" s="20" t="s">
        <v>23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1208727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1208727</v>
      </c>
      <c r="O23" s="47">
        <f t="shared" si="1"/>
        <v>13.179307412172623</v>
      </c>
      <c r="P23" s="9"/>
    </row>
    <row r="24" spans="1:16">
      <c r="A24" s="12"/>
      <c r="B24" s="25">
        <v>324.22000000000003</v>
      </c>
      <c r="C24" s="20" t="s">
        <v>24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189555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189555</v>
      </c>
      <c r="O24" s="47">
        <f t="shared" si="1"/>
        <v>2.0668055040669908</v>
      </c>
      <c r="P24" s="9"/>
    </row>
    <row r="25" spans="1:16">
      <c r="A25" s="12"/>
      <c r="B25" s="25">
        <v>324.31</v>
      </c>
      <c r="C25" s="20" t="s">
        <v>100</v>
      </c>
      <c r="D25" s="46">
        <v>0</v>
      </c>
      <c r="E25" s="46">
        <v>1101974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1101974</v>
      </c>
      <c r="O25" s="47">
        <f t="shared" si="1"/>
        <v>12.015330265826373</v>
      </c>
      <c r="P25" s="9"/>
    </row>
    <row r="26" spans="1:16">
      <c r="A26" s="12"/>
      <c r="B26" s="25">
        <v>324.32</v>
      </c>
      <c r="C26" s="20" t="s">
        <v>25</v>
      </c>
      <c r="D26" s="46">
        <v>0</v>
      </c>
      <c r="E26" s="46">
        <v>9276013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9276013</v>
      </c>
      <c r="O26" s="47">
        <f t="shared" si="1"/>
        <v>101.14064374032318</v>
      </c>
      <c r="P26" s="9"/>
    </row>
    <row r="27" spans="1:16">
      <c r="A27" s="12"/>
      <c r="B27" s="25">
        <v>325.10000000000002</v>
      </c>
      <c r="C27" s="20" t="s">
        <v>26</v>
      </c>
      <c r="D27" s="46">
        <v>0</v>
      </c>
      <c r="E27" s="46">
        <v>272478</v>
      </c>
      <c r="F27" s="46">
        <v>0</v>
      </c>
      <c r="G27" s="46">
        <v>10169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282647</v>
      </c>
      <c r="O27" s="47">
        <f t="shared" si="1"/>
        <v>3.0818304729921278</v>
      </c>
      <c r="P27" s="9"/>
    </row>
    <row r="28" spans="1:16">
      <c r="A28" s="12"/>
      <c r="B28" s="25">
        <v>329</v>
      </c>
      <c r="C28" s="20" t="s">
        <v>27</v>
      </c>
      <c r="D28" s="46">
        <v>2017388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5" si="5">SUM(D28:M28)</f>
        <v>2017388</v>
      </c>
      <c r="O28" s="47">
        <f t="shared" si="1"/>
        <v>21.996510892557296</v>
      </c>
      <c r="P28" s="9"/>
    </row>
    <row r="29" spans="1:16" ht="15.75">
      <c r="A29" s="29" t="s">
        <v>29</v>
      </c>
      <c r="B29" s="30"/>
      <c r="C29" s="31"/>
      <c r="D29" s="32">
        <f t="shared" ref="D29:M29" si="6">SUM(D30:D49)</f>
        <v>10262559</v>
      </c>
      <c r="E29" s="32">
        <f t="shared" si="6"/>
        <v>6058825</v>
      </c>
      <c r="F29" s="32">
        <f t="shared" si="6"/>
        <v>0</v>
      </c>
      <c r="G29" s="32">
        <f t="shared" si="6"/>
        <v>1685666</v>
      </c>
      <c r="H29" s="32">
        <f t="shared" si="6"/>
        <v>0</v>
      </c>
      <c r="I29" s="32">
        <f t="shared" si="6"/>
        <v>2768345</v>
      </c>
      <c r="J29" s="32">
        <f t="shared" si="6"/>
        <v>118388</v>
      </c>
      <c r="K29" s="32">
        <f t="shared" si="6"/>
        <v>0</v>
      </c>
      <c r="L29" s="32">
        <f t="shared" si="6"/>
        <v>0</v>
      </c>
      <c r="M29" s="32">
        <f t="shared" si="6"/>
        <v>40514</v>
      </c>
      <c r="N29" s="44">
        <f t="shared" si="5"/>
        <v>20934297</v>
      </c>
      <c r="O29" s="45">
        <f t="shared" si="1"/>
        <v>228.25628584512725</v>
      </c>
      <c r="P29" s="10"/>
    </row>
    <row r="30" spans="1:16">
      <c r="A30" s="12"/>
      <c r="B30" s="25">
        <v>331.2</v>
      </c>
      <c r="C30" s="20" t="s">
        <v>28</v>
      </c>
      <c r="D30" s="46">
        <v>0</v>
      </c>
      <c r="E30" s="46">
        <v>690765</v>
      </c>
      <c r="F30" s="46">
        <v>0</v>
      </c>
      <c r="G30" s="46">
        <v>82469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5"/>
        <v>773234</v>
      </c>
      <c r="O30" s="47">
        <f t="shared" si="1"/>
        <v>8.4309265760952528</v>
      </c>
      <c r="P30" s="9"/>
    </row>
    <row r="31" spans="1:16">
      <c r="A31" s="12"/>
      <c r="B31" s="25">
        <v>331.39</v>
      </c>
      <c r="C31" s="20" t="s">
        <v>101</v>
      </c>
      <c r="D31" s="46">
        <v>0</v>
      </c>
      <c r="E31" s="46">
        <v>426050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5"/>
        <v>426050</v>
      </c>
      <c r="O31" s="47">
        <f t="shared" si="1"/>
        <v>4.645419456135377</v>
      </c>
      <c r="P31" s="9"/>
    </row>
    <row r="32" spans="1:16">
      <c r="A32" s="12"/>
      <c r="B32" s="25">
        <v>331.49</v>
      </c>
      <c r="C32" s="20" t="s">
        <v>103</v>
      </c>
      <c r="D32" s="46">
        <v>0</v>
      </c>
      <c r="E32" s="46">
        <v>0</v>
      </c>
      <c r="F32" s="46">
        <v>0</v>
      </c>
      <c r="G32" s="46">
        <v>666106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5"/>
        <v>666106</v>
      </c>
      <c r="O32" s="47">
        <f t="shared" si="1"/>
        <v>7.2628606319645854</v>
      </c>
      <c r="P32" s="9"/>
    </row>
    <row r="33" spans="1:16">
      <c r="A33" s="12"/>
      <c r="B33" s="25">
        <v>331.5</v>
      </c>
      <c r="C33" s="20" t="s">
        <v>30</v>
      </c>
      <c r="D33" s="46">
        <v>0</v>
      </c>
      <c r="E33" s="46">
        <v>2946218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5"/>
        <v>2946218</v>
      </c>
      <c r="O33" s="47">
        <f t="shared" si="1"/>
        <v>32.123972348823514</v>
      </c>
      <c r="P33" s="9"/>
    </row>
    <row r="34" spans="1:16">
      <c r="A34" s="12"/>
      <c r="B34" s="25">
        <v>331.69</v>
      </c>
      <c r="C34" s="20" t="s">
        <v>33</v>
      </c>
      <c r="D34" s="46">
        <v>0</v>
      </c>
      <c r="E34" s="46">
        <v>83689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5"/>
        <v>83689</v>
      </c>
      <c r="O34" s="47">
        <f t="shared" si="1"/>
        <v>0.91249972741348107</v>
      </c>
      <c r="P34" s="9"/>
    </row>
    <row r="35" spans="1:16">
      <c r="A35" s="12"/>
      <c r="B35" s="25">
        <v>334.2</v>
      </c>
      <c r="C35" s="20" t="s">
        <v>32</v>
      </c>
      <c r="D35" s="46">
        <v>0</v>
      </c>
      <c r="E35" s="46">
        <v>207084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5"/>
        <v>207084</v>
      </c>
      <c r="O35" s="47">
        <f t="shared" si="1"/>
        <v>2.2579322677017686</v>
      </c>
      <c r="P35" s="9"/>
    </row>
    <row r="36" spans="1:16">
      <c r="A36" s="12"/>
      <c r="B36" s="25">
        <v>334.49</v>
      </c>
      <c r="C36" s="20" t="s">
        <v>36</v>
      </c>
      <c r="D36" s="46">
        <v>362081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ref="N36:N43" si="7">SUM(D36:M36)</f>
        <v>362081</v>
      </c>
      <c r="O36" s="47">
        <f t="shared" si="1"/>
        <v>3.9479359748784266</v>
      </c>
      <c r="P36" s="9"/>
    </row>
    <row r="37" spans="1:16">
      <c r="A37" s="12"/>
      <c r="B37" s="25">
        <v>334.5</v>
      </c>
      <c r="C37" s="20" t="s">
        <v>104</v>
      </c>
      <c r="D37" s="46">
        <v>0</v>
      </c>
      <c r="E37" s="46">
        <v>2713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2713</v>
      </c>
      <c r="O37" s="47">
        <f t="shared" ref="O37:O68" si="8">(N37/O$90)</f>
        <v>2.9581089037660553E-2</v>
      </c>
      <c r="P37" s="9"/>
    </row>
    <row r="38" spans="1:16">
      <c r="A38" s="12"/>
      <c r="B38" s="25">
        <v>334.7</v>
      </c>
      <c r="C38" s="20" t="s">
        <v>37</v>
      </c>
      <c r="D38" s="46">
        <v>0</v>
      </c>
      <c r="E38" s="46">
        <v>0</v>
      </c>
      <c r="F38" s="46">
        <v>0</v>
      </c>
      <c r="G38" s="46">
        <v>39400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39400</v>
      </c>
      <c r="O38" s="47">
        <f t="shared" si="8"/>
        <v>0.42959635388272238</v>
      </c>
      <c r="P38" s="9"/>
    </row>
    <row r="39" spans="1:16">
      <c r="A39" s="12"/>
      <c r="B39" s="25">
        <v>335.12</v>
      </c>
      <c r="C39" s="20" t="s">
        <v>123</v>
      </c>
      <c r="D39" s="46">
        <v>2717124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2717124</v>
      </c>
      <c r="O39" s="47">
        <f t="shared" si="8"/>
        <v>29.62605490982838</v>
      </c>
      <c r="P39" s="9"/>
    </row>
    <row r="40" spans="1:16">
      <c r="A40" s="12"/>
      <c r="B40" s="25">
        <v>335.15</v>
      </c>
      <c r="C40" s="20" t="s">
        <v>124</v>
      </c>
      <c r="D40" s="46">
        <v>297821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297821</v>
      </c>
      <c r="O40" s="47">
        <f t="shared" si="8"/>
        <v>3.2472795865407682</v>
      </c>
      <c r="P40" s="9"/>
    </row>
    <row r="41" spans="1:16">
      <c r="A41" s="12"/>
      <c r="B41" s="25">
        <v>335.18</v>
      </c>
      <c r="C41" s="20" t="s">
        <v>125</v>
      </c>
      <c r="D41" s="46">
        <v>6793599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6793599</v>
      </c>
      <c r="O41" s="47">
        <f t="shared" si="8"/>
        <v>74.073740105109366</v>
      </c>
      <c r="P41" s="9"/>
    </row>
    <row r="42" spans="1:16">
      <c r="A42" s="12"/>
      <c r="B42" s="25">
        <v>335.21</v>
      </c>
      <c r="C42" s="20" t="s">
        <v>41</v>
      </c>
      <c r="D42" s="46">
        <v>91934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91934</v>
      </c>
      <c r="O42" s="47">
        <f t="shared" si="8"/>
        <v>1.0023987613668579</v>
      </c>
      <c r="P42" s="9"/>
    </row>
    <row r="43" spans="1:16">
      <c r="A43" s="12"/>
      <c r="B43" s="25">
        <v>335.49</v>
      </c>
      <c r="C43" s="20" t="s">
        <v>42</v>
      </c>
      <c r="D43" s="46">
        <v>0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118388</v>
      </c>
      <c r="K43" s="46">
        <v>0</v>
      </c>
      <c r="L43" s="46">
        <v>0</v>
      </c>
      <c r="M43" s="46">
        <v>0</v>
      </c>
      <c r="N43" s="46">
        <f t="shared" si="7"/>
        <v>118388</v>
      </c>
      <c r="O43" s="47">
        <f t="shared" si="8"/>
        <v>1.2908389122707546</v>
      </c>
      <c r="P43" s="9"/>
    </row>
    <row r="44" spans="1:16">
      <c r="A44" s="12"/>
      <c r="B44" s="25">
        <v>337.2</v>
      </c>
      <c r="C44" s="20" t="s">
        <v>113</v>
      </c>
      <c r="D44" s="46">
        <v>0</v>
      </c>
      <c r="E44" s="46">
        <v>30093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ref="N44:N50" si="9">SUM(D44:M44)</f>
        <v>30093</v>
      </c>
      <c r="O44" s="47">
        <f t="shared" si="8"/>
        <v>0.32811784460387727</v>
      </c>
      <c r="P44" s="9"/>
    </row>
    <row r="45" spans="1:16">
      <c r="A45" s="12"/>
      <c r="B45" s="25">
        <v>337.4</v>
      </c>
      <c r="C45" s="20" t="s">
        <v>44</v>
      </c>
      <c r="D45" s="46">
        <v>0</v>
      </c>
      <c r="E45" s="46">
        <v>0</v>
      </c>
      <c r="F45" s="46">
        <v>0</v>
      </c>
      <c r="G45" s="46">
        <v>472480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9"/>
        <v>472480</v>
      </c>
      <c r="O45" s="47">
        <f t="shared" si="8"/>
        <v>5.151667139149966</v>
      </c>
      <c r="P45" s="9"/>
    </row>
    <row r="46" spans="1:16">
      <c r="A46" s="12"/>
      <c r="B46" s="25">
        <v>337.6</v>
      </c>
      <c r="C46" s="20" t="s">
        <v>45</v>
      </c>
      <c r="D46" s="46">
        <v>0</v>
      </c>
      <c r="E46" s="46">
        <v>1085455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9"/>
        <v>1085455</v>
      </c>
      <c r="O46" s="47">
        <f t="shared" si="8"/>
        <v>11.835215997557626</v>
      </c>
      <c r="P46" s="9"/>
    </row>
    <row r="47" spans="1:16">
      <c r="A47" s="12"/>
      <c r="B47" s="25">
        <v>337.7</v>
      </c>
      <c r="C47" s="20" t="s">
        <v>46</v>
      </c>
      <c r="D47" s="46">
        <v>0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40514</v>
      </c>
      <c r="N47" s="46">
        <f t="shared" si="9"/>
        <v>40514</v>
      </c>
      <c r="O47" s="47">
        <f t="shared" si="8"/>
        <v>0.44174280916762981</v>
      </c>
      <c r="P47" s="9"/>
    </row>
    <row r="48" spans="1:16">
      <c r="A48" s="12"/>
      <c r="B48" s="25">
        <v>337.9</v>
      </c>
      <c r="C48" s="20" t="s">
        <v>47</v>
      </c>
      <c r="D48" s="46">
        <v>0</v>
      </c>
      <c r="E48" s="46">
        <v>586758</v>
      </c>
      <c r="F48" s="46">
        <v>0</v>
      </c>
      <c r="G48" s="46">
        <v>425211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1011969</v>
      </c>
      <c r="O48" s="47">
        <f t="shared" si="8"/>
        <v>11.033964280262555</v>
      </c>
      <c r="P48" s="9"/>
    </row>
    <row r="49" spans="1:16">
      <c r="A49" s="12"/>
      <c r="B49" s="25">
        <v>338</v>
      </c>
      <c r="C49" s="20" t="s">
        <v>126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2768345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2768345</v>
      </c>
      <c r="O49" s="47">
        <f t="shared" si="8"/>
        <v>30.184541073336678</v>
      </c>
      <c r="P49" s="9"/>
    </row>
    <row r="50" spans="1:16" ht="15.75">
      <c r="A50" s="29" t="s">
        <v>52</v>
      </c>
      <c r="B50" s="30"/>
      <c r="C50" s="31"/>
      <c r="D50" s="32">
        <f t="shared" ref="D50:M50" si="10">SUM(D51:D65)</f>
        <v>34234415</v>
      </c>
      <c r="E50" s="32">
        <f t="shared" si="10"/>
        <v>3984045</v>
      </c>
      <c r="F50" s="32">
        <f t="shared" si="10"/>
        <v>0</v>
      </c>
      <c r="G50" s="32">
        <f t="shared" si="10"/>
        <v>0</v>
      </c>
      <c r="H50" s="32">
        <f t="shared" si="10"/>
        <v>0</v>
      </c>
      <c r="I50" s="32">
        <f t="shared" si="10"/>
        <v>169710626</v>
      </c>
      <c r="J50" s="32">
        <f t="shared" si="10"/>
        <v>76435495</v>
      </c>
      <c r="K50" s="32">
        <f t="shared" si="10"/>
        <v>0</v>
      </c>
      <c r="L50" s="32">
        <f t="shared" si="10"/>
        <v>0</v>
      </c>
      <c r="M50" s="32">
        <f t="shared" si="10"/>
        <v>0</v>
      </c>
      <c r="N50" s="32">
        <f t="shared" si="9"/>
        <v>284364581</v>
      </c>
      <c r="O50" s="45">
        <f t="shared" si="8"/>
        <v>3100.558050025078</v>
      </c>
      <c r="P50" s="10"/>
    </row>
    <row r="51" spans="1:16">
      <c r="A51" s="12"/>
      <c r="B51" s="25">
        <v>341.2</v>
      </c>
      <c r="C51" s="20" t="s">
        <v>127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76435495</v>
      </c>
      <c r="K51" s="46">
        <v>0</v>
      </c>
      <c r="L51" s="46">
        <v>0</v>
      </c>
      <c r="M51" s="46">
        <v>0</v>
      </c>
      <c r="N51" s="46">
        <f t="shared" ref="N51:N65" si="11">SUM(D51:M51)</f>
        <v>76435495</v>
      </c>
      <c r="O51" s="47">
        <f t="shared" si="8"/>
        <v>833.4114202847984</v>
      </c>
      <c r="P51" s="9"/>
    </row>
    <row r="52" spans="1:16">
      <c r="A52" s="12"/>
      <c r="B52" s="25">
        <v>341.3</v>
      </c>
      <c r="C52" s="20" t="s">
        <v>128</v>
      </c>
      <c r="D52" s="46">
        <v>15027026</v>
      </c>
      <c r="E52" s="46">
        <v>0</v>
      </c>
      <c r="F52" s="46">
        <v>0</v>
      </c>
      <c r="G52" s="46">
        <v>0</v>
      </c>
      <c r="H52" s="46">
        <v>0</v>
      </c>
      <c r="I52" s="46">
        <v>56000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15083026</v>
      </c>
      <c r="O52" s="47">
        <f t="shared" si="8"/>
        <v>164.45718210960158</v>
      </c>
      <c r="P52" s="9"/>
    </row>
    <row r="53" spans="1:16">
      <c r="A53" s="12"/>
      <c r="B53" s="25">
        <v>341.9</v>
      </c>
      <c r="C53" s="20" t="s">
        <v>129</v>
      </c>
      <c r="D53" s="46">
        <v>2533581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1"/>
        <v>2533581</v>
      </c>
      <c r="O53" s="47">
        <f t="shared" si="8"/>
        <v>27.624801011841157</v>
      </c>
      <c r="P53" s="9"/>
    </row>
    <row r="54" spans="1:16">
      <c r="A54" s="12"/>
      <c r="B54" s="25">
        <v>342.1</v>
      </c>
      <c r="C54" s="20" t="s">
        <v>105</v>
      </c>
      <c r="D54" s="46">
        <v>820559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820559</v>
      </c>
      <c r="O54" s="47">
        <f t="shared" si="8"/>
        <v>8.9469328564886492</v>
      </c>
      <c r="P54" s="9"/>
    </row>
    <row r="55" spans="1:16">
      <c r="A55" s="12"/>
      <c r="B55" s="25">
        <v>342.2</v>
      </c>
      <c r="C55" s="20" t="s">
        <v>58</v>
      </c>
      <c r="D55" s="46">
        <v>422148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422148</v>
      </c>
      <c r="O55" s="47">
        <f t="shared" si="8"/>
        <v>4.602874152255926</v>
      </c>
      <c r="P55" s="9"/>
    </row>
    <row r="56" spans="1:16">
      <c r="A56" s="12"/>
      <c r="B56" s="25">
        <v>342.6</v>
      </c>
      <c r="C56" s="20" t="s">
        <v>59</v>
      </c>
      <c r="D56" s="46">
        <v>2056606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2056606</v>
      </c>
      <c r="O56" s="47">
        <f t="shared" si="8"/>
        <v>22.424122816581985</v>
      </c>
      <c r="P56" s="9"/>
    </row>
    <row r="57" spans="1:16">
      <c r="A57" s="12"/>
      <c r="B57" s="25">
        <v>342.9</v>
      </c>
      <c r="C57" s="20" t="s">
        <v>60</v>
      </c>
      <c r="D57" s="46">
        <v>25274</v>
      </c>
      <c r="E57" s="46">
        <v>3984045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1"/>
        <v>4009319</v>
      </c>
      <c r="O57" s="47">
        <f t="shared" si="8"/>
        <v>43.715452384586868</v>
      </c>
      <c r="P57" s="9"/>
    </row>
    <row r="58" spans="1:16">
      <c r="A58" s="12"/>
      <c r="B58" s="25">
        <v>343.4</v>
      </c>
      <c r="C58" s="20" t="s">
        <v>61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9733267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1"/>
        <v>9733267</v>
      </c>
      <c r="O58" s="47">
        <f t="shared" si="8"/>
        <v>106.12629478596507</v>
      </c>
      <c r="P58" s="9"/>
    </row>
    <row r="59" spans="1:16">
      <c r="A59" s="12"/>
      <c r="B59" s="25">
        <v>343.5</v>
      </c>
      <c r="C59" s="20" t="s">
        <v>62</v>
      </c>
      <c r="D59" s="46">
        <v>0</v>
      </c>
      <c r="E59" s="46">
        <v>0</v>
      </c>
      <c r="F59" s="46">
        <v>0</v>
      </c>
      <c r="G59" s="46">
        <v>0</v>
      </c>
      <c r="H59" s="46">
        <v>0</v>
      </c>
      <c r="I59" s="46">
        <v>21258353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1"/>
        <v>21258353</v>
      </c>
      <c r="O59" s="47">
        <f t="shared" si="8"/>
        <v>231.78961772466582</v>
      </c>
      <c r="P59" s="9"/>
    </row>
    <row r="60" spans="1:16">
      <c r="A60" s="12"/>
      <c r="B60" s="25">
        <v>343.6</v>
      </c>
      <c r="C60" s="20" t="s">
        <v>63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75754595</v>
      </c>
      <c r="J60" s="46">
        <v>0</v>
      </c>
      <c r="K60" s="46">
        <v>0</v>
      </c>
      <c r="L60" s="46">
        <v>0</v>
      </c>
      <c r="M60" s="46">
        <v>0</v>
      </c>
      <c r="N60" s="46">
        <f t="shared" si="11"/>
        <v>75754595</v>
      </c>
      <c r="O60" s="47">
        <f t="shared" si="8"/>
        <v>825.98725385437342</v>
      </c>
      <c r="P60" s="9"/>
    </row>
    <row r="61" spans="1:16">
      <c r="A61" s="12"/>
      <c r="B61" s="25">
        <v>344.5</v>
      </c>
      <c r="C61" s="20" t="s">
        <v>130</v>
      </c>
      <c r="D61" s="46">
        <v>0</v>
      </c>
      <c r="E61" s="46">
        <v>0</v>
      </c>
      <c r="F61" s="46">
        <v>0</v>
      </c>
      <c r="G61" s="46">
        <v>0</v>
      </c>
      <c r="H61" s="46">
        <v>0</v>
      </c>
      <c r="I61" s="46">
        <v>45759749</v>
      </c>
      <c r="J61" s="46">
        <v>0</v>
      </c>
      <c r="K61" s="46">
        <v>0</v>
      </c>
      <c r="L61" s="46">
        <v>0</v>
      </c>
      <c r="M61" s="46">
        <v>0</v>
      </c>
      <c r="N61" s="46">
        <f t="shared" si="11"/>
        <v>45759749</v>
      </c>
      <c r="O61" s="47">
        <f t="shared" si="8"/>
        <v>498.9396275377805</v>
      </c>
      <c r="P61" s="9"/>
    </row>
    <row r="62" spans="1:16">
      <c r="A62" s="12"/>
      <c r="B62" s="25">
        <v>344.9</v>
      </c>
      <c r="C62" s="20" t="s">
        <v>131</v>
      </c>
      <c r="D62" s="46">
        <v>1723854</v>
      </c>
      <c r="E62" s="46">
        <v>0</v>
      </c>
      <c r="F62" s="46">
        <v>0</v>
      </c>
      <c r="G62" s="46">
        <v>0</v>
      </c>
      <c r="H62" s="46">
        <v>0</v>
      </c>
      <c r="I62" s="46">
        <v>721</v>
      </c>
      <c r="J62" s="46">
        <v>0</v>
      </c>
      <c r="K62" s="46">
        <v>0</v>
      </c>
      <c r="L62" s="46">
        <v>0</v>
      </c>
      <c r="M62" s="46">
        <v>0</v>
      </c>
      <c r="N62" s="46">
        <f t="shared" si="11"/>
        <v>1724575</v>
      </c>
      <c r="O62" s="47">
        <f t="shared" si="8"/>
        <v>18.80383583749482</v>
      </c>
      <c r="P62" s="9"/>
    </row>
    <row r="63" spans="1:16">
      <c r="A63" s="12"/>
      <c r="B63" s="25">
        <v>347.2</v>
      </c>
      <c r="C63" s="20" t="s">
        <v>66</v>
      </c>
      <c r="D63" s="46">
        <v>7911234</v>
      </c>
      <c r="E63" s="46">
        <v>0</v>
      </c>
      <c r="F63" s="46">
        <v>0</v>
      </c>
      <c r="G63" s="46">
        <v>0</v>
      </c>
      <c r="H63" s="46">
        <v>0</v>
      </c>
      <c r="I63" s="46">
        <v>0</v>
      </c>
      <c r="J63" s="46">
        <v>0</v>
      </c>
      <c r="K63" s="46">
        <v>0</v>
      </c>
      <c r="L63" s="46">
        <v>0</v>
      </c>
      <c r="M63" s="46">
        <v>0</v>
      </c>
      <c r="N63" s="46">
        <f t="shared" si="11"/>
        <v>7911234</v>
      </c>
      <c r="O63" s="47">
        <f t="shared" si="8"/>
        <v>86.259829469873736</v>
      </c>
      <c r="P63" s="9"/>
    </row>
    <row r="64" spans="1:16">
      <c r="A64" s="12"/>
      <c r="B64" s="25">
        <v>347.5</v>
      </c>
      <c r="C64" s="20" t="s">
        <v>67</v>
      </c>
      <c r="D64" s="46">
        <v>266084</v>
      </c>
      <c r="E64" s="46">
        <v>0</v>
      </c>
      <c r="F64" s="46">
        <v>0</v>
      </c>
      <c r="G64" s="46">
        <v>0</v>
      </c>
      <c r="H64" s="46">
        <v>0</v>
      </c>
      <c r="I64" s="46">
        <v>17147941</v>
      </c>
      <c r="J64" s="46">
        <v>0</v>
      </c>
      <c r="K64" s="46">
        <v>0</v>
      </c>
      <c r="L64" s="46">
        <v>0</v>
      </c>
      <c r="M64" s="46">
        <v>0</v>
      </c>
      <c r="N64" s="46">
        <f t="shared" si="11"/>
        <v>17414025</v>
      </c>
      <c r="O64" s="47">
        <f t="shared" si="8"/>
        <v>189.8731382340755</v>
      </c>
      <c r="P64" s="9"/>
    </row>
    <row r="65" spans="1:16">
      <c r="A65" s="12"/>
      <c r="B65" s="25">
        <v>349</v>
      </c>
      <c r="C65" s="20" t="s">
        <v>150</v>
      </c>
      <c r="D65" s="46">
        <v>3448049</v>
      </c>
      <c r="E65" s="46">
        <v>0</v>
      </c>
      <c r="F65" s="46">
        <v>0</v>
      </c>
      <c r="G65" s="46">
        <v>0</v>
      </c>
      <c r="H65" s="46">
        <v>0</v>
      </c>
      <c r="I65" s="46">
        <v>0</v>
      </c>
      <c r="J65" s="46">
        <v>0</v>
      </c>
      <c r="K65" s="46">
        <v>0</v>
      </c>
      <c r="L65" s="46">
        <v>0</v>
      </c>
      <c r="M65" s="46">
        <v>0</v>
      </c>
      <c r="N65" s="46">
        <f t="shared" si="11"/>
        <v>3448049</v>
      </c>
      <c r="O65" s="47">
        <f t="shared" si="8"/>
        <v>37.595666964694594</v>
      </c>
      <c r="P65" s="9"/>
    </row>
    <row r="66" spans="1:16" ht="15.75">
      <c r="A66" s="29" t="s">
        <v>53</v>
      </c>
      <c r="B66" s="30"/>
      <c r="C66" s="31"/>
      <c r="D66" s="32">
        <f t="shared" ref="D66:M66" si="12">SUM(D67:D69)</f>
        <v>1829301</v>
      </c>
      <c r="E66" s="32">
        <f t="shared" si="12"/>
        <v>860877</v>
      </c>
      <c r="F66" s="32">
        <f t="shared" si="12"/>
        <v>0</v>
      </c>
      <c r="G66" s="32">
        <f t="shared" si="12"/>
        <v>0</v>
      </c>
      <c r="H66" s="32">
        <f t="shared" si="12"/>
        <v>0</v>
      </c>
      <c r="I66" s="32">
        <f t="shared" si="12"/>
        <v>101394</v>
      </c>
      <c r="J66" s="32">
        <f t="shared" si="12"/>
        <v>0</v>
      </c>
      <c r="K66" s="32">
        <f t="shared" si="12"/>
        <v>0</v>
      </c>
      <c r="L66" s="32">
        <f t="shared" si="12"/>
        <v>0</v>
      </c>
      <c r="M66" s="32">
        <f t="shared" si="12"/>
        <v>0</v>
      </c>
      <c r="N66" s="32">
        <f t="shared" ref="N66:N71" si="13">SUM(D66:M66)</f>
        <v>2791572</v>
      </c>
      <c r="O66" s="45">
        <f t="shared" si="8"/>
        <v>30.437795756373074</v>
      </c>
      <c r="P66" s="10"/>
    </row>
    <row r="67" spans="1:16">
      <c r="A67" s="13"/>
      <c r="B67" s="39">
        <v>351.5</v>
      </c>
      <c r="C67" s="21" t="s">
        <v>70</v>
      </c>
      <c r="D67" s="46">
        <v>579080</v>
      </c>
      <c r="E67" s="46">
        <v>0</v>
      </c>
      <c r="F67" s="46">
        <v>0</v>
      </c>
      <c r="G67" s="46">
        <v>0</v>
      </c>
      <c r="H67" s="46">
        <v>0</v>
      </c>
      <c r="I67" s="46">
        <v>0</v>
      </c>
      <c r="J67" s="46">
        <v>0</v>
      </c>
      <c r="K67" s="46">
        <v>0</v>
      </c>
      <c r="L67" s="46">
        <v>0</v>
      </c>
      <c r="M67" s="46">
        <v>0</v>
      </c>
      <c r="N67" s="46">
        <f t="shared" si="13"/>
        <v>579080</v>
      </c>
      <c r="O67" s="47">
        <f t="shared" si="8"/>
        <v>6.3139760560001745</v>
      </c>
      <c r="P67" s="9"/>
    </row>
    <row r="68" spans="1:16">
      <c r="A68" s="13"/>
      <c r="B68" s="39">
        <v>354</v>
      </c>
      <c r="C68" s="21" t="s">
        <v>71</v>
      </c>
      <c r="D68" s="46">
        <v>1250221</v>
      </c>
      <c r="E68" s="46">
        <v>3500</v>
      </c>
      <c r="F68" s="46">
        <v>0</v>
      </c>
      <c r="G68" s="46">
        <v>0</v>
      </c>
      <c r="H68" s="46">
        <v>0</v>
      </c>
      <c r="I68" s="46">
        <v>101394</v>
      </c>
      <c r="J68" s="46">
        <v>0</v>
      </c>
      <c r="K68" s="46">
        <v>0</v>
      </c>
      <c r="L68" s="46">
        <v>0</v>
      </c>
      <c r="M68" s="46">
        <v>0</v>
      </c>
      <c r="N68" s="46">
        <f t="shared" si="13"/>
        <v>1355115</v>
      </c>
      <c r="O68" s="47">
        <f t="shared" si="8"/>
        <v>14.775443225679831</v>
      </c>
      <c r="P68" s="9"/>
    </row>
    <row r="69" spans="1:16">
      <c r="A69" s="13"/>
      <c r="B69" s="39">
        <v>359</v>
      </c>
      <c r="C69" s="21" t="s">
        <v>72</v>
      </c>
      <c r="D69" s="46">
        <v>0</v>
      </c>
      <c r="E69" s="46">
        <v>857377</v>
      </c>
      <c r="F69" s="46">
        <v>0</v>
      </c>
      <c r="G69" s="46">
        <v>0</v>
      </c>
      <c r="H69" s="46">
        <v>0</v>
      </c>
      <c r="I69" s="46">
        <v>0</v>
      </c>
      <c r="J69" s="46">
        <v>0</v>
      </c>
      <c r="K69" s="46">
        <v>0</v>
      </c>
      <c r="L69" s="46">
        <v>0</v>
      </c>
      <c r="M69" s="46">
        <v>0</v>
      </c>
      <c r="N69" s="46">
        <f t="shared" si="13"/>
        <v>857377</v>
      </c>
      <c r="O69" s="47">
        <f t="shared" ref="O69:O85" si="14">(N69/O$90)</f>
        <v>9.3483764746930671</v>
      </c>
      <c r="P69" s="9"/>
    </row>
    <row r="70" spans="1:16" ht="15.75">
      <c r="A70" s="29" t="s">
        <v>3</v>
      </c>
      <c r="B70" s="30"/>
      <c r="C70" s="31"/>
      <c r="D70" s="32">
        <f t="shared" ref="D70:M70" si="15">SUM(D71:D79)</f>
        <v>12161953</v>
      </c>
      <c r="E70" s="32">
        <f t="shared" si="15"/>
        <v>1243852</v>
      </c>
      <c r="F70" s="32">
        <f t="shared" si="15"/>
        <v>5585</v>
      </c>
      <c r="G70" s="32">
        <f t="shared" si="15"/>
        <v>2912714</v>
      </c>
      <c r="H70" s="32">
        <f t="shared" si="15"/>
        <v>0</v>
      </c>
      <c r="I70" s="32">
        <f t="shared" si="15"/>
        <v>2667863</v>
      </c>
      <c r="J70" s="32">
        <f t="shared" si="15"/>
        <v>1539272</v>
      </c>
      <c r="K70" s="32">
        <f t="shared" si="15"/>
        <v>79360792</v>
      </c>
      <c r="L70" s="32">
        <f t="shared" si="15"/>
        <v>0</v>
      </c>
      <c r="M70" s="32">
        <f t="shared" si="15"/>
        <v>4628</v>
      </c>
      <c r="N70" s="32">
        <f t="shared" si="13"/>
        <v>99896659</v>
      </c>
      <c r="O70" s="45">
        <f t="shared" si="14"/>
        <v>1089.2193013062347</v>
      </c>
      <c r="P70" s="10"/>
    </row>
    <row r="71" spans="1:16">
      <c r="A71" s="12"/>
      <c r="B71" s="25">
        <v>361.1</v>
      </c>
      <c r="C71" s="20" t="s">
        <v>73</v>
      </c>
      <c r="D71" s="46">
        <v>2778051</v>
      </c>
      <c r="E71" s="46">
        <v>298916</v>
      </c>
      <c r="F71" s="46">
        <v>5585</v>
      </c>
      <c r="G71" s="46">
        <v>165568</v>
      </c>
      <c r="H71" s="46">
        <v>0</v>
      </c>
      <c r="I71" s="46">
        <v>0</v>
      </c>
      <c r="J71" s="46">
        <v>0</v>
      </c>
      <c r="K71" s="46">
        <v>24169062</v>
      </c>
      <c r="L71" s="46">
        <v>0</v>
      </c>
      <c r="M71" s="46">
        <v>4628</v>
      </c>
      <c r="N71" s="46">
        <f t="shared" si="13"/>
        <v>27421810</v>
      </c>
      <c r="O71" s="47">
        <f t="shared" si="14"/>
        <v>298.99262926052728</v>
      </c>
      <c r="P71" s="9"/>
    </row>
    <row r="72" spans="1:16">
      <c r="A72" s="12"/>
      <c r="B72" s="25">
        <v>361.2</v>
      </c>
      <c r="C72" s="20" t="s">
        <v>74</v>
      </c>
      <c r="D72" s="46">
        <v>0</v>
      </c>
      <c r="E72" s="46">
        <v>0</v>
      </c>
      <c r="F72" s="46">
        <v>0</v>
      </c>
      <c r="G72" s="46">
        <v>0</v>
      </c>
      <c r="H72" s="46">
        <v>0</v>
      </c>
      <c r="I72" s="46">
        <v>0</v>
      </c>
      <c r="J72" s="46">
        <v>0</v>
      </c>
      <c r="K72" s="46">
        <v>117659</v>
      </c>
      <c r="L72" s="46">
        <v>0</v>
      </c>
      <c r="M72" s="46">
        <v>0</v>
      </c>
      <c r="N72" s="46">
        <f t="shared" ref="N72:N79" si="16">SUM(D72:M72)</f>
        <v>117659</v>
      </c>
      <c r="O72" s="47">
        <f t="shared" si="14"/>
        <v>1.2828902893778484</v>
      </c>
      <c r="P72" s="9"/>
    </row>
    <row r="73" spans="1:16">
      <c r="A73" s="12"/>
      <c r="B73" s="25">
        <v>361.3</v>
      </c>
      <c r="C73" s="20" t="s">
        <v>75</v>
      </c>
      <c r="D73" s="46">
        <v>1087211</v>
      </c>
      <c r="E73" s="46">
        <v>-6159</v>
      </c>
      <c r="F73" s="46">
        <v>0</v>
      </c>
      <c r="G73" s="46">
        <v>719210</v>
      </c>
      <c r="H73" s="46">
        <v>0</v>
      </c>
      <c r="I73" s="46">
        <v>86811</v>
      </c>
      <c r="J73" s="46">
        <v>0</v>
      </c>
      <c r="K73" s="46">
        <v>-19083784</v>
      </c>
      <c r="L73" s="46">
        <v>0</v>
      </c>
      <c r="M73" s="46">
        <v>0</v>
      </c>
      <c r="N73" s="46">
        <f t="shared" si="16"/>
        <v>-17196711</v>
      </c>
      <c r="O73" s="47">
        <f t="shared" si="14"/>
        <v>-187.50366356281484</v>
      </c>
      <c r="P73" s="9"/>
    </row>
    <row r="74" spans="1:16">
      <c r="A74" s="12"/>
      <c r="B74" s="25">
        <v>362</v>
      </c>
      <c r="C74" s="20" t="s">
        <v>76</v>
      </c>
      <c r="D74" s="46">
        <v>6751611</v>
      </c>
      <c r="E74" s="46">
        <v>382471</v>
      </c>
      <c r="F74" s="46">
        <v>0</v>
      </c>
      <c r="G74" s="46">
        <v>0</v>
      </c>
      <c r="H74" s="46">
        <v>0</v>
      </c>
      <c r="I74" s="46">
        <v>1030818</v>
      </c>
      <c r="J74" s="46">
        <v>0</v>
      </c>
      <c r="K74" s="46">
        <v>0</v>
      </c>
      <c r="L74" s="46">
        <v>0</v>
      </c>
      <c r="M74" s="46">
        <v>0</v>
      </c>
      <c r="N74" s="46">
        <f t="shared" si="16"/>
        <v>8164900</v>
      </c>
      <c r="O74" s="47">
        <f t="shared" si="14"/>
        <v>89.025666746625376</v>
      </c>
      <c r="P74" s="9"/>
    </row>
    <row r="75" spans="1:16">
      <c r="A75" s="12"/>
      <c r="B75" s="25">
        <v>364</v>
      </c>
      <c r="C75" s="20" t="s">
        <v>133</v>
      </c>
      <c r="D75" s="46">
        <v>0</v>
      </c>
      <c r="E75" s="46">
        <v>0</v>
      </c>
      <c r="F75" s="46">
        <v>0</v>
      </c>
      <c r="G75" s="46">
        <v>0</v>
      </c>
      <c r="H75" s="46">
        <v>0</v>
      </c>
      <c r="I75" s="46">
        <v>170013</v>
      </c>
      <c r="J75" s="46">
        <v>374279</v>
      </c>
      <c r="K75" s="46">
        <v>0</v>
      </c>
      <c r="L75" s="46">
        <v>0</v>
      </c>
      <c r="M75" s="46">
        <v>0</v>
      </c>
      <c r="N75" s="46">
        <f t="shared" si="16"/>
        <v>544292</v>
      </c>
      <c r="O75" s="47">
        <f t="shared" si="14"/>
        <v>5.9346664631353994</v>
      </c>
      <c r="P75" s="9"/>
    </row>
    <row r="76" spans="1:16">
      <c r="A76" s="12"/>
      <c r="B76" s="25">
        <v>366</v>
      </c>
      <c r="C76" s="20" t="s">
        <v>78</v>
      </c>
      <c r="D76" s="46">
        <v>551678</v>
      </c>
      <c r="E76" s="46">
        <v>113608</v>
      </c>
      <c r="F76" s="46">
        <v>0</v>
      </c>
      <c r="G76" s="46">
        <v>650000</v>
      </c>
      <c r="H76" s="46">
        <v>0</v>
      </c>
      <c r="I76" s="46">
        <v>0</v>
      </c>
      <c r="J76" s="46">
        <v>0</v>
      </c>
      <c r="K76" s="46">
        <v>0</v>
      </c>
      <c r="L76" s="46">
        <v>0</v>
      </c>
      <c r="M76" s="46">
        <v>0</v>
      </c>
      <c r="N76" s="46">
        <f t="shared" si="16"/>
        <v>1315286</v>
      </c>
      <c r="O76" s="47">
        <f t="shared" si="14"/>
        <v>14.341169287131736</v>
      </c>
      <c r="P76" s="9"/>
    </row>
    <row r="77" spans="1:16">
      <c r="A77" s="12"/>
      <c r="B77" s="25">
        <v>368</v>
      </c>
      <c r="C77" s="20" t="s">
        <v>79</v>
      </c>
      <c r="D77" s="46">
        <v>0</v>
      </c>
      <c r="E77" s="46">
        <v>0</v>
      </c>
      <c r="F77" s="46">
        <v>0</v>
      </c>
      <c r="G77" s="46">
        <v>0</v>
      </c>
      <c r="H77" s="46">
        <v>0</v>
      </c>
      <c r="I77" s="46">
        <v>0</v>
      </c>
      <c r="J77" s="46">
        <v>0</v>
      </c>
      <c r="K77" s="46">
        <v>74157855</v>
      </c>
      <c r="L77" s="46">
        <v>0</v>
      </c>
      <c r="M77" s="46">
        <v>0</v>
      </c>
      <c r="N77" s="46">
        <f t="shared" si="16"/>
        <v>74157855</v>
      </c>
      <c r="O77" s="47">
        <f t="shared" si="14"/>
        <v>808.57726192293433</v>
      </c>
      <c r="P77" s="9"/>
    </row>
    <row r="78" spans="1:16">
      <c r="A78" s="12"/>
      <c r="B78" s="25">
        <v>369.3</v>
      </c>
      <c r="C78" s="20" t="s">
        <v>80</v>
      </c>
      <c r="D78" s="46">
        <v>9003</v>
      </c>
      <c r="E78" s="46">
        <v>0</v>
      </c>
      <c r="F78" s="46">
        <v>0</v>
      </c>
      <c r="G78" s="46">
        <v>1182367</v>
      </c>
      <c r="H78" s="46">
        <v>0</v>
      </c>
      <c r="I78" s="46">
        <v>0</v>
      </c>
      <c r="J78" s="46">
        <v>703331</v>
      </c>
      <c r="K78" s="46">
        <v>0</v>
      </c>
      <c r="L78" s="46">
        <v>0</v>
      </c>
      <c r="M78" s="46">
        <v>0</v>
      </c>
      <c r="N78" s="46">
        <f t="shared" si="16"/>
        <v>1894701</v>
      </c>
      <c r="O78" s="47">
        <f t="shared" si="14"/>
        <v>20.658798002485987</v>
      </c>
      <c r="P78" s="9"/>
    </row>
    <row r="79" spans="1:16">
      <c r="A79" s="12"/>
      <c r="B79" s="25">
        <v>369.9</v>
      </c>
      <c r="C79" s="20" t="s">
        <v>81</v>
      </c>
      <c r="D79" s="46">
        <v>984399</v>
      </c>
      <c r="E79" s="46">
        <v>455016</v>
      </c>
      <c r="F79" s="46">
        <v>0</v>
      </c>
      <c r="G79" s="46">
        <v>195569</v>
      </c>
      <c r="H79" s="46">
        <v>0</v>
      </c>
      <c r="I79" s="46">
        <v>1380221</v>
      </c>
      <c r="J79" s="46">
        <v>461662</v>
      </c>
      <c r="K79" s="46">
        <v>0</v>
      </c>
      <c r="L79" s="46">
        <v>0</v>
      </c>
      <c r="M79" s="46">
        <v>0</v>
      </c>
      <c r="N79" s="46">
        <f t="shared" si="16"/>
        <v>3476867</v>
      </c>
      <c r="O79" s="47">
        <f t="shared" si="14"/>
        <v>37.909882896831455</v>
      </c>
      <c r="P79" s="9"/>
    </row>
    <row r="80" spans="1:16" ht="15.75">
      <c r="A80" s="29" t="s">
        <v>54</v>
      </c>
      <c r="B80" s="30"/>
      <c r="C80" s="31"/>
      <c r="D80" s="32">
        <f t="shared" ref="D80:M80" si="17">SUM(D81:D87)</f>
        <v>42769301</v>
      </c>
      <c r="E80" s="32">
        <f t="shared" si="17"/>
        <v>16852366</v>
      </c>
      <c r="F80" s="32">
        <f t="shared" si="17"/>
        <v>17793089</v>
      </c>
      <c r="G80" s="32">
        <f t="shared" si="17"/>
        <v>3663000</v>
      </c>
      <c r="H80" s="32">
        <f t="shared" si="17"/>
        <v>0</v>
      </c>
      <c r="I80" s="32">
        <f t="shared" si="17"/>
        <v>2234041</v>
      </c>
      <c r="J80" s="32">
        <f t="shared" si="17"/>
        <v>943766</v>
      </c>
      <c r="K80" s="32">
        <f t="shared" si="17"/>
        <v>0</v>
      </c>
      <c r="L80" s="32">
        <f t="shared" si="17"/>
        <v>0</v>
      </c>
      <c r="M80" s="32">
        <f t="shared" si="17"/>
        <v>0</v>
      </c>
      <c r="N80" s="32">
        <f t="shared" ref="N80:N88" si="18">SUM(D80:M80)</f>
        <v>84255563</v>
      </c>
      <c r="O80" s="45">
        <f t="shared" si="14"/>
        <v>918.67722485116781</v>
      </c>
      <c r="P80" s="9"/>
    </row>
    <row r="81" spans="1:119">
      <c r="A81" s="12"/>
      <c r="B81" s="25">
        <v>381</v>
      </c>
      <c r="C81" s="20" t="s">
        <v>82</v>
      </c>
      <c r="D81" s="46">
        <v>42759000</v>
      </c>
      <c r="E81" s="46">
        <v>16849275</v>
      </c>
      <c r="F81" s="46">
        <v>17793089</v>
      </c>
      <c r="G81" s="46">
        <v>3350000</v>
      </c>
      <c r="H81" s="46">
        <v>0</v>
      </c>
      <c r="I81" s="46">
        <v>845046</v>
      </c>
      <c r="J81" s="46">
        <v>404060</v>
      </c>
      <c r="K81" s="46">
        <v>0</v>
      </c>
      <c r="L81" s="46">
        <v>0</v>
      </c>
      <c r="M81" s="46">
        <v>0</v>
      </c>
      <c r="N81" s="46">
        <f t="shared" si="18"/>
        <v>82000470</v>
      </c>
      <c r="O81" s="47">
        <f t="shared" si="14"/>
        <v>894.08890681902437</v>
      </c>
      <c r="P81" s="9"/>
    </row>
    <row r="82" spans="1:119">
      <c r="A82" s="12"/>
      <c r="B82" s="25">
        <v>384</v>
      </c>
      <c r="C82" s="20" t="s">
        <v>106</v>
      </c>
      <c r="D82" s="46">
        <v>0</v>
      </c>
      <c r="E82" s="46">
        <v>0</v>
      </c>
      <c r="F82" s="46">
        <v>0</v>
      </c>
      <c r="G82" s="46">
        <v>313000</v>
      </c>
      <c r="H82" s="46">
        <v>0</v>
      </c>
      <c r="I82" s="46">
        <v>0</v>
      </c>
      <c r="J82" s="46">
        <v>0</v>
      </c>
      <c r="K82" s="46">
        <v>0</v>
      </c>
      <c r="L82" s="46">
        <v>0</v>
      </c>
      <c r="M82" s="46">
        <v>0</v>
      </c>
      <c r="N82" s="46">
        <f t="shared" si="18"/>
        <v>313000</v>
      </c>
      <c r="O82" s="47">
        <f t="shared" si="14"/>
        <v>3.4127832173932005</v>
      </c>
      <c r="P82" s="9"/>
    </row>
    <row r="83" spans="1:119">
      <c r="A83" s="12"/>
      <c r="B83" s="25">
        <v>388.1</v>
      </c>
      <c r="C83" s="20" t="s">
        <v>83</v>
      </c>
      <c r="D83" s="46">
        <v>10301</v>
      </c>
      <c r="E83" s="46">
        <v>3091</v>
      </c>
      <c r="F83" s="46">
        <v>0</v>
      </c>
      <c r="G83" s="46">
        <v>0</v>
      </c>
      <c r="H83" s="46">
        <v>0</v>
      </c>
      <c r="I83" s="46">
        <v>0</v>
      </c>
      <c r="J83" s="46">
        <v>0</v>
      </c>
      <c r="K83" s="46">
        <v>0</v>
      </c>
      <c r="L83" s="46">
        <v>0</v>
      </c>
      <c r="M83" s="46">
        <v>0</v>
      </c>
      <c r="N83" s="46">
        <f t="shared" si="18"/>
        <v>13392</v>
      </c>
      <c r="O83" s="47">
        <f t="shared" si="14"/>
        <v>0.14601914647709183</v>
      </c>
      <c r="P83" s="9"/>
    </row>
    <row r="84" spans="1:119">
      <c r="A84" s="12"/>
      <c r="B84" s="25">
        <v>389.1</v>
      </c>
      <c r="C84" s="20" t="s">
        <v>134</v>
      </c>
      <c r="D84" s="46">
        <v>0</v>
      </c>
      <c r="E84" s="46">
        <v>0</v>
      </c>
      <c r="F84" s="46">
        <v>0</v>
      </c>
      <c r="G84" s="46">
        <v>0</v>
      </c>
      <c r="H84" s="46">
        <v>0</v>
      </c>
      <c r="I84" s="46">
        <v>988995</v>
      </c>
      <c r="J84" s="46">
        <v>220847</v>
      </c>
      <c r="K84" s="46">
        <v>0</v>
      </c>
      <c r="L84" s="46">
        <v>0</v>
      </c>
      <c r="M84" s="46">
        <v>0</v>
      </c>
      <c r="N84" s="46">
        <f t="shared" si="18"/>
        <v>1209842</v>
      </c>
      <c r="O84" s="47">
        <f t="shared" si="14"/>
        <v>13.191464770918289</v>
      </c>
      <c r="P84" s="9"/>
    </row>
    <row r="85" spans="1:119">
      <c r="A85" s="12"/>
      <c r="B85" s="25">
        <v>389.2</v>
      </c>
      <c r="C85" s="20" t="s">
        <v>135</v>
      </c>
      <c r="D85" s="46">
        <v>0</v>
      </c>
      <c r="E85" s="46">
        <v>0</v>
      </c>
      <c r="F85" s="46">
        <v>0</v>
      </c>
      <c r="G85" s="46">
        <v>0</v>
      </c>
      <c r="H85" s="46">
        <v>0</v>
      </c>
      <c r="I85" s="46">
        <v>0</v>
      </c>
      <c r="J85" s="46">
        <v>152448</v>
      </c>
      <c r="K85" s="46">
        <v>0</v>
      </c>
      <c r="L85" s="46">
        <v>0</v>
      </c>
      <c r="M85" s="46">
        <v>0</v>
      </c>
      <c r="N85" s="46">
        <f t="shared" si="18"/>
        <v>152448</v>
      </c>
      <c r="O85" s="47">
        <f t="shared" si="14"/>
        <v>1.6622107857033823</v>
      </c>
      <c r="P85" s="9"/>
    </row>
    <row r="86" spans="1:119">
      <c r="A86" s="12"/>
      <c r="B86" s="25">
        <v>389.4</v>
      </c>
      <c r="C86" s="20" t="s">
        <v>152</v>
      </c>
      <c r="D86" s="46">
        <v>0</v>
      </c>
      <c r="E86" s="46">
        <v>0</v>
      </c>
      <c r="F86" s="46">
        <v>0</v>
      </c>
      <c r="G86" s="46">
        <v>0</v>
      </c>
      <c r="H86" s="46">
        <v>0</v>
      </c>
      <c r="I86" s="46">
        <v>400000</v>
      </c>
      <c r="J86" s="46">
        <v>0</v>
      </c>
      <c r="K86" s="46">
        <v>0</v>
      </c>
      <c r="L86" s="46">
        <v>0</v>
      </c>
      <c r="M86" s="46">
        <v>0</v>
      </c>
      <c r="N86" s="46"/>
      <c r="O86" s="47"/>
      <c r="P86" s="9"/>
    </row>
    <row r="87" spans="1:119" ht="15.75" thickBot="1">
      <c r="A87" s="12"/>
      <c r="B87" s="25">
        <v>389.9</v>
      </c>
      <c r="C87" s="20" t="s">
        <v>136</v>
      </c>
      <c r="D87" s="46">
        <v>0</v>
      </c>
      <c r="E87" s="46">
        <v>0</v>
      </c>
      <c r="F87" s="46">
        <v>0</v>
      </c>
      <c r="G87" s="46">
        <v>0</v>
      </c>
      <c r="H87" s="46">
        <v>0</v>
      </c>
      <c r="I87" s="46">
        <v>0</v>
      </c>
      <c r="J87" s="46">
        <v>166411</v>
      </c>
      <c r="K87" s="46">
        <v>0</v>
      </c>
      <c r="L87" s="46">
        <v>0</v>
      </c>
      <c r="M87" s="46">
        <v>0</v>
      </c>
      <c r="N87" s="46">
        <f t="shared" si="18"/>
        <v>166411</v>
      </c>
      <c r="O87" s="47">
        <f>(N87/O$90)</f>
        <v>1.814455808273546</v>
      </c>
      <c r="P87" s="9"/>
    </row>
    <row r="88" spans="1:119" ht="16.5" thickBot="1">
      <c r="A88" s="14" t="s">
        <v>68</v>
      </c>
      <c r="B88" s="23"/>
      <c r="C88" s="22"/>
      <c r="D88" s="15">
        <f t="shared" ref="D88:M88" si="19">SUM(D5,D18,D29,D50,D66,D70,D80)</f>
        <v>282570162</v>
      </c>
      <c r="E88" s="15">
        <f t="shared" si="19"/>
        <v>152459476</v>
      </c>
      <c r="F88" s="15">
        <f t="shared" si="19"/>
        <v>24618881</v>
      </c>
      <c r="G88" s="15">
        <f t="shared" si="19"/>
        <v>8271549</v>
      </c>
      <c r="H88" s="15">
        <f t="shared" si="19"/>
        <v>0</v>
      </c>
      <c r="I88" s="15">
        <f t="shared" si="19"/>
        <v>191697003</v>
      </c>
      <c r="J88" s="15">
        <f t="shared" si="19"/>
        <v>79036921</v>
      </c>
      <c r="K88" s="15">
        <f t="shared" si="19"/>
        <v>79360792</v>
      </c>
      <c r="L88" s="15">
        <f t="shared" si="19"/>
        <v>0</v>
      </c>
      <c r="M88" s="15">
        <f t="shared" si="19"/>
        <v>2685697</v>
      </c>
      <c r="N88" s="15">
        <f t="shared" si="18"/>
        <v>820700481</v>
      </c>
      <c r="O88" s="38">
        <f>(N88/O$90)</f>
        <v>8948.4754890202148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0"/>
      <c r="B90" s="41"/>
      <c r="C90" s="41"/>
      <c r="D90" s="42"/>
      <c r="E90" s="42"/>
      <c r="F90" s="42"/>
      <c r="G90" s="42"/>
      <c r="H90" s="42"/>
      <c r="I90" s="42"/>
      <c r="J90" s="42"/>
      <c r="K90" s="42"/>
      <c r="L90" s="121" t="s">
        <v>155</v>
      </c>
      <c r="M90" s="121"/>
      <c r="N90" s="121"/>
      <c r="O90" s="43">
        <v>91714</v>
      </c>
    </row>
    <row r="91" spans="1:119">
      <c r="A91" s="122"/>
      <c r="B91" s="99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  <c r="O91" s="100"/>
    </row>
    <row r="92" spans="1:119" ht="15.75" customHeight="1" thickBot="1">
      <c r="A92" s="123" t="s">
        <v>109</v>
      </c>
      <c r="B92" s="102"/>
      <c r="C92" s="102"/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2"/>
      <c r="O92" s="103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2025-04-21T21:10:57Z</cp:lastPrinted>
  <dcterms:created xsi:type="dcterms:W3CDTF">2000-08-31T21:26:31Z</dcterms:created>
  <dcterms:modified xsi:type="dcterms:W3CDTF">2025-04-21T21:11:12Z</dcterms:modified>
</cp:coreProperties>
</file>