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65" documentId="11_91639275976126A817E751CB3A5EFDC0794C51EA" xr6:coauthVersionLast="47" xr6:coauthVersionMax="47" xr10:uidLastSave="{B16D3AB9-440C-4735-AA83-690AFF61C7D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'2007'!$A$1:$O$53</definedName>
    <definedName name="_xlnm.Print_Area" localSheetId="15">'2008'!$A$1:$O$52</definedName>
    <definedName name="_xlnm.Print_Area" localSheetId="14">'2009'!$A$1:$O$55</definedName>
    <definedName name="_xlnm.Print_Area" localSheetId="13">'2010'!$A$1:$O$54</definedName>
    <definedName name="_xlnm.Print_Area" localSheetId="12">'2011'!$A$1:$O$55</definedName>
    <definedName name="_xlnm.Print_Area" localSheetId="11">'2012'!$A$1:$O$58</definedName>
    <definedName name="_xlnm.Print_Area" localSheetId="10">'2013'!$A$1:$O$55</definedName>
    <definedName name="_xlnm.Print_Area" localSheetId="9">'2014'!$A$1:$O$54</definedName>
    <definedName name="_xlnm.Print_Area" localSheetId="8">'2015'!$A$1:$O$54</definedName>
    <definedName name="_xlnm.Print_Area" localSheetId="7">'2016'!$A$1:$O$58</definedName>
    <definedName name="_xlnm.Print_Area" localSheetId="6">'2017'!$A$1:$O$56</definedName>
    <definedName name="_xlnm.Print_Area" localSheetId="5">'2018'!$A$1:$O$55</definedName>
    <definedName name="_xlnm.Print_Area" localSheetId="4">'2019'!$A$1:$O$56</definedName>
    <definedName name="_xlnm.Print_Area" localSheetId="3">'2020'!$A$1:$O$58</definedName>
    <definedName name="_xlnm.Print_Area" localSheetId="2">'2021'!$A$1:$P$56</definedName>
    <definedName name="_xlnm.Print_Area" localSheetId="1">'2022'!$A$1:$P$55</definedName>
    <definedName name="_xlnm.Print_Area" localSheetId="0">'2023'!$A$1:$P$57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49" l="1"/>
  <c r="F53" i="49"/>
  <c r="G53" i="49"/>
  <c r="H53" i="49"/>
  <c r="I53" i="49"/>
  <c r="J53" i="49"/>
  <c r="K53" i="49"/>
  <c r="L53" i="49"/>
  <c r="M53" i="49"/>
  <c r="N53" i="49"/>
  <c r="D53" i="49"/>
  <c r="O52" i="49" l="1"/>
  <c r="P52" i="49" s="1"/>
  <c r="O51" i="49"/>
  <c r="P51" i="49" s="1"/>
  <c r="O50" i="49"/>
  <c r="P50" i="49" s="1"/>
  <c r="O49" i="49"/>
  <c r="P49" i="49" s="1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 s="1"/>
  <c r="O46" i="49"/>
  <c r="P46" i="49" s="1"/>
  <c r="O45" i="49"/>
  <c r="P45" i="49" s="1"/>
  <c r="O44" i="49"/>
  <c r="P44" i="49" s="1"/>
  <c r="O43" i="49"/>
  <c r="P43" i="49" s="1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 s="1"/>
  <c r="O40" i="49"/>
  <c r="P40" i="49" s="1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8" i="49" l="1"/>
  <c r="P48" i="49" s="1"/>
  <c r="O42" i="49"/>
  <c r="P42" i="49" s="1"/>
  <c r="O37" i="49"/>
  <c r="P37" i="49" s="1"/>
  <c r="O33" i="49"/>
  <c r="P33" i="49" s="1"/>
  <c r="O28" i="49"/>
  <c r="P28" i="49" s="1"/>
  <c r="O22" i="49"/>
  <c r="P22" i="49" s="1"/>
  <c r="O15" i="49"/>
  <c r="P15" i="49" s="1"/>
  <c r="O5" i="49"/>
  <c r="P5" i="49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H51" i="48" s="1"/>
  <c r="G5" i="48"/>
  <c r="G51" i="48" s="1"/>
  <c r="F5" i="48"/>
  <c r="E5" i="48"/>
  <c r="E51" i="48" s="1"/>
  <c r="D5" i="48"/>
  <c r="O53" i="49" l="1"/>
  <c r="P53" i="49" s="1"/>
  <c r="J51" i="48"/>
  <c r="I51" i="48"/>
  <c r="K51" i="48"/>
  <c r="L51" i="48"/>
  <c r="M51" i="48"/>
  <c r="N51" i="48"/>
  <c r="D51" i="48"/>
  <c r="F51" i="48"/>
  <c r="O46" i="48"/>
  <c r="P46" i="48" s="1"/>
  <c r="O40" i="48"/>
  <c r="P40" i="48" s="1"/>
  <c r="O36" i="48"/>
  <c r="P36" i="48" s="1"/>
  <c r="O32" i="48"/>
  <c r="P32" i="48" s="1"/>
  <c r="O27" i="48"/>
  <c r="P27" i="48" s="1"/>
  <c r="O14" i="48"/>
  <c r="P14" i="48" s="1"/>
  <c r="O21" i="48"/>
  <c r="P21" i="48" s="1"/>
  <c r="O5" i="48"/>
  <c r="P5" i="48" s="1"/>
  <c r="D52" i="47"/>
  <c r="O51" i="47"/>
  <c r="P51" i="47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/>
  <c r="O45" i="47"/>
  <c r="P45" i="47" s="1"/>
  <c r="O44" i="47"/>
  <c r="P44" i="47" s="1"/>
  <c r="O43" i="47"/>
  <c r="P43" i="47"/>
  <c r="N42" i="47"/>
  <c r="M42" i="47"/>
  <c r="L42" i="47"/>
  <c r="K42" i="47"/>
  <c r="J42" i="47"/>
  <c r="I42" i="47"/>
  <c r="H42" i="47"/>
  <c r="G42" i="47"/>
  <c r="F42" i="47"/>
  <c r="O42" i="47" s="1"/>
  <c r="P42" i="47" s="1"/>
  <c r="E42" i="47"/>
  <c r="D42" i="47"/>
  <c r="O41" i="47"/>
  <c r="P41" i="47" s="1"/>
  <c r="O40" i="47"/>
  <c r="P40" i="47"/>
  <c r="O39" i="47"/>
  <c r="P39" i="47" s="1"/>
  <c r="O38" i="47"/>
  <c r="P38" i="47" s="1"/>
  <c r="N37" i="47"/>
  <c r="O37" i="47" s="1"/>
  <c r="P37" i="47" s="1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/>
  <c r="N33" i="47"/>
  <c r="M33" i="47"/>
  <c r="L33" i="47"/>
  <c r="K33" i="47"/>
  <c r="J33" i="47"/>
  <c r="I33" i="47"/>
  <c r="H33" i="47"/>
  <c r="G33" i="47"/>
  <c r="F33" i="47"/>
  <c r="O33" i="47" s="1"/>
  <c r="P33" i="47" s="1"/>
  <c r="E33" i="47"/>
  <c r="D33" i="47"/>
  <c r="O32" i="47"/>
  <c r="P32" i="47" s="1"/>
  <c r="O31" i="47"/>
  <c r="P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O28" i="47" s="1"/>
  <c r="P28" i="47" s="1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 s="1"/>
  <c r="O20" i="47"/>
  <c r="P20" i="47" s="1"/>
  <c r="O19" i="47"/>
  <c r="P19" i="47"/>
  <c r="O18" i="47"/>
  <c r="P18" i="47" s="1"/>
  <c r="O17" i="47"/>
  <c r="P17" i="47" s="1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5" i="47" s="1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O5" i="47" s="1"/>
  <c r="P5" i="47" s="1"/>
  <c r="D5" i="47"/>
  <c r="N53" i="46"/>
  <c r="O53" i="46"/>
  <c r="N52" i="46"/>
  <c r="O52" i="46"/>
  <c r="N51" i="46"/>
  <c r="O51" i="46" s="1"/>
  <c r="N50" i="46"/>
  <c r="O50" i="46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8" i="46" s="1"/>
  <c r="O48" i="46" s="1"/>
  <c r="N47" i="46"/>
  <c r="O47" i="46" s="1"/>
  <c r="N46" i="46"/>
  <c r="O46" i="46" s="1"/>
  <c r="N45" i="46"/>
  <c r="O45" i="46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N40" i="46"/>
  <c r="O40" i="46"/>
  <c r="N39" i="46"/>
  <c r="O39" i="46" s="1"/>
  <c r="N38" i="46"/>
  <c r="O38" i="46" s="1"/>
  <c r="M37" i="46"/>
  <c r="L37" i="46"/>
  <c r="N37" i="46" s="1"/>
  <c r="O37" i="46" s="1"/>
  <c r="K37" i="46"/>
  <c r="J37" i="46"/>
  <c r="I37" i="46"/>
  <c r="H37" i="46"/>
  <c r="G37" i="46"/>
  <c r="F37" i="46"/>
  <c r="E37" i="46"/>
  <c r="D37" i="46"/>
  <c r="N36" i="46"/>
  <c r="O36" i="46" s="1"/>
  <c r="N35" i="46"/>
  <c r="O35" i="46"/>
  <c r="N34" i="46"/>
  <c r="O34" i="46"/>
  <c r="M33" i="46"/>
  <c r="L33" i="46"/>
  <c r="L54" i="46" s="1"/>
  <c r="K33" i="46"/>
  <c r="K54" i="46" s="1"/>
  <c r="J33" i="46"/>
  <c r="J54" i="46" s="1"/>
  <c r="I33" i="46"/>
  <c r="H33" i="46"/>
  <c r="G33" i="46"/>
  <c r="N33" i="46" s="1"/>
  <c r="O33" i="46" s="1"/>
  <c r="F33" i="46"/>
  <c r="E33" i="46"/>
  <c r="D33" i="46"/>
  <c r="N32" i="46"/>
  <c r="O32" i="46"/>
  <c r="N31" i="46"/>
  <c r="O31" i="46" s="1"/>
  <c r="N30" i="46"/>
  <c r="O30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 s="1"/>
  <c r="N26" i="46"/>
  <c r="O26" i="46" s="1"/>
  <c r="N25" i="46"/>
  <c r="O25" i="46"/>
  <c r="N24" i="46"/>
  <c r="O24" i="46"/>
  <c r="N23" i="46"/>
  <c r="O23" i="46" s="1"/>
  <c r="M22" i="46"/>
  <c r="M54" i="46" s="1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 s="1"/>
  <c r="N20" i="46"/>
  <c r="O20" i="46"/>
  <c r="N19" i="46"/>
  <c r="O19" i="46" s="1"/>
  <c r="N18" i="46"/>
  <c r="O18" i="46" s="1"/>
  <c r="N17" i="46"/>
  <c r="O17" i="46"/>
  <c r="N16" i="46"/>
  <c r="O16" i="46"/>
  <c r="M15" i="46"/>
  <c r="L15" i="46"/>
  <c r="K15" i="46"/>
  <c r="J15" i="46"/>
  <c r="I15" i="46"/>
  <c r="H15" i="46"/>
  <c r="G15" i="46"/>
  <c r="F15" i="46"/>
  <c r="E15" i="46"/>
  <c r="E54" i="46" s="1"/>
  <c r="D15" i="46"/>
  <c r="N15" i="46" s="1"/>
  <c r="O15" i="46" s="1"/>
  <c r="N14" i="46"/>
  <c r="O14" i="46"/>
  <c r="N13" i="46"/>
  <c r="O13" i="46" s="1"/>
  <c r="N12" i="46"/>
  <c r="O12" i="46"/>
  <c r="N11" i="46"/>
  <c r="O11" i="46" s="1"/>
  <c r="N10" i="46"/>
  <c r="O10" i="46" s="1"/>
  <c r="N9" i="46"/>
  <c r="O9" i="46"/>
  <c r="N8" i="46"/>
  <c r="O8" i="46"/>
  <c r="N7" i="46"/>
  <c r="O7" i="46" s="1"/>
  <c r="N6" i="46"/>
  <c r="O6" i="46"/>
  <c r="M5" i="46"/>
  <c r="L5" i="46"/>
  <c r="K5" i="46"/>
  <c r="J5" i="46"/>
  <c r="I5" i="46"/>
  <c r="I54" i="46" s="1"/>
  <c r="H5" i="46"/>
  <c r="H54" i="46" s="1"/>
  <c r="G5" i="46"/>
  <c r="G54" i="46" s="1"/>
  <c r="F5" i="46"/>
  <c r="N5" i="46" s="1"/>
  <c r="O5" i="46" s="1"/>
  <c r="E5" i="46"/>
  <c r="D5" i="46"/>
  <c r="D54" i="46" s="1"/>
  <c r="N51" i="45"/>
  <c r="O51" i="45" s="1"/>
  <c r="N50" i="45"/>
  <c r="O50" i="45" s="1"/>
  <c r="N49" i="45"/>
  <c r="O49" i="45" s="1"/>
  <c r="N48" i="45"/>
  <c r="O48" i="45"/>
  <c r="M47" i="45"/>
  <c r="L47" i="45"/>
  <c r="K47" i="45"/>
  <c r="J47" i="45"/>
  <c r="I47" i="45"/>
  <c r="H47" i="45"/>
  <c r="G47" i="45"/>
  <c r="F47" i="45"/>
  <c r="E47" i="45"/>
  <c r="D47" i="45"/>
  <c r="N47" i="45" s="1"/>
  <c r="O47" i="45" s="1"/>
  <c r="N46" i="45"/>
  <c r="O46" i="45"/>
  <c r="N45" i="45"/>
  <c r="O45" i="45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/>
  <c r="N34" i="45"/>
  <c r="O34" i="45" s="1"/>
  <c r="M33" i="45"/>
  <c r="L33" i="45"/>
  <c r="K33" i="45"/>
  <c r="J33" i="45"/>
  <c r="J52" i="45" s="1"/>
  <c r="I33" i="45"/>
  <c r="H33" i="45"/>
  <c r="G33" i="45"/>
  <c r="F33" i="45"/>
  <c r="E33" i="45"/>
  <c r="D33" i="45"/>
  <c r="N32" i="45"/>
  <c r="O32" i="45" s="1"/>
  <c r="N31" i="45"/>
  <c r="O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N28" i="45" s="1"/>
  <c r="O28" i="45" s="1"/>
  <c r="D28" i="45"/>
  <c r="N27" i="45"/>
  <c r="O27" i="45" s="1"/>
  <c r="N26" i="45"/>
  <c r="O26" i="45" s="1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D52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M52" i="45" s="1"/>
  <c r="L5" i="45"/>
  <c r="K5" i="45"/>
  <c r="K52" i="45" s="1"/>
  <c r="J5" i="45"/>
  <c r="I5" i="45"/>
  <c r="I52" i="45" s="1"/>
  <c r="H5" i="45"/>
  <c r="H52" i="45" s="1"/>
  <c r="G5" i="45"/>
  <c r="G52" i="45" s="1"/>
  <c r="F5" i="45"/>
  <c r="F52" i="45" s="1"/>
  <c r="E5" i="45"/>
  <c r="N5" i="45" s="1"/>
  <c r="O5" i="45" s="1"/>
  <c r="D5" i="45"/>
  <c r="N50" i="44"/>
  <c r="O50" i="44" s="1"/>
  <c r="N49" i="44"/>
  <c r="O49" i="44" s="1"/>
  <c r="N48" i="44"/>
  <c r="O48" i="44" s="1"/>
  <c r="N47" i="44"/>
  <c r="O47" i="44"/>
  <c r="M46" i="44"/>
  <c r="L46" i="44"/>
  <c r="K46" i="44"/>
  <c r="J46" i="44"/>
  <c r="I46" i="44"/>
  <c r="H46" i="44"/>
  <c r="G46" i="44"/>
  <c r="F46" i="44"/>
  <c r="E46" i="44"/>
  <c r="D46" i="44"/>
  <c r="N46" i="44" s="1"/>
  <c r="O46" i="44" s="1"/>
  <c r="N45" i="44"/>
  <c r="O45" i="44"/>
  <c r="N44" i="44"/>
  <c r="O44" i="44" s="1"/>
  <c r="N43" i="44"/>
  <c r="O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/>
  <c r="N37" i="44"/>
  <c r="O37" i="44"/>
  <c r="M36" i="44"/>
  <c r="M51" i="44" s="1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/>
  <c r="M32" i="44"/>
  <c r="L32" i="44"/>
  <c r="K32" i="44"/>
  <c r="J32" i="44"/>
  <c r="I32" i="44"/>
  <c r="I51" i="44" s="1"/>
  <c r="H32" i="44"/>
  <c r="N32" i="44" s="1"/>
  <c r="O32" i="44" s="1"/>
  <c r="G32" i="44"/>
  <c r="F32" i="44"/>
  <c r="E32" i="44"/>
  <c r="D32" i="44"/>
  <c r="N31" i="44"/>
  <c r="O31" i="44" s="1"/>
  <c r="N30" i="44"/>
  <c r="O30" i="44" s="1"/>
  <c r="N29" i="44"/>
  <c r="O29" i="44" s="1"/>
  <c r="N28" i="44"/>
  <c r="O28" i="44"/>
  <c r="M27" i="44"/>
  <c r="L27" i="44"/>
  <c r="L51" i="44" s="1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 s="1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 s="1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H51" i="44" s="1"/>
  <c r="G15" i="44"/>
  <c r="F15" i="44"/>
  <c r="E15" i="44"/>
  <c r="D15" i="44"/>
  <c r="N15" i="44" s="1"/>
  <c r="O15" i="44" s="1"/>
  <c r="N14" i="44"/>
  <c r="O14" i="44" s="1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K51" i="44" s="1"/>
  <c r="J5" i="44"/>
  <c r="J51" i="44" s="1"/>
  <c r="I5" i="44"/>
  <c r="H5" i="44"/>
  <c r="G5" i="44"/>
  <c r="G51" i="44" s="1"/>
  <c r="F5" i="44"/>
  <c r="F51" i="44" s="1"/>
  <c r="E5" i="44"/>
  <c r="E51" i="44" s="1"/>
  <c r="D5" i="44"/>
  <c r="N5" i="44" s="1"/>
  <c r="O5" i="44" s="1"/>
  <c r="N51" i="43"/>
  <c r="O51" i="43" s="1"/>
  <c r="N50" i="43"/>
  <c r="O50" i="43" s="1"/>
  <c r="N49" i="43"/>
  <c r="O49" i="43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/>
  <c r="N43" i="43"/>
  <c r="O43" i="43" s="1"/>
  <c r="N42" i="43"/>
  <c r="O42" i="43" s="1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/>
  <c r="N38" i="43"/>
  <c r="O38" i="43"/>
  <c r="N37" i="43"/>
  <c r="O37" i="43" s="1"/>
  <c r="N36" i="43"/>
  <c r="O36" i="43"/>
  <c r="M35" i="43"/>
  <c r="L35" i="43"/>
  <c r="K35" i="43"/>
  <c r="J35" i="43"/>
  <c r="I35" i="43"/>
  <c r="H35" i="43"/>
  <c r="G35" i="43"/>
  <c r="F35" i="43"/>
  <c r="E35" i="43"/>
  <c r="D35" i="43"/>
  <c r="N34" i="43"/>
  <c r="O34" i="43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/>
  <c r="N27" i="43"/>
  <c r="O27" i="43" s="1"/>
  <c r="M26" i="43"/>
  <c r="M52" i="43" s="1"/>
  <c r="L26" i="43"/>
  <c r="L52" i="43" s="1"/>
  <c r="K26" i="43"/>
  <c r="K52" i="43" s="1"/>
  <c r="J26" i="43"/>
  <c r="I26" i="43"/>
  <c r="H26" i="43"/>
  <c r="G26" i="43"/>
  <c r="F26" i="43"/>
  <c r="F52" i="43" s="1"/>
  <c r="E26" i="43"/>
  <c r="E52" i="43" s="1"/>
  <c r="D26" i="43"/>
  <c r="N25" i="43"/>
  <c r="O25" i="43" s="1"/>
  <c r="N24" i="43"/>
  <c r="O24" i="43"/>
  <c r="N23" i="43"/>
  <c r="O23" i="43" s="1"/>
  <c r="N22" i="43"/>
  <c r="O22" i="43" s="1"/>
  <c r="N21" i="43"/>
  <c r="O21" i="43" s="1"/>
  <c r="M20" i="43"/>
  <c r="L20" i="43"/>
  <c r="K20" i="43"/>
  <c r="J20" i="43"/>
  <c r="J52" i="43" s="1"/>
  <c r="I20" i="43"/>
  <c r="H20" i="43"/>
  <c r="G20" i="43"/>
  <c r="F20" i="43"/>
  <c r="E20" i="43"/>
  <c r="D20" i="43"/>
  <c r="N20" i="43" s="1"/>
  <c r="O20" i="43" s="1"/>
  <c r="N19" i="43"/>
  <c r="O19" i="43"/>
  <c r="N18" i="43"/>
  <c r="O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N14" i="43" s="1"/>
  <c r="O14" i="43" s="1"/>
  <c r="E14" i="43"/>
  <c r="D14" i="43"/>
  <c r="N13" i="43"/>
  <c r="O13" i="43" s="1"/>
  <c r="N12" i="43"/>
  <c r="O12" i="43" s="1"/>
  <c r="N11" i="43"/>
  <c r="O11" i="43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I52" i="43" s="1"/>
  <c r="H5" i="43"/>
  <c r="G5" i="43"/>
  <c r="G52" i="43" s="1"/>
  <c r="F5" i="43"/>
  <c r="E5" i="43"/>
  <c r="D5" i="43"/>
  <c r="N5" i="43" s="1"/>
  <c r="O5" i="43" s="1"/>
  <c r="N53" i="42"/>
  <c r="O53" i="42" s="1"/>
  <c r="N52" i="42"/>
  <c r="O52" i="42"/>
  <c r="N51" i="42"/>
  <c r="O51" i="42" s="1"/>
  <c r="N50" i="42"/>
  <c r="O50" i="42" s="1"/>
  <c r="N49" i="42"/>
  <c r="O49" i="42"/>
  <c r="M48" i="42"/>
  <c r="L48" i="42"/>
  <c r="K48" i="42"/>
  <c r="J48" i="42"/>
  <c r="I48" i="42"/>
  <c r="H48" i="42"/>
  <c r="G48" i="42"/>
  <c r="F48" i="42"/>
  <c r="E48" i="42"/>
  <c r="D48" i="42"/>
  <c r="N47" i="42"/>
  <c r="O47" i="42"/>
  <c r="N46" i="42"/>
  <c r="O46" i="42" s="1"/>
  <c r="N45" i="42"/>
  <c r="O45" i="42" s="1"/>
  <c r="N44" i="42"/>
  <c r="O44" i="42"/>
  <c r="N43" i="42"/>
  <c r="O43" i="42" s="1"/>
  <c r="M42" i="42"/>
  <c r="L42" i="42"/>
  <c r="K42" i="42"/>
  <c r="J42" i="42"/>
  <c r="N42" i="42" s="1"/>
  <c r="O42" i="42" s="1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J54" i="42" s="1"/>
  <c r="I36" i="42"/>
  <c r="I54" i="42" s="1"/>
  <c r="H36" i="42"/>
  <c r="G36" i="42"/>
  <c r="F36" i="42"/>
  <c r="N36" i="42" s="1"/>
  <c r="O36" i="42" s="1"/>
  <c r="E36" i="42"/>
  <c r="D36" i="42"/>
  <c r="N35" i="42"/>
  <c r="O35" i="42" s="1"/>
  <c r="N34" i="42"/>
  <c r="O34" i="42"/>
  <c r="N33" i="42"/>
  <c r="O33" i="42" s="1"/>
  <c r="M32" i="42"/>
  <c r="L32" i="42"/>
  <c r="K32" i="42"/>
  <c r="J32" i="42"/>
  <c r="I32" i="42"/>
  <c r="H32" i="42"/>
  <c r="G32" i="42"/>
  <c r="G54" i="42" s="1"/>
  <c r="F32" i="42"/>
  <c r="E32" i="42"/>
  <c r="E54" i="42" s="1"/>
  <c r="D32" i="42"/>
  <c r="N32" i="42" s="1"/>
  <c r="O32" i="42" s="1"/>
  <c r="N31" i="42"/>
  <c r="O31" i="42" s="1"/>
  <c r="N30" i="42"/>
  <c r="O30" i="42" s="1"/>
  <c r="N29" i="42"/>
  <c r="O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K54" i="42" s="1"/>
  <c r="J21" i="42"/>
  <c r="I21" i="42"/>
  <c r="H21" i="42"/>
  <c r="G21" i="42"/>
  <c r="F21" i="42"/>
  <c r="E21" i="42"/>
  <c r="D21" i="42"/>
  <c r="N21" i="42" s="1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N14" i="42" s="1"/>
  <c r="O14" i="42" s="1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M54" i="42" s="1"/>
  <c r="L5" i="42"/>
  <c r="K5" i="42"/>
  <c r="J5" i="42"/>
  <c r="I5" i="42"/>
  <c r="H5" i="42"/>
  <c r="G5" i="42"/>
  <c r="F5" i="42"/>
  <c r="E5" i="42"/>
  <c r="D5" i="42"/>
  <c r="N48" i="41"/>
  <c r="O48" i="41" s="1"/>
  <c r="N47" i="41"/>
  <c r="O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6" i="41" s="1"/>
  <c r="O36" i="41" s="1"/>
  <c r="N35" i="41"/>
  <c r="O35" i="41" s="1"/>
  <c r="N34" i="41"/>
  <c r="O34" i="41" s="1"/>
  <c r="N33" i="41"/>
  <c r="O33" i="41" s="1"/>
  <c r="M32" i="41"/>
  <c r="L32" i="41"/>
  <c r="K32" i="41"/>
  <c r="K49" i="41" s="1"/>
  <c r="J32" i="41"/>
  <c r="J49" i="41" s="1"/>
  <c r="I32" i="41"/>
  <c r="I49" i="41" s="1"/>
  <c r="H32" i="41"/>
  <c r="G32" i="41"/>
  <c r="F32" i="41"/>
  <c r="E32" i="41"/>
  <c r="D32" i="41"/>
  <c r="N31" i="41"/>
  <c r="O31" i="41" s="1"/>
  <c r="N30" i="41"/>
  <c r="O30" i="41"/>
  <c r="N29" i="41"/>
  <c r="O29" i="41" s="1"/>
  <c r="N28" i="41"/>
  <c r="O28" i="41" s="1"/>
  <c r="M27" i="41"/>
  <c r="L27" i="41"/>
  <c r="K27" i="41"/>
  <c r="J27" i="41"/>
  <c r="I27" i="41"/>
  <c r="H27" i="41"/>
  <c r="H49" i="41" s="1"/>
  <c r="G27" i="41"/>
  <c r="F27" i="41"/>
  <c r="E27" i="41"/>
  <c r="E49" i="41" s="1"/>
  <c r="D27" i="41"/>
  <c r="N26" i="41"/>
  <c r="O26" i="41" s="1"/>
  <c r="N25" i="41"/>
  <c r="O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/>
  <c r="N19" i="41"/>
  <c r="O19" i="41" s="1"/>
  <c r="N18" i="41"/>
  <c r="O18" i="41" s="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G49" i="41" s="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49" i="40"/>
  <c r="O49" i="40"/>
  <c r="N48" i="40"/>
  <c r="O48" i="40" s="1"/>
  <c r="N47" i="40"/>
  <c r="O47" i="40" s="1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N43" i="40"/>
  <c r="O43" i="40" s="1"/>
  <c r="N42" i="40"/>
  <c r="O42" i="40" s="1"/>
  <c r="N41" i="40"/>
  <c r="O41" i="40"/>
  <c r="M40" i="40"/>
  <c r="L40" i="40"/>
  <c r="N40" i="40" s="1"/>
  <c r="O40" i="40" s="1"/>
  <c r="K40" i="40"/>
  <c r="J40" i="40"/>
  <c r="I40" i="40"/>
  <c r="H40" i="40"/>
  <c r="G40" i="40"/>
  <c r="F40" i="40"/>
  <c r="E40" i="40"/>
  <c r="D40" i="40"/>
  <c r="N39" i="40"/>
  <c r="O39" i="40"/>
  <c r="N38" i="40"/>
  <c r="O38" i="40" s="1"/>
  <c r="N37" i="40"/>
  <c r="O37" i="40" s="1"/>
  <c r="N36" i="40"/>
  <c r="O36" i="40"/>
  <c r="M35" i="40"/>
  <c r="L35" i="40"/>
  <c r="K35" i="40"/>
  <c r="J35" i="40"/>
  <c r="I35" i="40"/>
  <c r="I50" i="40" s="1"/>
  <c r="H35" i="40"/>
  <c r="G35" i="40"/>
  <c r="F35" i="40"/>
  <c r="E35" i="40"/>
  <c r="D35" i="40"/>
  <c r="N34" i="40"/>
  <c r="O34" i="40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G50" i="40" s="1"/>
  <c r="F26" i="40"/>
  <c r="E26" i="40"/>
  <c r="E50" i="40" s="1"/>
  <c r="D26" i="40"/>
  <c r="N25" i="40"/>
  <c r="O25" i="40" s="1"/>
  <c r="N24" i="40"/>
  <c r="O24" i="40"/>
  <c r="N23" i="40"/>
  <c r="O23" i="40" s="1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K50" i="40" s="1"/>
  <c r="J5" i="40"/>
  <c r="I5" i="40"/>
  <c r="H5" i="40"/>
  <c r="G5" i="40"/>
  <c r="F5" i="40"/>
  <c r="E5" i="40"/>
  <c r="D5" i="40"/>
  <c r="N49" i="39"/>
  <c r="O49" i="39" s="1"/>
  <c r="N48" i="39"/>
  <c r="O48" i="39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/>
  <c r="N33" i="39"/>
  <c r="O33" i="39" s="1"/>
  <c r="N32" i="39"/>
  <c r="O32" i="39" s="1"/>
  <c r="M31" i="39"/>
  <c r="L31" i="39"/>
  <c r="L50" i="39" s="1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/>
  <c r="N27" i="39"/>
  <c r="O27" i="39" s="1"/>
  <c r="M26" i="39"/>
  <c r="L26" i="39"/>
  <c r="K26" i="39"/>
  <c r="J26" i="39"/>
  <c r="I26" i="39"/>
  <c r="I50" i="39" s="1"/>
  <c r="H26" i="39"/>
  <c r="G26" i="39"/>
  <c r="F26" i="39"/>
  <c r="F50" i="39" s="1"/>
  <c r="E26" i="39"/>
  <c r="D26" i="39"/>
  <c r="N25" i="39"/>
  <c r="O25" i="39" s="1"/>
  <c r="N24" i="39"/>
  <c r="O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K50" i="39" s="1"/>
  <c r="J5" i="39"/>
  <c r="I5" i="39"/>
  <c r="H5" i="39"/>
  <c r="G5" i="39"/>
  <c r="G50" i="39" s="1"/>
  <c r="F5" i="39"/>
  <c r="E5" i="39"/>
  <c r="D5" i="39"/>
  <c r="N47" i="38"/>
  <c r="O47" i="38" s="1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 s="1"/>
  <c r="N42" i="38"/>
  <c r="O42" i="38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/>
  <c r="N24" i="38"/>
  <c r="O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H48" i="38" s="1"/>
  <c r="G5" i="38"/>
  <c r="F5" i="38"/>
  <c r="E5" i="38"/>
  <c r="D5" i="38"/>
  <c r="N18" i="37"/>
  <c r="O18" i="37" s="1"/>
  <c r="N50" i="37"/>
  <c r="O50" i="37" s="1"/>
  <c r="N49" i="37"/>
  <c r="O49" i="37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/>
  <c r="N44" i="37"/>
  <c r="O44" i="37" s="1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 s="1"/>
  <c r="N37" i="37"/>
  <c r="O37" i="37" s="1"/>
  <c r="N36" i="37"/>
  <c r="O36" i="37"/>
  <c r="M35" i="37"/>
  <c r="L35" i="37"/>
  <c r="K35" i="37"/>
  <c r="J35" i="37"/>
  <c r="I35" i="37"/>
  <c r="H35" i="37"/>
  <c r="G35" i="37"/>
  <c r="G51" i="37" s="1"/>
  <c r="F35" i="37"/>
  <c r="F51" i="37" s="1"/>
  <c r="E35" i="37"/>
  <c r="N35" i="37" s="1"/>
  <c r="O35" i="37" s="1"/>
  <c r="D35" i="37"/>
  <c r="N34" i="37"/>
  <c r="O34" i="37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D51" i="37" s="1"/>
  <c r="N30" i="37"/>
  <c r="O30" i="37"/>
  <c r="N29" i="37"/>
  <c r="O29" i="37" s="1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H51" i="37" s="1"/>
  <c r="G14" i="37"/>
  <c r="F14" i="37"/>
  <c r="E14" i="37"/>
  <c r="D14" i="37"/>
  <c r="N13" i="37"/>
  <c r="O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L5" i="37"/>
  <c r="L51" i="37" s="1"/>
  <c r="K5" i="37"/>
  <c r="J5" i="37"/>
  <c r="I5" i="37"/>
  <c r="H5" i="37"/>
  <c r="G5" i="37"/>
  <c r="F5" i="37"/>
  <c r="E5" i="37"/>
  <c r="D5" i="37"/>
  <c r="N53" i="36"/>
  <c r="O53" i="36"/>
  <c r="N52" i="36"/>
  <c r="O52" i="36" s="1"/>
  <c r="N51" i="36"/>
  <c r="O51" i="36" s="1"/>
  <c r="N50" i="36"/>
  <c r="O50" i="36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7" i="36"/>
  <c r="O47" i="36" s="1"/>
  <c r="N46" i="36"/>
  <c r="O46" i="36" s="1"/>
  <c r="N45" i="36"/>
  <c r="O45" i="36" s="1"/>
  <c r="N44" i="36"/>
  <c r="O44" i="36"/>
  <c r="N43" i="36"/>
  <c r="O43" i="36" s="1"/>
  <c r="M42" i="36"/>
  <c r="L42" i="36"/>
  <c r="K42" i="36"/>
  <c r="J42" i="36"/>
  <c r="I42" i="36"/>
  <c r="H42" i="36"/>
  <c r="G42" i="36"/>
  <c r="G54" i="36" s="1"/>
  <c r="F42" i="36"/>
  <c r="E42" i="36"/>
  <c r="D42" i="36"/>
  <c r="N41" i="36"/>
  <c r="O41" i="36" s="1"/>
  <c r="N40" i="36"/>
  <c r="O40" i="36" s="1"/>
  <c r="N39" i="36"/>
  <c r="O39" i="36" s="1"/>
  <c r="N38" i="36"/>
  <c r="O38" i="36"/>
  <c r="N37" i="36"/>
  <c r="O37" i="36" s="1"/>
  <c r="M36" i="36"/>
  <c r="L36" i="36"/>
  <c r="K36" i="36"/>
  <c r="J36" i="36"/>
  <c r="I36" i="36"/>
  <c r="H36" i="36"/>
  <c r="G36" i="36"/>
  <c r="F36" i="36"/>
  <c r="F54" i="36" s="1"/>
  <c r="E36" i="36"/>
  <c r="D36" i="36"/>
  <c r="N36" i="36" s="1"/>
  <c r="O36" i="36" s="1"/>
  <c r="N35" i="36"/>
  <c r="O35" i="36" s="1"/>
  <c r="N34" i="36"/>
  <c r="O34" i="36" s="1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 s="1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K54" i="36" s="1"/>
  <c r="J5" i="36"/>
  <c r="J54" i="36" s="1"/>
  <c r="I5" i="36"/>
  <c r="I54" i="36" s="1"/>
  <c r="H5" i="36"/>
  <c r="G5" i="36"/>
  <c r="F5" i="36"/>
  <c r="E5" i="36"/>
  <c r="N5" i="36" s="1"/>
  <c r="O5" i="36" s="1"/>
  <c r="D5" i="36"/>
  <c r="N50" i="35"/>
  <c r="O50" i="35" s="1"/>
  <c r="N49" i="35"/>
  <c r="O49" i="35" s="1"/>
  <c r="N48" i="35"/>
  <c r="O48" i="35"/>
  <c r="M47" i="35"/>
  <c r="L47" i="35"/>
  <c r="K47" i="35"/>
  <c r="J47" i="35"/>
  <c r="I47" i="35"/>
  <c r="H47" i="35"/>
  <c r="G47" i="35"/>
  <c r="F47" i="35"/>
  <c r="E47" i="35"/>
  <c r="D47" i="35"/>
  <c r="N46" i="35"/>
  <c r="O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/>
  <c r="N32" i="35"/>
  <c r="O32" i="35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51" i="35" s="1"/>
  <c r="E5" i="35"/>
  <c r="E51" i="35" s="1"/>
  <c r="D5" i="35"/>
  <c r="N49" i="34"/>
  <c r="O49" i="34" s="1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/>
  <c r="N44" i="34"/>
  <c r="O44" i="34" s="1"/>
  <c r="N43" i="34"/>
  <c r="O43" i="34" s="1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 s="1"/>
  <c r="N21" i="34"/>
  <c r="O21" i="34" s="1"/>
  <c r="M20" i="34"/>
  <c r="M50" i="34" s="1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L50" i="34" s="1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50" i="34" s="1"/>
  <c r="D5" i="34"/>
  <c r="D50" i="34" s="1"/>
  <c r="E47" i="33"/>
  <c r="F47" i="33"/>
  <c r="G47" i="33"/>
  <c r="H47" i="33"/>
  <c r="I47" i="33"/>
  <c r="J47" i="33"/>
  <c r="K47" i="33"/>
  <c r="L47" i="33"/>
  <c r="M47" i="33"/>
  <c r="D47" i="33"/>
  <c r="E41" i="33"/>
  <c r="F41" i="33"/>
  <c r="G41" i="33"/>
  <c r="H41" i="33"/>
  <c r="I41" i="33"/>
  <c r="J41" i="33"/>
  <c r="K41" i="33"/>
  <c r="L41" i="33"/>
  <c r="M41" i="33"/>
  <c r="E36" i="33"/>
  <c r="F36" i="33"/>
  <c r="G36" i="33"/>
  <c r="H36" i="33"/>
  <c r="I36" i="33"/>
  <c r="J36" i="33"/>
  <c r="K36" i="33"/>
  <c r="L36" i="33"/>
  <c r="M36" i="33"/>
  <c r="E32" i="33"/>
  <c r="F32" i="33"/>
  <c r="G32" i="33"/>
  <c r="H32" i="33"/>
  <c r="I32" i="33"/>
  <c r="J32" i="33"/>
  <c r="K32" i="33"/>
  <c r="L32" i="33"/>
  <c r="M32" i="33"/>
  <c r="E27" i="33"/>
  <c r="F27" i="33"/>
  <c r="G27" i="33"/>
  <c r="H27" i="33"/>
  <c r="I27" i="33"/>
  <c r="J27" i="33"/>
  <c r="K27" i="33"/>
  <c r="L27" i="33"/>
  <c r="M27" i="33"/>
  <c r="E21" i="33"/>
  <c r="F21" i="33"/>
  <c r="G21" i="33"/>
  <c r="H21" i="33"/>
  <c r="I21" i="33"/>
  <c r="J21" i="33"/>
  <c r="K21" i="33"/>
  <c r="L21" i="33"/>
  <c r="M21" i="33"/>
  <c r="E14" i="33"/>
  <c r="F14" i="33"/>
  <c r="G14" i="33"/>
  <c r="H14" i="33"/>
  <c r="I14" i="33"/>
  <c r="J14" i="33"/>
  <c r="K14" i="33"/>
  <c r="L14" i="33"/>
  <c r="L51" i="33" s="1"/>
  <c r="M14" i="33"/>
  <c r="E5" i="33"/>
  <c r="F5" i="33"/>
  <c r="F51" i="33" s="1"/>
  <c r="G5" i="33"/>
  <c r="H5" i="33"/>
  <c r="H51" i="33" s="1"/>
  <c r="I5" i="33"/>
  <c r="J5" i="33"/>
  <c r="K5" i="33"/>
  <c r="L5" i="33"/>
  <c r="M5" i="33"/>
  <c r="D41" i="33"/>
  <c r="D36" i="33"/>
  <c r="D27" i="33"/>
  <c r="D21" i="33"/>
  <c r="D14" i="33"/>
  <c r="D5" i="33"/>
  <c r="N5" i="33" s="1"/>
  <c r="O5" i="33" s="1"/>
  <c r="N49" i="33"/>
  <c r="O49" i="33" s="1"/>
  <c r="N50" i="33"/>
  <c r="O50" i="33" s="1"/>
  <c r="N48" i="33"/>
  <c r="O48" i="33" s="1"/>
  <c r="N37" i="33"/>
  <c r="O37" i="33"/>
  <c r="N38" i="33"/>
  <c r="O38" i="33" s="1"/>
  <c r="N39" i="33"/>
  <c r="O39" i="33" s="1"/>
  <c r="N40" i="33"/>
  <c r="O40" i="33" s="1"/>
  <c r="N42" i="33"/>
  <c r="O42" i="33" s="1"/>
  <c r="N43" i="33"/>
  <c r="O43" i="33" s="1"/>
  <c r="N44" i="33"/>
  <c r="O44" i="33"/>
  <c r="N45" i="33"/>
  <c r="O45" i="33" s="1"/>
  <c r="N46" i="33"/>
  <c r="O46" i="33" s="1"/>
  <c r="D32" i="33"/>
  <c r="N33" i="33"/>
  <c r="O33" i="33" s="1"/>
  <c r="N34" i="33"/>
  <c r="O34" i="33"/>
  <c r="N35" i="33"/>
  <c r="O35" i="33"/>
  <c r="N29" i="33"/>
  <c r="O29" i="33" s="1"/>
  <c r="N30" i="33"/>
  <c r="O30" i="33" s="1"/>
  <c r="N31" i="33"/>
  <c r="O31" i="33" s="1"/>
  <c r="N28" i="33"/>
  <c r="O28" i="33" s="1"/>
  <c r="N16" i="33"/>
  <c r="O16" i="33" s="1"/>
  <c r="N17" i="33"/>
  <c r="O17" i="33" s="1"/>
  <c r="N18" i="33"/>
  <c r="O18" i="33" s="1"/>
  <c r="N19" i="33"/>
  <c r="O19" i="33" s="1"/>
  <c r="N20" i="33"/>
  <c r="O20" i="33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13" i="33"/>
  <c r="O13" i="33" s="1"/>
  <c r="N6" i="33"/>
  <c r="O6" i="33" s="1"/>
  <c r="N22" i="33"/>
  <c r="O22" i="33" s="1"/>
  <c r="N23" i="33"/>
  <c r="O23" i="33" s="1"/>
  <c r="N24" i="33"/>
  <c r="O24" i="33" s="1"/>
  <c r="N25" i="33"/>
  <c r="O25" i="33" s="1"/>
  <c r="N26" i="33"/>
  <c r="O26" i="33" s="1"/>
  <c r="N15" i="33"/>
  <c r="O15" i="33" s="1"/>
  <c r="F48" i="38"/>
  <c r="N27" i="38"/>
  <c r="O27" i="38" s="1"/>
  <c r="J51" i="35"/>
  <c r="L54" i="36"/>
  <c r="M50" i="40"/>
  <c r="M49" i="41"/>
  <c r="N5" i="41"/>
  <c r="O5" i="41" s="1"/>
  <c r="N48" i="42"/>
  <c r="O48" i="42" s="1"/>
  <c r="H54" i="42"/>
  <c r="N40" i="43"/>
  <c r="O40" i="43"/>
  <c r="N31" i="43"/>
  <c r="O31" i="43" s="1"/>
  <c r="N41" i="44"/>
  <c r="O41" i="44" s="1"/>
  <c r="N27" i="44"/>
  <c r="O27" i="44" s="1"/>
  <c r="N42" i="45"/>
  <c r="O42" i="45" s="1"/>
  <c r="N37" i="45"/>
  <c r="O37" i="45"/>
  <c r="N33" i="45"/>
  <c r="O33" i="45" s="1"/>
  <c r="N42" i="46"/>
  <c r="O42" i="46" s="1"/>
  <c r="O48" i="47"/>
  <c r="P48" i="47" s="1"/>
  <c r="N20" i="39" l="1"/>
  <c r="O20" i="39" s="1"/>
  <c r="M51" i="35"/>
  <c r="N47" i="33"/>
  <c r="O47" i="33" s="1"/>
  <c r="N42" i="36"/>
  <c r="O42" i="36" s="1"/>
  <c r="D52" i="43"/>
  <c r="F54" i="46"/>
  <c r="N54" i="46" s="1"/>
  <c r="O54" i="46" s="1"/>
  <c r="H52" i="47"/>
  <c r="E52" i="47"/>
  <c r="G50" i="34"/>
  <c r="N21" i="33"/>
  <c r="O21" i="33" s="1"/>
  <c r="F50" i="34"/>
  <c r="N31" i="34"/>
  <c r="O31" i="34" s="1"/>
  <c r="N14" i="35"/>
  <c r="O14" i="35" s="1"/>
  <c r="N41" i="35"/>
  <c r="O41" i="35" s="1"/>
  <c r="H50" i="39"/>
  <c r="J52" i="47"/>
  <c r="G52" i="47"/>
  <c r="N27" i="33"/>
  <c r="O27" i="33" s="1"/>
  <c r="N32" i="33"/>
  <c r="O32" i="33" s="1"/>
  <c r="N47" i="35"/>
  <c r="O47" i="35" s="1"/>
  <c r="K52" i="47"/>
  <c r="N32" i="38"/>
  <c r="O32" i="38" s="1"/>
  <c r="J50" i="39"/>
  <c r="N46" i="43"/>
  <c r="O46" i="43" s="1"/>
  <c r="L52" i="45"/>
  <c r="L52" i="47"/>
  <c r="I52" i="47"/>
  <c r="N32" i="41"/>
  <c r="O32" i="41" s="1"/>
  <c r="N15" i="45"/>
  <c r="O15" i="45" s="1"/>
  <c r="I51" i="33"/>
  <c r="J50" i="34"/>
  <c r="N52" i="47"/>
  <c r="N41" i="39"/>
  <c r="O41" i="39" s="1"/>
  <c r="E52" i="45"/>
  <c r="N52" i="45" s="1"/>
  <c r="O52" i="45" s="1"/>
  <c r="K51" i="33"/>
  <c r="N32" i="36"/>
  <c r="O32" i="36" s="1"/>
  <c r="N20" i="37"/>
  <c r="O20" i="37" s="1"/>
  <c r="D54" i="42"/>
  <c r="N54" i="42" s="1"/>
  <c r="O54" i="42" s="1"/>
  <c r="N36" i="44"/>
  <c r="O36" i="44" s="1"/>
  <c r="M51" i="33"/>
  <c r="N14" i="38"/>
  <c r="O14" i="38" s="1"/>
  <c r="D50" i="40"/>
  <c r="J51" i="33"/>
  <c r="H51" i="35"/>
  <c r="N45" i="40"/>
  <c r="O45" i="40" s="1"/>
  <c r="N27" i="42"/>
  <c r="O27" i="42" s="1"/>
  <c r="N20" i="34"/>
  <c r="O20" i="34" s="1"/>
  <c r="I51" i="35"/>
  <c r="N35" i="39"/>
  <c r="O35" i="39" s="1"/>
  <c r="N40" i="34"/>
  <c r="O40" i="34" s="1"/>
  <c r="L51" i="35"/>
  <c r="N31" i="35"/>
  <c r="O31" i="35" s="1"/>
  <c r="H54" i="36"/>
  <c r="L54" i="42"/>
  <c r="N45" i="41"/>
  <c r="O45" i="41" s="1"/>
  <c r="F54" i="42"/>
  <c r="N27" i="41"/>
  <c r="O27" i="41" s="1"/>
  <c r="N48" i="36"/>
  <c r="O48" i="36" s="1"/>
  <c r="E51" i="37"/>
  <c r="N47" i="37"/>
  <c r="O47" i="37" s="1"/>
  <c r="N35" i="43"/>
  <c r="O35" i="43" s="1"/>
  <c r="N41" i="37"/>
  <c r="O41" i="37" s="1"/>
  <c r="N41" i="33"/>
  <c r="O41" i="33" s="1"/>
  <c r="N26" i="37"/>
  <c r="O26" i="37" s="1"/>
  <c r="E51" i="33"/>
  <c r="G51" i="35"/>
  <c r="N14" i="36"/>
  <c r="O14" i="36" s="1"/>
  <c r="L48" i="38"/>
  <c r="J48" i="38"/>
  <c r="O51" i="48"/>
  <c r="P51" i="48" s="1"/>
  <c r="D51" i="44"/>
  <c r="N51" i="44" s="1"/>
  <c r="O51" i="44" s="1"/>
  <c r="H52" i="43"/>
  <c r="N52" i="43" s="1"/>
  <c r="O52" i="43" s="1"/>
  <c r="N36" i="33"/>
  <c r="O36" i="33" s="1"/>
  <c r="K51" i="35"/>
  <c r="N5" i="40"/>
  <c r="O5" i="40" s="1"/>
  <c r="L50" i="40"/>
  <c r="N26" i="40"/>
  <c r="O26" i="40" s="1"/>
  <c r="F50" i="40"/>
  <c r="D50" i="39"/>
  <c r="N46" i="39"/>
  <c r="O46" i="39" s="1"/>
  <c r="N26" i="43"/>
  <c r="O26" i="43" s="1"/>
  <c r="N5" i="42"/>
  <c r="O5" i="42" s="1"/>
  <c r="D51" i="33"/>
  <c r="N35" i="34"/>
  <c r="O35" i="34" s="1"/>
  <c r="K50" i="34"/>
  <c r="E54" i="36"/>
  <c r="N27" i="36"/>
  <c r="O27" i="36" s="1"/>
  <c r="D48" i="38"/>
  <c r="N5" i="38"/>
  <c r="O5" i="38" s="1"/>
  <c r="N21" i="38"/>
  <c r="O21" i="38" s="1"/>
  <c r="K48" i="38"/>
  <c r="F52" i="47"/>
  <c r="N26" i="34"/>
  <c r="O26" i="34" s="1"/>
  <c r="K51" i="37"/>
  <c r="N14" i="37"/>
  <c r="O14" i="37" s="1"/>
  <c r="I51" i="37"/>
  <c r="N31" i="37"/>
  <c r="O31" i="37" s="1"/>
  <c r="N5" i="35"/>
  <c r="O5" i="35" s="1"/>
  <c r="D51" i="35"/>
  <c r="D54" i="36"/>
  <c r="J51" i="37"/>
  <c r="G48" i="38"/>
  <c r="N45" i="38"/>
  <c r="O45" i="38" s="1"/>
  <c r="E50" i="39"/>
  <c r="N5" i="39"/>
  <c r="O5" i="39" s="1"/>
  <c r="N31" i="39"/>
  <c r="O31" i="39" s="1"/>
  <c r="N35" i="35"/>
  <c r="O35" i="35" s="1"/>
  <c r="N21" i="36"/>
  <c r="O21" i="36" s="1"/>
  <c r="M54" i="36"/>
  <c r="J50" i="40"/>
  <c r="N14" i="40"/>
  <c r="O14" i="40" s="1"/>
  <c r="D49" i="41"/>
  <c r="N49" i="41" s="1"/>
  <c r="O49" i="41" s="1"/>
  <c r="N40" i="41"/>
  <c r="O40" i="41" s="1"/>
  <c r="N26" i="39"/>
  <c r="O26" i="39" s="1"/>
  <c r="H50" i="34"/>
  <c r="N46" i="34"/>
  <c r="O46" i="34" s="1"/>
  <c r="N20" i="35"/>
  <c r="O20" i="35" s="1"/>
  <c r="N40" i="38"/>
  <c r="O40" i="38" s="1"/>
  <c r="M48" i="38"/>
  <c r="H50" i="40"/>
  <c r="N35" i="40"/>
  <c r="O35" i="40" s="1"/>
  <c r="N14" i="33"/>
  <c r="O14" i="33" s="1"/>
  <c r="G51" i="33"/>
  <c r="N5" i="37"/>
  <c r="O5" i="37" s="1"/>
  <c r="M51" i="37"/>
  <c r="L49" i="41"/>
  <c r="N14" i="41"/>
  <c r="O14" i="41" s="1"/>
  <c r="F49" i="41"/>
  <c r="I50" i="34"/>
  <c r="N5" i="34"/>
  <c r="O5" i="34" s="1"/>
  <c r="E48" i="38"/>
  <c r="N36" i="38"/>
  <c r="O36" i="38" s="1"/>
  <c r="N14" i="34"/>
  <c r="O14" i="34" s="1"/>
  <c r="I48" i="38"/>
  <c r="M50" i="39"/>
  <c r="N14" i="39"/>
  <c r="O14" i="39" s="1"/>
  <c r="M52" i="47"/>
  <c r="N51" i="37" l="1"/>
  <c r="O51" i="37" s="1"/>
  <c r="O52" i="47"/>
  <c r="P52" i="47" s="1"/>
  <c r="N50" i="34"/>
  <c r="O50" i="34" s="1"/>
  <c r="N54" i="36"/>
  <c r="O54" i="36" s="1"/>
  <c r="N51" i="35"/>
  <c r="O51" i="35" s="1"/>
  <c r="N50" i="40"/>
  <c r="O50" i="40" s="1"/>
  <c r="N48" i="38"/>
  <c r="O48" i="38" s="1"/>
  <c r="N51" i="33"/>
  <c r="O51" i="33" s="1"/>
  <c r="N50" i="39"/>
  <c r="O50" i="39" s="1"/>
</calcChain>
</file>

<file path=xl/sharedStrings.xml><?xml version="1.0" encoding="utf-8"?>
<sst xmlns="http://schemas.openxmlformats.org/spreadsheetml/2006/main" count="1148" uniqueCount="130">
  <si>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</si>
  <si>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</si>
  <si>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</si>
  <si>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</si>
  <si>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</si>
  <si>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</si>
  <si>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</si>
  <si>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</si>
  <si>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</si>
  <si>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</si>
  <si>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</si>
  <si>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</si>
  <si>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</si>
  <si>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</si>
  <si>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</si>
  <si>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</si>
  <si>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</si>
  <si>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</si>
  <si>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</si>
  <si>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</si>
  <si>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</si>
  <si>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</si>
  <si>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</si>
  <si>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</si>
  <si>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</si>
  <si>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</si>
  <si>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</si>
  <si>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</si>
  <si>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</si>
  <si>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</si>
  <si>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</si>
  <si>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</si>
  <si>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</si>
  <si>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</si>
  <si>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</si>
  <si>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</si>
  <si>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</si>
  <si>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</si>
  <si>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</si>
  <si>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</si>
  <si>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</si>
  <si>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</si>
  <si>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</si>
  <si>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Parking Facilities</t>
  </si>
  <si>
    <t>Other Transportation Systems / Services</t>
  </si>
  <si>
    <t>Economic Environment</t>
  </si>
  <si>
    <t>Industry Development</t>
  </si>
  <si>
    <t>Housing and Urban Development</t>
  </si>
  <si>
    <t>Other Economic Environment</t>
  </si>
  <si>
    <t>Human Services</t>
  </si>
  <si>
    <t>Health Services</t>
  </si>
  <si>
    <t>Mental Health Services</t>
  </si>
  <si>
    <t>Developmental Disabilities Services</t>
  </si>
  <si>
    <t>Other Human Services</t>
  </si>
  <si>
    <t>Culture / Recreation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</si>
  <si>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</si>
  <si>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</si>
  <si>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</si>
  <si>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</si>
  <si>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</si>
  <si>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</si>
  <si>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</si>
  <si>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</si>
  <si>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</si>
  <si>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</si>
  <si>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Miami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</si>
  <si>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</si>
  <si>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</si>
  <si>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</si>
  <si>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</si>
  <si>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Public Assistance Services</t>
  </si>
  <si>
    <t>2011 Municipal Population:</t>
  </si>
  <si>
    <t>Local Fiscal Year Ended September 30, 2012</t>
  </si>
  <si>
    <t>Payment to Refunded Bond Escrow Agent</t>
  </si>
  <si>
    <t>Non-Cash Transfers Out from General Fixed Asset Account Group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</si>
  <si>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</si>
  <si>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</si>
  <si>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</si>
  <si>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</si>
  <si>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</si>
  <si>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</si>
  <si>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</si>
  <si>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</si>
  <si>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</si>
  <si>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</si>
  <si>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</si>
  <si>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</si>
  <si>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</si>
  <si>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Other Transportation</t>
  </si>
  <si>
    <t>Health</t>
  </si>
  <si>
    <t>Mental Health</t>
  </si>
  <si>
    <t>Public Assistance</t>
  </si>
  <si>
    <t>Developmental Disabilities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</si>
  <si>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</si>
  <si>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</si>
  <si>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</si>
  <si>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</si>
  <si>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</si>
  <si>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</si>
  <si>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</si>
  <si>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2015</t>
  </si>
  <si>
    <t>Non-Cash Transfer Out from General Fixed Asset Account Group</t>
  </si>
  <si>
    <t>2015 Municipal Population:</t>
  </si>
  <si>
    <t>Local Fiscal Year Ended September 30, 2007</t>
  </si>
  <si>
    <t>2007 Municipal Population:</t>
  </si>
  <si>
    <t>Local Fiscal Year Ended September 30, 2016</t>
  </si>
  <si>
    <t>Extraordinary Items (Loss)</t>
  </si>
  <si>
    <t>2016 Municipal Population:</t>
  </si>
  <si>
    <t>Local Fiscal Year Ended September 30, 2017</t>
  </si>
  <si>
    <t>Special Items (Loss)</t>
  </si>
  <si>
    <t>2017 Municipal Population:</t>
  </si>
  <si>
    <t>Local Fiscal Year Ended September 30, 2018</t>
  </si>
  <si>
    <t>Non-Court Information Systems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</si>
  <si>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</si>
  <si>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</si>
  <si>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</si>
  <si>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</si>
  <si>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</si>
  <si>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</si>
  <si>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</si>
  <si>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</si>
  <si>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</si>
  <si>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Hospital Services</t>
  </si>
  <si>
    <t>Inter-fund Group Transfers Out</t>
  </si>
  <si>
    <t>2021 Municipal Population:</t>
  </si>
  <si>
    <t>Local Fiscal Year Ended September 30, 2022</t>
  </si>
  <si>
    <t>Bank Fees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</si>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</sst>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35C0-B1FD-4E55-82EE-9FCFCC214472}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119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120</v>
      </c>
      <c r="N4" s="98" t="s">
        <v>5</v>
      </c>
      <c r="O4" s="98" t="s">
        <v>121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57422918</v>
      </c>
      <c r="E5" s="103">
        <f t="shared" ref="E5:N5" si="0">SUM(E6:E14)</f>
        <v>16702679</v>
      </c>
      <c r="F5" s="103">
        <f t="shared" si="0"/>
        <v>46290000</v>
      </c>
      <c r="G5" s="103">
        <f t="shared" si="0"/>
        <v>508555</v>
      </c>
      <c r="H5" s="103">
        <f t="shared" si="0"/>
        <v>0</v>
      </c>
      <c r="I5" s="103">
        <f t="shared" si="0"/>
        <v>112744</v>
      </c>
      <c r="J5" s="103">
        <f t="shared" si="0"/>
        <v>118429612</v>
      </c>
      <c r="K5" s="103">
        <f t="shared" si="0"/>
        <v>167208141</v>
      </c>
      <c r="L5" s="103">
        <f>SUM(L6:L14)</f>
        <v>0</v>
      </c>
      <c r="M5" s="103">
        <f t="shared" si="0"/>
        <v>1809415</v>
      </c>
      <c r="N5" s="103">
        <f t="shared" si="0"/>
        <v>1158557</v>
      </c>
      <c r="O5" s="104">
        <f>SUM(D5:N5)</f>
        <v>409642621</v>
      </c>
      <c r="P5" s="105">
        <f>(O5/P$55)</f>
        <v>4910.015833632986</v>
      </c>
      <c r="Q5" s="106"/>
    </row>
    <row r="6" spans="1:134">
      <c r="A6" s="108"/>
      <c r="B6" s="109">
        <v>511</v>
      </c>
      <c r="C6" s="110" t="s">
        <v>19</v>
      </c>
      <c r="D6" s="111">
        <v>2679680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2679680</v>
      </c>
      <c r="P6" s="112">
        <f>(O6/P$55)</f>
        <v>32.118902073594633</v>
      </c>
      <c r="Q6" s="113"/>
    </row>
    <row r="7" spans="1:134">
      <c r="A7" s="108"/>
      <c r="B7" s="109">
        <v>512</v>
      </c>
      <c r="C7" s="110" t="s">
        <v>20</v>
      </c>
      <c r="D7" s="111">
        <v>6035518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6035518</v>
      </c>
      <c r="P7" s="112">
        <f>(O7/P$55)</f>
        <v>72.342298933237444</v>
      </c>
      <c r="Q7" s="113"/>
    </row>
    <row r="8" spans="1:134">
      <c r="A8" s="108"/>
      <c r="B8" s="109">
        <v>513</v>
      </c>
      <c r="C8" s="110" t="s">
        <v>21</v>
      </c>
      <c r="D8" s="111">
        <v>17260470</v>
      </c>
      <c r="E8" s="111">
        <v>1807472</v>
      </c>
      <c r="F8" s="111">
        <v>0</v>
      </c>
      <c r="G8" s="111">
        <v>0</v>
      </c>
      <c r="H8" s="111">
        <v>0</v>
      </c>
      <c r="I8" s="111">
        <v>0</v>
      </c>
      <c r="J8" s="111">
        <v>1489455</v>
      </c>
      <c r="K8" s="111">
        <v>13189059</v>
      </c>
      <c r="L8" s="111">
        <v>0</v>
      </c>
      <c r="M8" s="111">
        <v>0</v>
      </c>
      <c r="N8" s="111">
        <v>1158557</v>
      </c>
      <c r="O8" s="111">
        <f t="shared" si="1"/>
        <v>34905013</v>
      </c>
      <c r="P8" s="112">
        <f>(O8/P$55)</f>
        <v>418.37484118422628</v>
      </c>
      <c r="Q8" s="113"/>
    </row>
    <row r="9" spans="1:134">
      <c r="A9" s="108"/>
      <c r="B9" s="109">
        <v>514</v>
      </c>
      <c r="C9" s="110" t="s">
        <v>22</v>
      </c>
      <c r="D9" s="111">
        <v>6326998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6326998</v>
      </c>
      <c r="P9" s="112">
        <f>(O9/P$55)</f>
        <v>75.836006232769989</v>
      </c>
      <c r="Q9" s="113"/>
    </row>
    <row r="10" spans="1:134">
      <c r="A10" s="108"/>
      <c r="B10" s="109">
        <v>515</v>
      </c>
      <c r="C10" s="110" t="s">
        <v>23</v>
      </c>
      <c r="D10" s="111">
        <v>5055386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5055386</v>
      </c>
      <c r="P10" s="112">
        <f>(O10/P$55)</f>
        <v>60.594342562627354</v>
      </c>
      <c r="Q10" s="113"/>
    </row>
    <row r="11" spans="1:134">
      <c r="A11" s="108"/>
      <c r="B11" s="109">
        <v>516</v>
      </c>
      <c r="C11" s="110" t="s">
        <v>112</v>
      </c>
      <c r="D11" s="111">
        <v>1633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320012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321645</v>
      </c>
      <c r="P11" s="112">
        <f>(O11/P$55)</f>
        <v>3.8552678892484717</v>
      </c>
      <c r="Q11" s="113"/>
    </row>
    <row r="12" spans="1:134">
      <c r="A12" s="108"/>
      <c r="B12" s="109">
        <v>517</v>
      </c>
      <c r="C12" s="110" t="s">
        <v>24</v>
      </c>
      <c r="D12" s="111">
        <v>2953537</v>
      </c>
      <c r="E12" s="111">
        <v>474654</v>
      </c>
      <c r="F12" s="111">
        <v>46290000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49718191</v>
      </c>
      <c r="P12" s="112">
        <f>(O12/P$55)</f>
        <v>595.92701666067364</v>
      </c>
      <c r="Q12" s="113"/>
    </row>
    <row r="13" spans="1:134">
      <c r="A13" s="108"/>
      <c r="B13" s="109">
        <v>518</v>
      </c>
      <c r="C13" s="110" t="s">
        <v>25</v>
      </c>
      <c r="D13" s="111">
        <v>558482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154019082</v>
      </c>
      <c r="L13" s="111">
        <v>0</v>
      </c>
      <c r="M13" s="111">
        <v>0</v>
      </c>
      <c r="N13" s="111">
        <v>0</v>
      </c>
      <c r="O13" s="111">
        <f t="shared" si="1"/>
        <v>154577564</v>
      </c>
      <c r="P13" s="112">
        <f>(O13/P$55)</f>
        <v>1852.7815414119621</v>
      </c>
      <c r="Q13" s="113"/>
    </row>
    <row r="14" spans="1:134">
      <c r="A14" s="108"/>
      <c r="B14" s="109">
        <v>519</v>
      </c>
      <c r="C14" s="110" t="s">
        <v>26</v>
      </c>
      <c r="D14" s="111">
        <v>16551214</v>
      </c>
      <c r="E14" s="111">
        <v>14420553</v>
      </c>
      <c r="F14" s="111">
        <v>0</v>
      </c>
      <c r="G14" s="111">
        <v>508555</v>
      </c>
      <c r="H14" s="111">
        <v>0</v>
      </c>
      <c r="I14" s="111">
        <v>112744</v>
      </c>
      <c r="J14" s="111">
        <v>116620145</v>
      </c>
      <c r="K14" s="111">
        <v>0</v>
      </c>
      <c r="L14" s="111">
        <v>0</v>
      </c>
      <c r="M14" s="111">
        <v>1809415</v>
      </c>
      <c r="N14" s="111">
        <v>0</v>
      </c>
      <c r="O14" s="111">
        <f t="shared" si="1"/>
        <v>150022626</v>
      </c>
      <c r="P14" s="112">
        <f>(O14/P$55)</f>
        <v>1798.1856166846458</v>
      </c>
      <c r="Q14" s="113"/>
    </row>
    <row r="15" spans="1:134" ht="15.75">
      <c r="A15" s="114" t="s">
        <v>27</v>
      </c>
      <c r="B15" s="115"/>
      <c r="C15" s="116"/>
      <c r="D15" s="117">
        <f>SUM(D16:D21)</f>
        <v>245045823</v>
      </c>
      <c r="E15" s="117">
        <f>SUM(E16:E21)</f>
        <v>31586465</v>
      </c>
      <c r="F15" s="117">
        <f>SUM(F16:F21)</f>
        <v>0</v>
      </c>
      <c r="G15" s="117">
        <f>SUM(G16:G21)</f>
        <v>3709489</v>
      </c>
      <c r="H15" s="117">
        <f>SUM(H16:H21)</f>
        <v>0</v>
      </c>
      <c r="I15" s="117">
        <f>SUM(I16:I21)</f>
        <v>15114480</v>
      </c>
      <c r="J15" s="117">
        <f>SUM(J16:J21)</f>
        <v>17733</v>
      </c>
      <c r="K15" s="117">
        <f>SUM(K16:K21)</f>
        <v>0</v>
      </c>
      <c r="L15" s="117">
        <f>SUM(L16:L21)</f>
        <v>0</v>
      </c>
      <c r="M15" s="117">
        <f>SUM(M16:M21)</f>
        <v>0</v>
      </c>
      <c r="N15" s="117">
        <f>SUM(N16:N21)</f>
        <v>0</v>
      </c>
      <c r="O15" s="118">
        <f>SUM(D15:N15)</f>
        <v>295473990</v>
      </c>
      <c r="P15" s="119">
        <f>(O15/P$55)</f>
        <v>3541.5796476087739</v>
      </c>
      <c r="Q15" s="120"/>
    </row>
    <row r="16" spans="1:134">
      <c r="A16" s="108"/>
      <c r="B16" s="109">
        <v>521</v>
      </c>
      <c r="C16" s="110" t="s">
        <v>28</v>
      </c>
      <c r="D16" s="111">
        <v>129811516</v>
      </c>
      <c r="E16" s="111">
        <v>10336009</v>
      </c>
      <c r="F16" s="111">
        <v>0</v>
      </c>
      <c r="G16" s="111">
        <v>1976026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142123551</v>
      </c>
      <c r="P16" s="112">
        <f>(O16/P$55)</f>
        <v>1703.5065444084862</v>
      </c>
      <c r="Q16" s="113"/>
    </row>
    <row r="17" spans="1:17">
      <c r="A17" s="108"/>
      <c r="B17" s="109">
        <v>522</v>
      </c>
      <c r="C17" s="110" t="s">
        <v>29</v>
      </c>
      <c r="D17" s="111">
        <v>46337559</v>
      </c>
      <c r="E17" s="111">
        <v>227542</v>
      </c>
      <c r="F17" s="111">
        <v>0</v>
      </c>
      <c r="G17" s="111">
        <v>1286254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1" si="2">SUM(D17:N17)</f>
        <v>47851355</v>
      </c>
      <c r="P17" s="112">
        <f>(O17/P$55)</f>
        <v>573.55094090854607</v>
      </c>
      <c r="Q17" s="113"/>
    </row>
    <row r="18" spans="1:17">
      <c r="A18" s="108"/>
      <c r="B18" s="109">
        <v>524</v>
      </c>
      <c r="C18" s="110" t="s">
        <v>30</v>
      </c>
      <c r="D18" s="111">
        <v>6506606</v>
      </c>
      <c r="E18" s="111">
        <v>1601717</v>
      </c>
      <c r="F18" s="111">
        <v>0</v>
      </c>
      <c r="G18" s="111">
        <v>0</v>
      </c>
      <c r="H18" s="111">
        <v>0</v>
      </c>
      <c r="I18" s="111">
        <v>15114480</v>
      </c>
      <c r="J18" s="111">
        <v>17733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23240536</v>
      </c>
      <c r="P18" s="112">
        <f>(O18/P$55)</f>
        <v>278.56329857365455</v>
      </c>
      <c r="Q18" s="113"/>
    </row>
    <row r="19" spans="1:17">
      <c r="A19" s="108"/>
      <c r="B19" s="109">
        <v>525</v>
      </c>
      <c r="C19" s="110" t="s">
        <v>31</v>
      </c>
      <c r="D19" s="111">
        <v>0</v>
      </c>
      <c r="E19" s="111">
        <v>0</v>
      </c>
      <c r="F19" s="111">
        <v>0</v>
      </c>
      <c r="G19" s="111">
        <v>2261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2261</v>
      </c>
      <c r="P19" s="112">
        <f>(O19/P$55)</f>
        <v>2.7100563346518038E-2</v>
      </c>
      <c r="Q19" s="113"/>
    </row>
    <row r="20" spans="1:17">
      <c r="A20" s="108"/>
      <c r="B20" s="109">
        <v>526</v>
      </c>
      <c r="C20" s="110" t="s">
        <v>32</v>
      </c>
      <c r="D20" s="111">
        <v>32893739</v>
      </c>
      <c r="E20" s="111">
        <v>949051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33842790</v>
      </c>
      <c r="P20" s="112">
        <f>(O20/P$55)</f>
        <v>405.64293419633225</v>
      </c>
      <c r="Q20" s="113"/>
    </row>
    <row r="21" spans="1:17">
      <c r="A21" s="108"/>
      <c r="B21" s="109">
        <v>529</v>
      </c>
      <c r="C21" s="110" t="s">
        <v>33</v>
      </c>
      <c r="D21" s="111">
        <v>29496403</v>
      </c>
      <c r="E21" s="111">
        <v>18472146</v>
      </c>
      <c r="F21" s="111">
        <v>0</v>
      </c>
      <c r="G21" s="111">
        <v>444948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48413497</v>
      </c>
      <c r="P21" s="112">
        <f>(O21/P$55)</f>
        <v>580.2888289584082</v>
      </c>
      <c r="Q21" s="113"/>
    </row>
    <row r="22" spans="1:17" ht="15.75">
      <c r="A22" s="114" t="s">
        <v>34</v>
      </c>
      <c r="B22" s="115"/>
      <c r="C22" s="116"/>
      <c r="D22" s="117">
        <f>SUM(D23:D27)</f>
        <v>5325258</v>
      </c>
      <c r="E22" s="117">
        <f>SUM(E23:E27)</f>
        <v>2226932</v>
      </c>
      <c r="F22" s="117">
        <f>SUM(F23:F27)</f>
        <v>0</v>
      </c>
      <c r="G22" s="117">
        <f>SUM(G23:G27)</f>
        <v>4570753</v>
      </c>
      <c r="H22" s="117">
        <f>SUM(H23:H27)</f>
        <v>0</v>
      </c>
      <c r="I22" s="117">
        <f>SUM(I23:I27)</f>
        <v>121764948</v>
      </c>
      <c r="J22" s="117">
        <f>SUM(J23:J27)</f>
        <v>0</v>
      </c>
      <c r="K22" s="117">
        <f>SUM(K23:K27)</f>
        <v>0</v>
      </c>
      <c r="L22" s="117">
        <f>SUM(L23:L27)</f>
        <v>0</v>
      </c>
      <c r="M22" s="117">
        <f>SUM(M23:M27)</f>
        <v>0</v>
      </c>
      <c r="N22" s="117">
        <f>SUM(N23:N27)</f>
        <v>0</v>
      </c>
      <c r="O22" s="118">
        <f>SUM(D22:N22)</f>
        <v>133887891</v>
      </c>
      <c r="P22" s="119">
        <f>(O22/P$55)</f>
        <v>1604.7931319669183</v>
      </c>
      <c r="Q22" s="120"/>
    </row>
    <row r="23" spans="1:17">
      <c r="A23" s="108"/>
      <c r="B23" s="109">
        <v>534</v>
      </c>
      <c r="C23" s="110" t="s">
        <v>35</v>
      </c>
      <c r="D23" s="111">
        <v>0</v>
      </c>
      <c r="E23" s="111">
        <v>72257</v>
      </c>
      <c r="F23" s="111">
        <v>0</v>
      </c>
      <c r="G23" s="111">
        <v>0</v>
      </c>
      <c r="H23" s="111">
        <v>0</v>
      </c>
      <c r="I23" s="111">
        <v>23210245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ref="O23:O47" si="3">SUM(D23:N23)</f>
        <v>23282502</v>
      </c>
      <c r="P23" s="112">
        <f>(O23/P$55)</f>
        <v>279.06630708378282</v>
      </c>
      <c r="Q23" s="113"/>
    </row>
    <row r="24" spans="1:17">
      <c r="A24" s="108"/>
      <c r="B24" s="109">
        <v>536</v>
      </c>
      <c r="C24" s="110" t="s">
        <v>36</v>
      </c>
      <c r="D24" s="111">
        <v>0</v>
      </c>
      <c r="E24" s="111">
        <v>0</v>
      </c>
      <c r="F24" s="111">
        <v>0</v>
      </c>
      <c r="G24" s="111">
        <v>184588</v>
      </c>
      <c r="H24" s="111">
        <v>0</v>
      </c>
      <c r="I24" s="111">
        <v>81281606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81466194</v>
      </c>
      <c r="P24" s="112">
        <f>(O24/P$55)</f>
        <v>976.46163250629274</v>
      </c>
      <c r="Q24" s="113"/>
    </row>
    <row r="25" spans="1:17">
      <c r="A25" s="108"/>
      <c r="B25" s="109">
        <v>537</v>
      </c>
      <c r="C25" s="110" t="s">
        <v>37</v>
      </c>
      <c r="D25" s="111">
        <v>1269491</v>
      </c>
      <c r="E25" s="111">
        <v>1334892</v>
      </c>
      <c r="F25" s="111">
        <v>0</v>
      </c>
      <c r="G25" s="111">
        <v>20686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2625069</v>
      </c>
      <c r="P25" s="112">
        <f>(O25/P$55)</f>
        <v>31.464329377921612</v>
      </c>
      <c r="Q25" s="113"/>
    </row>
    <row r="26" spans="1:17">
      <c r="A26" s="108"/>
      <c r="B26" s="109">
        <v>538</v>
      </c>
      <c r="C26" s="110" t="s">
        <v>38</v>
      </c>
      <c r="D26" s="111">
        <v>0</v>
      </c>
      <c r="E26" s="111">
        <v>0</v>
      </c>
      <c r="F26" s="111">
        <v>0</v>
      </c>
      <c r="G26" s="111">
        <v>2378548</v>
      </c>
      <c r="H26" s="111">
        <v>0</v>
      </c>
      <c r="I26" s="111">
        <v>17273097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19651645</v>
      </c>
      <c r="P26" s="112">
        <f>(O26/P$55)</f>
        <v>235.54650605297854</v>
      </c>
      <c r="Q26" s="113"/>
    </row>
    <row r="27" spans="1:17">
      <c r="A27" s="108"/>
      <c r="B27" s="109">
        <v>539</v>
      </c>
      <c r="C27" s="110" t="s">
        <v>39</v>
      </c>
      <c r="D27" s="111">
        <v>4055767</v>
      </c>
      <c r="E27" s="111">
        <v>819783</v>
      </c>
      <c r="F27" s="111">
        <v>0</v>
      </c>
      <c r="G27" s="111">
        <v>1986931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3"/>
        <v>6862481</v>
      </c>
      <c r="P27" s="112">
        <f>(O27/P$55)</f>
        <v>82.254356945942703</v>
      </c>
      <c r="Q27" s="113"/>
    </row>
    <row r="28" spans="1:17" ht="15.75">
      <c r="A28" s="114" t="s">
        <v>40</v>
      </c>
      <c r="B28" s="115"/>
      <c r="C28" s="116"/>
      <c r="D28" s="117">
        <f>SUM(D29:D32)</f>
        <v>5302522</v>
      </c>
      <c r="E28" s="117">
        <f>SUM(E29:E32)</f>
        <v>14303440</v>
      </c>
      <c r="F28" s="117">
        <f>SUM(F29:F32)</f>
        <v>0</v>
      </c>
      <c r="G28" s="117">
        <f>SUM(G29:G32)</f>
        <v>5068240</v>
      </c>
      <c r="H28" s="117">
        <f>SUM(H29:H32)</f>
        <v>0</v>
      </c>
      <c r="I28" s="117">
        <f>SUM(I29:I32)</f>
        <v>41937292</v>
      </c>
      <c r="J28" s="117">
        <f>SUM(J29:J32)</f>
        <v>0</v>
      </c>
      <c r="K28" s="117">
        <f>SUM(K29:K32)</f>
        <v>0</v>
      </c>
      <c r="L28" s="117">
        <f>SUM(L29:L32)</f>
        <v>0</v>
      </c>
      <c r="M28" s="117">
        <f>SUM(M29:M32)</f>
        <v>0</v>
      </c>
      <c r="N28" s="117">
        <f>SUM(N29:N32)</f>
        <v>0</v>
      </c>
      <c r="O28" s="117">
        <f t="shared" si="3"/>
        <v>66611494</v>
      </c>
      <c r="P28" s="119">
        <f>(O28/P$55)</f>
        <v>798.41177034639816</v>
      </c>
      <c r="Q28" s="120"/>
    </row>
    <row r="29" spans="1:17">
      <c r="A29" s="108"/>
      <c r="B29" s="109">
        <v>541</v>
      </c>
      <c r="C29" s="110" t="s">
        <v>41</v>
      </c>
      <c r="D29" s="111">
        <v>5302522</v>
      </c>
      <c r="E29" s="111">
        <v>1250050</v>
      </c>
      <c r="F29" s="111">
        <v>0</v>
      </c>
      <c r="G29" s="111">
        <v>4204260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10756832</v>
      </c>
      <c r="P29" s="112">
        <f>(O29/P$55)</f>
        <v>128.93242239002757</v>
      </c>
      <c r="Q29" s="113"/>
    </row>
    <row r="30" spans="1:17">
      <c r="A30" s="108"/>
      <c r="B30" s="109">
        <v>544</v>
      </c>
      <c r="C30" s="110" t="s">
        <v>42</v>
      </c>
      <c r="D30" s="111">
        <v>0</v>
      </c>
      <c r="E30" s="111">
        <v>0</v>
      </c>
      <c r="F30" s="111">
        <v>0</v>
      </c>
      <c r="G30" s="111">
        <v>280687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280687</v>
      </c>
      <c r="P30" s="112">
        <f>(O30/P$55)</f>
        <v>3.3643413640177395</v>
      </c>
      <c r="Q30" s="113"/>
    </row>
    <row r="31" spans="1:17">
      <c r="A31" s="108"/>
      <c r="B31" s="109">
        <v>545</v>
      </c>
      <c r="C31" s="110" t="s">
        <v>43</v>
      </c>
      <c r="D31" s="111">
        <v>0</v>
      </c>
      <c r="E31" s="111">
        <v>34351</v>
      </c>
      <c r="F31" s="111">
        <v>0</v>
      </c>
      <c r="G31" s="111">
        <v>-25000</v>
      </c>
      <c r="H31" s="111">
        <v>0</v>
      </c>
      <c r="I31" s="111">
        <v>41937292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3"/>
        <v>41946643</v>
      </c>
      <c r="P31" s="112">
        <f>(O31/P$55)</f>
        <v>502.77649526549203</v>
      </c>
      <c r="Q31" s="113"/>
    </row>
    <row r="32" spans="1:17">
      <c r="A32" s="108"/>
      <c r="B32" s="109">
        <v>549</v>
      </c>
      <c r="C32" s="110" t="s">
        <v>44</v>
      </c>
      <c r="D32" s="111">
        <v>0</v>
      </c>
      <c r="E32" s="111">
        <v>13019039</v>
      </c>
      <c r="F32" s="111">
        <v>0</v>
      </c>
      <c r="G32" s="111">
        <v>608293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3"/>
        <v>13627332</v>
      </c>
      <c r="P32" s="112">
        <f>(O32/P$55)</f>
        <v>163.33851132686084</v>
      </c>
      <c r="Q32" s="113"/>
    </row>
    <row r="33" spans="1:17" ht="15.75">
      <c r="A33" s="114" t="s">
        <v>45</v>
      </c>
      <c r="B33" s="115"/>
      <c r="C33" s="116"/>
      <c r="D33" s="117">
        <f>SUM(D34:D36)</f>
        <v>3547750</v>
      </c>
      <c r="E33" s="117">
        <f>SUM(E34:E36)</f>
        <v>9853097</v>
      </c>
      <c r="F33" s="117">
        <f>SUM(F34:F36)</f>
        <v>0</v>
      </c>
      <c r="G33" s="117">
        <f>SUM(G34:G36)</f>
        <v>0</v>
      </c>
      <c r="H33" s="117">
        <f>SUM(H34:H36)</f>
        <v>0</v>
      </c>
      <c r="I33" s="117">
        <f>SUM(I34:I36)</f>
        <v>549978</v>
      </c>
      <c r="J33" s="117">
        <f>SUM(J34:J36)</f>
        <v>0</v>
      </c>
      <c r="K33" s="117">
        <f>SUM(K34:K36)</f>
        <v>0</v>
      </c>
      <c r="L33" s="117">
        <f>SUM(L34:L36)</f>
        <v>0</v>
      </c>
      <c r="M33" s="117">
        <f>SUM(M34:M36)</f>
        <v>0</v>
      </c>
      <c r="N33" s="117">
        <f>SUM(N34:N36)</f>
        <v>0</v>
      </c>
      <c r="O33" s="117">
        <f t="shared" si="3"/>
        <v>13950825</v>
      </c>
      <c r="P33" s="119">
        <f>(O33/P$55)</f>
        <v>167.21592952175476</v>
      </c>
      <c r="Q33" s="120"/>
    </row>
    <row r="34" spans="1:17">
      <c r="A34" s="121"/>
      <c r="B34" s="122">
        <v>552</v>
      </c>
      <c r="C34" s="123" t="s">
        <v>46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549978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3"/>
        <v>549978</v>
      </c>
      <c r="P34" s="112">
        <f>(O34/P$55)</f>
        <v>6.5920891765551959</v>
      </c>
      <c r="Q34" s="113"/>
    </row>
    <row r="35" spans="1:17">
      <c r="A35" s="121"/>
      <c r="B35" s="122">
        <v>554</v>
      </c>
      <c r="C35" s="123" t="s">
        <v>47</v>
      </c>
      <c r="D35" s="111">
        <v>3547750</v>
      </c>
      <c r="E35" s="111">
        <v>3980481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3"/>
        <v>7528231</v>
      </c>
      <c r="P35" s="112">
        <f>(O35/P$55)</f>
        <v>90.234100443485559</v>
      </c>
      <c r="Q35" s="113"/>
    </row>
    <row r="36" spans="1:17">
      <c r="A36" s="121"/>
      <c r="B36" s="122">
        <v>559</v>
      </c>
      <c r="C36" s="123" t="s">
        <v>48</v>
      </c>
      <c r="D36" s="111">
        <v>0</v>
      </c>
      <c r="E36" s="111">
        <v>5872616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3"/>
        <v>5872616</v>
      </c>
      <c r="P36" s="112">
        <f>(O36/P$55)</f>
        <v>70.389739901714009</v>
      </c>
      <c r="Q36" s="113"/>
    </row>
    <row r="37" spans="1:17" ht="15.75">
      <c r="A37" s="114" t="s">
        <v>49</v>
      </c>
      <c r="B37" s="115"/>
      <c r="C37" s="116"/>
      <c r="D37" s="117">
        <f>SUM(D38:D41)</f>
        <v>3578731</v>
      </c>
      <c r="E37" s="117">
        <f>SUM(E38:E41)</f>
        <v>1782090</v>
      </c>
      <c r="F37" s="117">
        <f>SUM(F38:F41)</f>
        <v>0</v>
      </c>
      <c r="G37" s="117">
        <f>SUM(G38:G41)</f>
        <v>30688</v>
      </c>
      <c r="H37" s="117">
        <f>SUM(H38:H41)</f>
        <v>0</v>
      </c>
      <c r="I37" s="117">
        <f>SUM(I38:I41)</f>
        <v>0</v>
      </c>
      <c r="J37" s="117">
        <f>SUM(J38:J41)</f>
        <v>0</v>
      </c>
      <c r="K37" s="117">
        <f>SUM(K38:K41)</f>
        <v>0</v>
      </c>
      <c r="L37" s="117">
        <f>SUM(L38:L41)</f>
        <v>0</v>
      </c>
      <c r="M37" s="117">
        <f>SUM(M38:M41)</f>
        <v>0</v>
      </c>
      <c r="N37" s="117">
        <f>SUM(N38:N41)</f>
        <v>0</v>
      </c>
      <c r="O37" s="117">
        <f t="shared" si="3"/>
        <v>5391509</v>
      </c>
      <c r="P37" s="119">
        <f>(O37/P$55)</f>
        <v>64.623145151624115</v>
      </c>
      <c r="Q37" s="120"/>
    </row>
    <row r="38" spans="1:17">
      <c r="A38" s="108"/>
      <c r="B38" s="109">
        <v>563</v>
      </c>
      <c r="C38" s="110" t="s">
        <v>51</v>
      </c>
      <c r="D38" s="111">
        <v>44000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3"/>
        <v>44000</v>
      </c>
      <c r="P38" s="112">
        <f>(O38/P$55)</f>
        <v>0.52738822965360177</v>
      </c>
      <c r="Q38" s="113"/>
    </row>
    <row r="39" spans="1:17">
      <c r="A39" s="108"/>
      <c r="B39" s="109">
        <v>564</v>
      </c>
      <c r="C39" s="110" t="s">
        <v>70</v>
      </c>
      <c r="D39" s="111">
        <v>2193253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3"/>
        <v>2193253</v>
      </c>
      <c r="P39" s="112">
        <f>(O39/P$55)</f>
        <v>26.288541292101161</v>
      </c>
      <c r="Q39" s="113"/>
    </row>
    <row r="40" spans="1:17">
      <c r="A40" s="108"/>
      <c r="B40" s="109">
        <v>565</v>
      </c>
      <c r="C40" s="110" t="s">
        <v>52</v>
      </c>
      <c r="D40" s="111">
        <v>0</v>
      </c>
      <c r="E40" s="111">
        <v>0</v>
      </c>
      <c r="F40" s="111">
        <v>0</v>
      </c>
      <c r="G40" s="111">
        <v>30688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3"/>
        <v>30688</v>
      </c>
      <c r="P40" s="112">
        <f>(O40/P$55)</f>
        <v>0.36782931799113028</v>
      </c>
      <c r="Q40" s="113"/>
    </row>
    <row r="41" spans="1:17">
      <c r="A41" s="108"/>
      <c r="B41" s="109">
        <v>569</v>
      </c>
      <c r="C41" s="110" t="s">
        <v>53</v>
      </c>
      <c r="D41" s="111">
        <v>1341478</v>
      </c>
      <c r="E41" s="111">
        <v>1782090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3"/>
        <v>3123568</v>
      </c>
      <c r="P41" s="112">
        <f>(O41/P$55)</f>
        <v>37.439386311878224</v>
      </c>
      <c r="Q41" s="113"/>
    </row>
    <row r="42" spans="1:17" ht="15.75">
      <c r="A42" s="114" t="s">
        <v>54</v>
      </c>
      <c r="B42" s="115"/>
      <c r="C42" s="116"/>
      <c r="D42" s="117">
        <f>SUM(D43:D47)</f>
        <v>50962496</v>
      </c>
      <c r="E42" s="117">
        <f>SUM(E43:E47)</f>
        <v>31704651</v>
      </c>
      <c r="F42" s="117">
        <f>SUM(F43:F47)</f>
        <v>0</v>
      </c>
      <c r="G42" s="117">
        <f>SUM(G43:G47)</f>
        <v>17291756</v>
      </c>
      <c r="H42" s="117">
        <f>SUM(H43:H47)</f>
        <v>0</v>
      </c>
      <c r="I42" s="117">
        <f>SUM(I43:I47)</f>
        <v>47362117</v>
      </c>
      <c r="J42" s="117">
        <f>SUM(J43:J47)</f>
        <v>0</v>
      </c>
      <c r="K42" s="117">
        <f>SUM(K43:K47)</f>
        <v>0</v>
      </c>
      <c r="L42" s="117">
        <f>SUM(L43:L47)</f>
        <v>0</v>
      </c>
      <c r="M42" s="117">
        <f>SUM(M43:M47)</f>
        <v>0</v>
      </c>
      <c r="N42" s="117">
        <f>SUM(N43:N47)</f>
        <v>1076135</v>
      </c>
      <c r="O42" s="117">
        <f>SUM(D42:N42)</f>
        <v>148397155</v>
      </c>
      <c r="P42" s="119">
        <f>(O42/P$55)</f>
        <v>1778.7025650245714</v>
      </c>
      <c r="Q42" s="113"/>
    </row>
    <row r="43" spans="1:17">
      <c r="A43" s="108"/>
      <c r="B43" s="109">
        <v>572</v>
      </c>
      <c r="C43" s="110" t="s">
        <v>55</v>
      </c>
      <c r="D43" s="111">
        <v>47310858</v>
      </c>
      <c r="E43" s="111">
        <v>5019233</v>
      </c>
      <c r="F43" s="111">
        <v>0</v>
      </c>
      <c r="G43" s="111">
        <v>14803251</v>
      </c>
      <c r="H43" s="111">
        <v>0</v>
      </c>
      <c r="I43" s="111">
        <v>19410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f t="shared" si="3"/>
        <v>67152752</v>
      </c>
      <c r="P43" s="112">
        <f>(O43/P$55)</f>
        <v>804.89934076471297</v>
      </c>
      <c r="Q43" s="113"/>
    </row>
    <row r="44" spans="1:17">
      <c r="A44" s="108"/>
      <c r="B44" s="109">
        <v>573</v>
      </c>
      <c r="C44" s="110" t="s">
        <v>56</v>
      </c>
      <c r="D44" s="111">
        <v>1708211</v>
      </c>
      <c r="E44" s="111">
        <v>1377286</v>
      </c>
      <c r="F44" s="111">
        <v>0</v>
      </c>
      <c r="G44" s="111">
        <v>1330701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f t="shared" si="3"/>
        <v>4416198</v>
      </c>
      <c r="P44" s="112">
        <f>(O44/P$55)</f>
        <v>52.932973750449477</v>
      </c>
      <c r="Q44" s="113"/>
    </row>
    <row r="45" spans="1:17">
      <c r="A45" s="108"/>
      <c r="B45" s="109">
        <v>574</v>
      </c>
      <c r="C45" s="110" t="s">
        <v>57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1076135</v>
      </c>
      <c r="O45" s="111">
        <f t="shared" si="3"/>
        <v>1076135</v>
      </c>
      <c r="P45" s="112">
        <f>(O45/P$55)</f>
        <v>12.898657557233609</v>
      </c>
      <c r="Q45" s="113"/>
    </row>
    <row r="46" spans="1:17">
      <c r="A46" s="108"/>
      <c r="B46" s="109">
        <v>575</v>
      </c>
      <c r="C46" s="110" t="s">
        <v>58</v>
      </c>
      <c r="D46" s="111">
        <v>1943427</v>
      </c>
      <c r="E46" s="111">
        <v>0</v>
      </c>
      <c r="F46" s="111">
        <v>0</v>
      </c>
      <c r="G46" s="111">
        <v>1018177</v>
      </c>
      <c r="H46" s="111">
        <v>0</v>
      </c>
      <c r="I46" s="111">
        <v>47342707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f t="shared" si="3"/>
        <v>50304311</v>
      </c>
      <c r="P46" s="112">
        <f>(O46/P$55)</f>
        <v>602.95230732350478</v>
      </c>
      <c r="Q46" s="113"/>
    </row>
    <row r="47" spans="1:17">
      <c r="A47" s="108"/>
      <c r="B47" s="109">
        <v>579</v>
      </c>
      <c r="C47" s="110" t="s">
        <v>59</v>
      </c>
      <c r="D47" s="111">
        <v>0</v>
      </c>
      <c r="E47" s="111">
        <v>25308132</v>
      </c>
      <c r="F47" s="111">
        <v>0</v>
      </c>
      <c r="G47" s="111">
        <v>139627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f t="shared" si="3"/>
        <v>25447759</v>
      </c>
      <c r="P47" s="112">
        <f>(O47/P$55)</f>
        <v>305.01928562867073</v>
      </c>
      <c r="Q47" s="113"/>
    </row>
    <row r="48" spans="1:17" ht="15.75">
      <c r="A48" s="114" t="s">
        <v>63</v>
      </c>
      <c r="B48" s="115"/>
      <c r="C48" s="116"/>
      <c r="D48" s="117">
        <f>SUM(D49:D52)</f>
        <v>35452686</v>
      </c>
      <c r="E48" s="117">
        <f>SUM(E49:E52)</f>
        <v>113520961</v>
      </c>
      <c r="F48" s="117">
        <f>SUM(F49:F52)</f>
        <v>101699299</v>
      </c>
      <c r="G48" s="117">
        <f>SUM(G49:G52)</f>
        <v>522807</v>
      </c>
      <c r="H48" s="117">
        <f>SUM(H49:H52)</f>
        <v>0</v>
      </c>
      <c r="I48" s="117">
        <f>SUM(I49:I52)</f>
        <v>24577271</v>
      </c>
      <c r="J48" s="117">
        <f>SUM(J49:J52)</f>
        <v>567730</v>
      </c>
      <c r="K48" s="117">
        <f>SUM(K49:K52)</f>
        <v>0</v>
      </c>
      <c r="L48" s="117">
        <f>SUM(L49:L52)</f>
        <v>0</v>
      </c>
      <c r="M48" s="117">
        <f>SUM(M49:M52)</f>
        <v>0</v>
      </c>
      <c r="N48" s="117">
        <f>SUM(N49:N52)</f>
        <v>0</v>
      </c>
      <c r="O48" s="117">
        <f>SUM(D48:N48)</f>
        <v>276340754</v>
      </c>
      <c r="P48" s="119">
        <f>(O48/P$55)</f>
        <v>3312.2468416636702</v>
      </c>
      <c r="Q48" s="113"/>
    </row>
    <row r="49" spans="1:120">
      <c r="A49" s="108"/>
      <c r="B49" s="109">
        <v>581</v>
      </c>
      <c r="C49" s="110" t="s">
        <v>123</v>
      </c>
      <c r="D49" s="111">
        <v>35119000</v>
      </c>
      <c r="E49" s="111">
        <v>113376876</v>
      </c>
      <c r="F49" s="111">
        <v>101699299</v>
      </c>
      <c r="G49" s="111">
        <v>522807</v>
      </c>
      <c r="H49" s="111">
        <v>0</v>
      </c>
      <c r="I49" s="111">
        <v>2457159</v>
      </c>
      <c r="J49" s="111">
        <v>371000</v>
      </c>
      <c r="K49" s="111">
        <v>0</v>
      </c>
      <c r="L49" s="111">
        <v>0</v>
      </c>
      <c r="M49" s="111">
        <v>0</v>
      </c>
      <c r="N49" s="111">
        <v>0</v>
      </c>
      <c r="O49" s="111">
        <f>SUM(D49:N49)</f>
        <v>253546141</v>
      </c>
      <c r="P49" s="112">
        <f>(O49/P$55)</f>
        <v>3039.0284190339207</v>
      </c>
      <c r="Q49" s="113"/>
    </row>
    <row r="50" spans="1:120">
      <c r="A50" s="108"/>
      <c r="B50" s="109">
        <v>589</v>
      </c>
      <c r="C50" s="110" t="s">
        <v>126</v>
      </c>
      <c r="D50" s="111">
        <v>333686</v>
      </c>
      <c r="E50" s="111">
        <v>144085</v>
      </c>
      <c r="F50" s="111">
        <v>0</v>
      </c>
      <c r="G50" s="111">
        <v>0</v>
      </c>
      <c r="H50" s="111">
        <v>0</v>
      </c>
      <c r="I50" s="111">
        <v>3220540</v>
      </c>
      <c r="J50" s="111">
        <v>240</v>
      </c>
      <c r="K50" s="111">
        <v>0</v>
      </c>
      <c r="L50" s="111">
        <v>0</v>
      </c>
      <c r="M50" s="111">
        <v>0</v>
      </c>
      <c r="N50" s="111">
        <v>0</v>
      </c>
      <c r="O50" s="111">
        <f t="shared" ref="O50:O52" si="4">SUM(D50:N50)</f>
        <v>3698551</v>
      </c>
      <c r="P50" s="112">
        <f>(O50/P$55)</f>
        <v>44.331187822126331</v>
      </c>
      <c r="Q50" s="113"/>
    </row>
    <row r="51" spans="1:120">
      <c r="A51" s="108"/>
      <c r="B51" s="109">
        <v>590</v>
      </c>
      <c r="C51" s="110" t="s">
        <v>61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4351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f t="shared" si="4"/>
        <v>4351</v>
      </c>
      <c r="P51" s="112">
        <f>(O51/P$55)</f>
        <v>5.2151504255064124E-2</v>
      </c>
      <c r="Q51" s="113"/>
    </row>
    <row r="52" spans="1:120" ht="15.75" thickBot="1">
      <c r="A52" s="108"/>
      <c r="B52" s="109">
        <v>591</v>
      </c>
      <c r="C52" s="110" t="s">
        <v>62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18895221</v>
      </c>
      <c r="J52" s="111">
        <v>196490</v>
      </c>
      <c r="K52" s="111">
        <v>0</v>
      </c>
      <c r="L52" s="111">
        <v>0</v>
      </c>
      <c r="M52" s="111">
        <v>0</v>
      </c>
      <c r="N52" s="111">
        <v>0</v>
      </c>
      <c r="O52" s="111">
        <f t="shared" si="4"/>
        <v>19091711</v>
      </c>
      <c r="P52" s="112">
        <f>(O52/P$55)</f>
        <v>228.83508330336809</v>
      </c>
      <c r="Q52" s="113"/>
    </row>
    <row r="53" spans="1:120" ht="16.5" thickBot="1">
      <c r="A53" s="124" t="s">
        <v>10</v>
      </c>
      <c r="B53" s="125"/>
      <c r="C53" s="126"/>
      <c r="D53" s="127">
        <f>SUM(D5,D15,D22,D28,D33,D37,D42,D48)</f>
        <v>406638184</v>
      </c>
      <c r="E53" s="127">
        <f t="shared" ref="E53:N53" si="5">SUM(E5,E15,E22,E28,E33,E37,E42,E48)</f>
        <v>221680315</v>
      </c>
      <c r="F53" s="127">
        <f t="shared" si="5"/>
        <v>147989299</v>
      </c>
      <c r="G53" s="127">
        <f t="shared" si="5"/>
        <v>31702288</v>
      </c>
      <c r="H53" s="127">
        <f t="shared" si="5"/>
        <v>0</v>
      </c>
      <c r="I53" s="127">
        <f t="shared" si="5"/>
        <v>251418830</v>
      </c>
      <c r="J53" s="127">
        <f t="shared" si="5"/>
        <v>119015075</v>
      </c>
      <c r="K53" s="127">
        <f t="shared" si="5"/>
        <v>167208141</v>
      </c>
      <c r="L53" s="127">
        <f t="shared" si="5"/>
        <v>0</v>
      </c>
      <c r="M53" s="127">
        <f t="shared" si="5"/>
        <v>1809415</v>
      </c>
      <c r="N53" s="127">
        <f t="shared" si="5"/>
        <v>2234692</v>
      </c>
      <c r="O53" s="127">
        <f>SUM(D53:N53)</f>
        <v>1349696239</v>
      </c>
      <c r="P53" s="128">
        <f>(O53/P$55)</f>
        <v>16177.588864916697</v>
      </c>
      <c r="Q53" s="106"/>
      <c r="R53" s="129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</row>
    <row r="54" spans="1:120">
      <c r="A54" s="130"/>
      <c r="B54" s="131"/>
      <c r="C54" s="131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3"/>
    </row>
    <row r="55" spans="1:120">
      <c r="A55" s="134"/>
      <c r="B55" s="135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9" t="s">
        <v>129</v>
      </c>
      <c r="N55" s="139"/>
      <c r="O55" s="139"/>
      <c r="P55" s="137">
        <v>83430</v>
      </c>
    </row>
    <row r="56" spans="1:120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2"/>
    </row>
    <row r="57" spans="1:120" ht="15.75" customHeight="1" thickBot="1">
      <c r="A57" s="143" t="s">
        <v>68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5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65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80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39690669</v>
      </c>
      <c r="E5" s="59">
        <f t="shared" si="0"/>
        <v>7164342</v>
      </c>
      <c r="F5" s="59">
        <f t="shared" si="0"/>
        <v>23073769</v>
      </c>
      <c r="G5" s="59">
        <f t="shared" si="0"/>
        <v>1298237</v>
      </c>
      <c r="H5" s="59">
        <f t="shared" si="0"/>
        <v>0</v>
      </c>
      <c r="I5" s="59">
        <f t="shared" si="0"/>
        <v>0</v>
      </c>
      <c r="J5" s="59">
        <f t="shared" si="0"/>
        <v>74268519</v>
      </c>
      <c r="K5" s="59">
        <f t="shared" si="0"/>
        <v>100136783</v>
      </c>
      <c r="L5" s="59">
        <f t="shared" si="0"/>
        <v>0</v>
      </c>
      <c r="M5" s="59">
        <f t="shared" si="0"/>
        <v>0</v>
      </c>
      <c r="N5" s="60">
        <f>SUM(D5:M5)</f>
        <v>245632319</v>
      </c>
      <c r="O5" s="61">
        <f t="shared" ref="O5:O50" si="1">(N5/O$52)</f>
        <v>2683.3331767533318</v>
      </c>
      <c r="P5" s="62"/>
    </row>
    <row r="6" spans="1:133">
      <c r="A6" s="64"/>
      <c r="B6" s="65">
        <v>511</v>
      </c>
      <c r="C6" s="66" t="s">
        <v>19</v>
      </c>
      <c r="D6" s="67">
        <v>1715135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1715135</v>
      </c>
      <c r="O6" s="68">
        <f t="shared" si="1"/>
        <v>18.736454009176317</v>
      </c>
      <c r="P6" s="69"/>
    </row>
    <row r="7" spans="1:133">
      <c r="A7" s="64"/>
      <c r="B7" s="65">
        <v>512</v>
      </c>
      <c r="C7" s="66" t="s">
        <v>20</v>
      </c>
      <c r="D7" s="67">
        <v>4153794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4153794</v>
      </c>
      <c r="O7" s="68">
        <f t="shared" si="1"/>
        <v>45.376818876993667</v>
      </c>
      <c r="P7" s="69"/>
    </row>
    <row r="8" spans="1:133">
      <c r="A8" s="64"/>
      <c r="B8" s="65">
        <v>513</v>
      </c>
      <c r="C8" s="66" t="s">
        <v>21</v>
      </c>
      <c r="D8" s="67">
        <v>9666968</v>
      </c>
      <c r="E8" s="67">
        <v>2366886</v>
      </c>
      <c r="F8" s="67">
        <v>0</v>
      </c>
      <c r="G8" s="67">
        <v>131957</v>
      </c>
      <c r="H8" s="67">
        <v>0</v>
      </c>
      <c r="I8" s="67">
        <v>0</v>
      </c>
      <c r="J8" s="67">
        <v>14838341</v>
      </c>
      <c r="K8" s="67">
        <v>6043706</v>
      </c>
      <c r="L8" s="67">
        <v>0</v>
      </c>
      <c r="M8" s="67">
        <v>0</v>
      </c>
      <c r="N8" s="67">
        <f t="shared" si="2"/>
        <v>33047858</v>
      </c>
      <c r="O8" s="68">
        <f t="shared" si="1"/>
        <v>361.02095258903211</v>
      </c>
      <c r="P8" s="69"/>
    </row>
    <row r="9" spans="1:133">
      <c r="A9" s="64"/>
      <c r="B9" s="65">
        <v>514</v>
      </c>
      <c r="C9" s="66" t="s">
        <v>22</v>
      </c>
      <c r="D9" s="67">
        <v>4571039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4571039</v>
      </c>
      <c r="O9" s="68">
        <f t="shared" si="1"/>
        <v>49.934880926370987</v>
      </c>
      <c r="P9" s="69"/>
    </row>
    <row r="10" spans="1:133">
      <c r="A10" s="64"/>
      <c r="B10" s="65">
        <v>515</v>
      </c>
      <c r="C10" s="66" t="s">
        <v>23</v>
      </c>
      <c r="D10" s="67">
        <v>3397014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3397014</v>
      </c>
      <c r="O10" s="68">
        <f t="shared" si="1"/>
        <v>37.109613283810354</v>
      </c>
      <c r="P10" s="69"/>
    </row>
    <row r="11" spans="1:133">
      <c r="A11" s="64"/>
      <c r="B11" s="65">
        <v>517</v>
      </c>
      <c r="C11" s="66" t="s">
        <v>24</v>
      </c>
      <c r="D11" s="67">
        <v>1351377</v>
      </c>
      <c r="E11" s="67">
        <v>633</v>
      </c>
      <c r="F11" s="67">
        <v>23073769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24425779</v>
      </c>
      <c r="O11" s="68">
        <f t="shared" si="1"/>
        <v>266.83175660913264</v>
      </c>
      <c r="P11" s="69"/>
    </row>
    <row r="12" spans="1:133">
      <c r="A12" s="64"/>
      <c r="B12" s="65">
        <v>518</v>
      </c>
      <c r="C12" s="66" t="s">
        <v>25</v>
      </c>
      <c r="D12" s="67">
        <v>1065841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94093077</v>
      </c>
      <c r="L12" s="67">
        <v>0</v>
      </c>
      <c r="M12" s="67">
        <v>0</v>
      </c>
      <c r="N12" s="67">
        <f t="shared" si="2"/>
        <v>95158918</v>
      </c>
      <c r="O12" s="68">
        <f t="shared" si="1"/>
        <v>1039.5337338868255</v>
      </c>
      <c r="P12" s="69"/>
    </row>
    <row r="13" spans="1:133">
      <c r="A13" s="64"/>
      <c r="B13" s="65">
        <v>519</v>
      </c>
      <c r="C13" s="66" t="s">
        <v>81</v>
      </c>
      <c r="D13" s="67">
        <v>13769501</v>
      </c>
      <c r="E13" s="67">
        <v>4796823</v>
      </c>
      <c r="F13" s="67">
        <v>0</v>
      </c>
      <c r="G13" s="67">
        <v>1166280</v>
      </c>
      <c r="H13" s="67">
        <v>0</v>
      </c>
      <c r="I13" s="67">
        <v>0</v>
      </c>
      <c r="J13" s="67">
        <v>59430178</v>
      </c>
      <c r="K13" s="67">
        <v>0</v>
      </c>
      <c r="L13" s="67">
        <v>0</v>
      </c>
      <c r="M13" s="67">
        <v>0</v>
      </c>
      <c r="N13" s="67">
        <f t="shared" si="2"/>
        <v>79162782</v>
      </c>
      <c r="O13" s="68">
        <f t="shared" si="1"/>
        <v>864.78896657199039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SUM(D15:D19)</f>
        <v>172718538</v>
      </c>
      <c r="E14" s="73">
        <f t="shared" si="3"/>
        <v>13425299</v>
      </c>
      <c r="F14" s="73">
        <f t="shared" si="3"/>
        <v>0</v>
      </c>
      <c r="G14" s="73">
        <f t="shared" si="3"/>
        <v>449226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5" si="4">SUM(D14:M14)</f>
        <v>186593063</v>
      </c>
      <c r="O14" s="75">
        <f t="shared" si="1"/>
        <v>2038.3773541621149</v>
      </c>
      <c r="P14" s="76"/>
    </row>
    <row r="15" spans="1:133">
      <c r="A15" s="64"/>
      <c r="B15" s="65">
        <v>521</v>
      </c>
      <c r="C15" s="66" t="s">
        <v>28</v>
      </c>
      <c r="D15" s="67">
        <v>97602539</v>
      </c>
      <c r="E15" s="67">
        <v>5995646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103598185</v>
      </c>
      <c r="O15" s="68">
        <f t="shared" si="1"/>
        <v>1131.7258575486126</v>
      </c>
      <c r="P15" s="69"/>
    </row>
    <row r="16" spans="1:133">
      <c r="A16" s="64"/>
      <c r="B16" s="65">
        <v>522</v>
      </c>
      <c r="C16" s="66" t="s">
        <v>29</v>
      </c>
      <c r="D16" s="67">
        <v>30884523</v>
      </c>
      <c r="E16" s="67">
        <v>114552</v>
      </c>
      <c r="F16" s="67">
        <v>0</v>
      </c>
      <c r="G16" s="67">
        <v>3534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31002609</v>
      </c>
      <c r="O16" s="68">
        <f t="shared" si="1"/>
        <v>338.67827179375138</v>
      </c>
      <c r="P16" s="69"/>
    </row>
    <row r="17" spans="1:16">
      <c r="A17" s="64"/>
      <c r="B17" s="65">
        <v>524</v>
      </c>
      <c r="C17" s="66" t="s">
        <v>30</v>
      </c>
      <c r="D17" s="67">
        <v>15772218</v>
      </c>
      <c r="E17" s="67">
        <v>68527</v>
      </c>
      <c r="F17" s="67">
        <v>0</v>
      </c>
      <c r="G17" s="67">
        <v>8432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15849177</v>
      </c>
      <c r="O17" s="68">
        <f t="shared" si="1"/>
        <v>173.13935984269173</v>
      </c>
      <c r="P17" s="69"/>
    </row>
    <row r="18" spans="1:16">
      <c r="A18" s="64"/>
      <c r="B18" s="65">
        <v>526</v>
      </c>
      <c r="C18" s="66" t="s">
        <v>32</v>
      </c>
      <c r="D18" s="67">
        <v>18696796</v>
      </c>
      <c r="E18" s="67">
        <v>245836</v>
      </c>
      <c r="F18" s="67">
        <v>0</v>
      </c>
      <c r="G18" s="67">
        <v>53810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18996442</v>
      </c>
      <c r="O18" s="68">
        <f t="shared" si="1"/>
        <v>207.52066856019226</v>
      </c>
      <c r="P18" s="69"/>
    </row>
    <row r="19" spans="1:16">
      <c r="A19" s="64"/>
      <c r="B19" s="65">
        <v>529</v>
      </c>
      <c r="C19" s="66" t="s">
        <v>33</v>
      </c>
      <c r="D19" s="67">
        <v>9762462</v>
      </c>
      <c r="E19" s="67">
        <v>7000738</v>
      </c>
      <c r="F19" s="67">
        <v>0</v>
      </c>
      <c r="G19" s="67">
        <v>383450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17146650</v>
      </c>
      <c r="O19" s="68">
        <f t="shared" si="1"/>
        <v>187.31319641686693</v>
      </c>
      <c r="P19" s="69"/>
    </row>
    <row r="20" spans="1:16" ht="15.75">
      <c r="A20" s="70" t="s">
        <v>34</v>
      </c>
      <c r="B20" s="71"/>
      <c r="C20" s="72"/>
      <c r="D20" s="73">
        <f t="shared" ref="D20:M20" si="5">SUM(D21:D25)</f>
        <v>2165283</v>
      </c>
      <c r="E20" s="73">
        <f t="shared" si="5"/>
        <v>774490</v>
      </c>
      <c r="F20" s="73">
        <f t="shared" si="5"/>
        <v>0</v>
      </c>
      <c r="G20" s="73">
        <f t="shared" si="5"/>
        <v>3735836</v>
      </c>
      <c r="H20" s="73">
        <f t="shared" si="5"/>
        <v>0</v>
      </c>
      <c r="I20" s="73">
        <f t="shared" si="5"/>
        <v>78672902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85348511</v>
      </c>
      <c r="O20" s="75">
        <f t="shared" si="1"/>
        <v>932.36302162988852</v>
      </c>
      <c r="P20" s="76"/>
    </row>
    <row r="21" spans="1:16">
      <c r="A21" s="64"/>
      <c r="B21" s="65">
        <v>534</v>
      </c>
      <c r="C21" s="66" t="s">
        <v>82</v>
      </c>
      <c r="D21" s="67">
        <v>0</v>
      </c>
      <c r="E21" s="67">
        <v>62341</v>
      </c>
      <c r="F21" s="67">
        <v>0</v>
      </c>
      <c r="G21" s="67">
        <v>0</v>
      </c>
      <c r="H21" s="67">
        <v>0</v>
      </c>
      <c r="I21" s="67">
        <v>15760007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15822348</v>
      </c>
      <c r="O21" s="68">
        <f t="shared" si="1"/>
        <v>172.84627485252349</v>
      </c>
      <c r="P21" s="69"/>
    </row>
    <row r="22" spans="1:16">
      <c r="A22" s="64"/>
      <c r="B22" s="65">
        <v>536</v>
      </c>
      <c r="C22" s="66" t="s">
        <v>83</v>
      </c>
      <c r="D22" s="67">
        <v>0</v>
      </c>
      <c r="E22" s="67">
        <v>0</v>
      </c>
      <c r="F22" s="67">
        <v>0</v>
      </c>
      <c r="G22" s="67">
        <v>306168</v>
      </c>
      <c r="H22" s="67">
        <v>0</v>
      </c>
      <c r="I22" s="67">
        <v>57074883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57381051</v>
      </c>
      <c r="O22" s="68">
        <f t="shared" si="1"/>
        <v>626.84128249945377</v>
      </c>
      <c r="P22" s="69"/>
    </row>
    <row r="23" spans="1:16">
      <c r="A23" s="64"/>
      <c r="B23" s="65">
        <v>537</v>
      </c>
      <c r="C23" s="66" t="s">
        <v>84</v>
      </c>
      <c r="D23" s="67">
        <v>228463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228463</v>
      </c>
      <c r="O23" s="68">
        <f t="shared" si="1"/>
        <v>2.495772339960673</v>
      </c>
      <c r="P23" s="69"/>
    </row>
    <row r="24" spans="1:16">
      <c r="A24" s="64"/>
      <c r="B24" s="65">
        <v>538</v>
      </c>
      <c r="C24" s="66" t="s">
        <v>85</v>
      </c>
      <c r="D24" s="67">
        <v>0</v>
      </c>
      <c r="E24" s="67">
        <v>1514</v>
      </c>
      <c r="F24" s="67">
        <v>0</v>
      </c>
      <c r="G24" s="67">
        <v>1408017</v>
      </c>
      <c r="H24" s="67">
        <v>0</v>
      </c>
      <c r="I24" s="67">
        <v>5838012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7247543</v>
      </c>
      <c r="O24" s="68">
        <f t="shared" si="1"/>
        <v>79.173508848590785</v>
      </c>
      <c r="P24" s="69"/>
    </row>
    <row r="25" spans="1:16">
      <c r="A25" s="64"/>
      <c r="B25" s="65">
        <v>539</v>
      </c>
      <c r="C25" s="66" t="s">
        <v>39</v>
      </c>
      <c r="D25" s="67">
        <v>1936820</v>
      </c>
      <c r="E25" s="67">
        <v>710635</v>
      </c>
      <c r="F25" s="67">
        <v>0</v>
      </c>
      <c r="G25" s="67">
        <v>2021651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4669106</v>
      </c>
      <c r="O25" s="68">
        <f t="shared" si="1"/>
        <v>51.006183089359844</v>
      </c>
      <c r="P25" s="69"/>
    </row>
    <row r="26" spans="1:16" ht="15.75">
      <c r="A26" s="70" t="s">
        <v>40</v>
      </c>
      <c r="B26" s="71"/>
      <c r="C26" s="72"/>
      <c r="D26" s="73">
        <f t="shared" ref="D26:M26" si="6">SUM(D27:D30)</f>
        <v>3813890</v>
      </c>
      <c r="E26" s="73">
        <f t="shared" si="6"/>
        <v>3344432</v>
      </c>
      <c r="F26" s="73">
        <f t="shared" si="6"/>
        <v>0</v>
      </c>
      <c r="G26" s="73">
        <f t="shared" si="6"/>
        <v>5703244</v>
      </c>
      <c r="H26" s="73">
        <f t="shared" si="6"/>
        <v>0</v>
      </c>
      <c r="I26" s="73">
        <f t="shared" si="6"/>
        <v>39946979</v>
      </c>
      <c r="J26" s="73">
        <f t="shared" si="6"/>
        <v>0</v>
      </c>
      <c r="K26" s="73">
        <f t="shared" si="6"/>
        <v>0</v>
      </c>
      <c r="L26" s="73">
        <f t="shared" si="6"/>
        <v>0</v>
      </c>
      <c r="M26" s="73">
        <f t="shared" si="6"/>
        <v>0</v>
      </c>
      <c r="N26" s="73">
        <f t="shared" ref="N26:N35" si="7">SUM(D26:M26)</f>
        <v>52808545</v>
      </c>
      <c r="O26" s="75">
        <f t="shared" si="1"/>
        <v>576.89037579200351</v>
      </c>
      <c r="P26" s="76"/>
    </row>
    <row r="27" spans="1:16">
      <c r="A27" s="64"/>
      <c r="B27" s="65">
        <v>541</v>
      </c>
      <c r="C27" s="66" t="s">
        <v>86</v>
      </c>
      <c r="D27" s="67">
        <v>3785489</v>
      </c>
      <c r="E27" s="67">
        <v>1120272</v>
      </c>
      <c r="F27" s="67">
        <v>0</v>
      </c>
      <c r="G27" s="67">
        <v>3707281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8613042</v>
      </c>
      <c r="O27" s="68">
        <f t="shared" si="1"/>
        <v>94.090474109678823</v>
      </c>
      <c r="P27" s="69"/>
    </row>
    <row r="28" spans="1:16">
      <c r="A28" s="64"/>
      <c r="B28" s="65">
        <v>544</v>
      </c>
      <c r="C28" s="66" t="s">
        <v>87</v>
      </c>
      <c r="D28" s="67">
        <v>0</v>
      </c>
      <c r="E28" s="67">
        <v>36394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36394</v>
      </c>
      <c r="O28" s="68">
        <f t="shared" si="1"/>
        <v>0.39757483067511468</v>
      </c>
      <c r="P28" s="69"/>
    </row>
    <row r="29" spans="1:16">
      <c r="A29" s="64"/>
      <c r="B29" s="65">
        <v>545</v>
      </c>
      <c r="C29" s="66" t="s">
        <v>43</v>
      </c>
      <c r="D29" s="67">
        <v>0</v>
      </c>
      <c r="E29" s="67">
        <v>0</v>
      </c>
      <c r="F29" s="67">
        <v>0</v>
      </c>
      <c r="G29" s="67">
        <v>1154136</v>
      </c>
      <c r="H29" s="67">
        <v>0</v>
      </c>
      <c r="I29" s="67">
        <v>39946979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41101115</v>
      </c>
      <c r="O29" s="68">
        <f t="shared" si="1"/>
        <v>448.9962311557789</v>
      </c>
      <c r="P29" s="69"/>
    </row>
    <row r="30" spans="1:16">
      <c r="A30" s="64"/>
      <c r="B30" s="65">
        <v>549</v>
      </c>
      <c r="C30" s="66" t="s">
        <v>88</v>
      </c>
      <c r="D30" s="67">
        <v>28401</v>
      </c>
      <c r="E30" s="67">
        <v>2187766</v>
      </c>
      <c r="F30" s="67">
        <v>0</v>
      </c>
      <c r="G30" s="67">
        <v>841827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3057994</v>
      </c>
      <c r="O30" s="68">
        <f t="shared" si="1"/>
        <v>33.406095695870661</v>
      </c>
      <c r="P30" s="69"/>
    </row>
    <row r="31" spans="1:16" ht="15.75">
      <c r="A31" s="70" t="s">
        <v>45</v>
      </c>
      <c r="B31" s="71"/>
      <c r="C31" s="72"/>
      <c r="D31" s="73">
        <f t="shared" ref="D31:M31" si="8">SUM(D32:D34)</f>
        <v>972019</v>
      </c>
      <c r="E31" s="73">
        <f t="shared" si="8"/>
        <v>3443781</v>
      </c>
      <c r="F31" s="73">
        <f t="shared" si="8"/>
        <v>0</v>
      </c>
      <c r="G31" s="73">
        <f t="shared" si="8"/>
        <v>113616</v>
      </c>
      <c r="H31" s="73">
        <f t="shared" si="8"/>
        <v>0</v>
      </c>
      <c r="I31" s="73">
        <f t="shared" si="8"/>
        <v>462519</v>
      </c>
      <c r="J31" s="73">
        <f t="shared" si="8"/>
        <v>0</v>
      </c>
      <c r="K31" s="73">
        <f t="shared" si="8"/>
        <v>0</v>
      </c>
      <c r="L31" s="73">
        <f t="shared" si="8"/>
        <v>0</v>
      </c>
      <c r="M31" s="73">
        <f t="shared" si="8"/>
        <v>0</v>
      </c>
      <c r="N31" s="73">
        <f t="shared" si="7"/>
        <v>4991935</v>
      </c>
      <c r="O31" s="75">
        <f t="shared" si="1"/>
        <v>54.53282717937514</v>
      </c>
      <c r="P31" s="76"/>
    </row>
    <row r="32" spans="1:16">
      <c r="A32" s="64"/>
      <c r="B32" s="65">
        <v>552</v>
      </c>
      <c r="C32" s="66" t="s">
        <v>46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462519</v>
      </c>
      <c r="J32" s="67">
        <v>0</v>
      </c>
      <c r="K32" s="67">
        <v>0</v>
      </c>
      <c r="L32" s="67">
        <v>0</v>
      </c>
      <c r="M32" s="67">
        <v>0</v>
      </c>
      <c r="N32" s="67">
        <f t="shared" si="7"/>
        <v>462519</v>
      </c>
      <c r="O32" s="68">
        <f t="shared" si="1"/>
        <v>5.0526436530478476</v>
      </c>
      <c r="P32" s="69"/>
    </row>
    <row r="33" spans="1:16">
      <c r="A33" s="64"/>
      <c r="B33" s="65">
        <v>554</v>
      </c>
      <c r="C33" s="66" t="s">
        <v>47</v>
      </c>
      <c r="D33" s="67">
        <v>972019</v>
      </c>
      <c r="E33" s="67">
        <v>874260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7"/>
        <v>1846279</v>
      </c>
      <c r="O33" s="68">
        <f t="shared" si="1"/>
        <v>20.169095477386936</v>
      </c>
      <c r="P33" s="69"/>
    </row>
    <row r="34" spans="1:16">
      <c r="A34" s="64"/>
      <c r="B34" s="65">
        <v>559</v>
      </c>
      <c r="C34" s="66" t="s">
        <v>48</v>
      </c>
      <c r="D34" s="67">
        <v>0</v>
      </c>
      <c r="E34" s="67">
        <v>2569521</v>
      </c>
      <c r="F34" s="67">
        <v>0</v>
      </c>
      <c r="G34" s="67">
        <v>113616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7"/>
        <v>2683137</v>
      </c>
      <c r="O34" s="68">
        <f t="shared" si="1"/>
        <v>29.311088048940356</v>
      </c>
      <c r="P34" s="69"/>
    </row>
    <row r="35" spans="1:16" ht="15.75">
      <c r="A35" s="70" t="s">
        <v>49</v>
      </c>
      <c r="B35" s="71"/>
      <c r="C35" s="72"/>
      <c r="D35" s="73">
        <f t="shared" ref="D35:M35" si="9">SUM(D36:D40)</f>
        <v>1451131</v>
      </c>
      <c r="E35" s="73">
        <f t="shared" si="9"/>
        <v>771074</v>
      </c>
      <c r="F35" s="73">
        <f t="shared" si="9"/>
        <v>0</v>
      </c>
      <c r="G35" s="73">
        <f t="shared" si="9"/>
        <v>0</v>
      </c>
      <c r="H35" s="73">
        <f t="shared" si="9"/>
        <v>0</v>
      </c>
      <c r="I35" s="73">
        <f t="shared" si="9"/>
        <v>0</v>
      </c>
      <c r="J35" s="73">
        <f t="shared" si="9"/>
        <v>0</v>
      </c>
      <c r="K35" s="73">
        <f t="shared" si="9"/>
        <v>0</v>
      </c>
      <c r="L35" s="73">
        <f t="shared" si="9"/>
        <v>0</v>
      </c>
      <c r="M35" s="73">
        <f t="shared" si="9"/>
        <v>175</v>
      </c>
      <c r="N35" s="73">
        <f t="shared" si="7"/>
        <v>2222380</v>
      </c>
      <c r="O35" s="75">
        <f t="shared" si="1"/>
        <v>24.277692811885515</v>
      </c>
      <c r="P35" s="76"/>
    </row>
    <row r="36" spans="1:16">
      <c r="A36" s="64"/>
      <c r="B36" s="65">
        <v>562</v>
      </c>
      <c r="C36" s="66" t="s">
        <v>89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175</v>
      </c>
      <c r="N36" s="67">
        <f t="shared" ref="N36:N45" si="10">SUM(D36:M36)</f>
        <v>175</v>
      </c>
      <c r="O36" s="68">
        <f t="shared" si="1"/>
        <v>1.9117325759230937E-3</v>
      </c>
      <c r="P36" s="69"/>
    </row>
    <row r="37" spans="1:16">
      <c r="A37" s="64"/>
      <c r="B37" s="65">
        <v>563</v>
      </c>
      <c r="C37" s="66" t="s">
        <v>90</v>
      </c>
      <c r="D37" s="67">
        <v>43320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43320</v>
      </c>
      <c r="O37" s="68">
        <f t="shared" si="1"/>
        <v>0.47323574393707668</v>
      </c>
      <c r="P37" s="69"/>
    </row>
    <row r="38" spans="1:16">
      <c r="A38" s="64"/>
      <c r="B38" s="65">
        <v>564</v>
      </c>
      <c r="C38" s="66" t="s">
        <v>91</v>
      </c>
      <c r="D38" s="67">
        <v>899228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0"/>
        <v>899228</v>
      </c>
      <c r="O38" s="68">
        <f t="shared" si="1"/>
        <v>9.8233340616124103</v>
      </c>
      <c r="P38" s="69"/>
    </row>
    <row r="39" spans="1:16">
      <c r="A39" s="64"/>
      <c r="B39" s="65">
        <v>565</v>
      </c>
      <c r="C39" s="66" t="s">
        <v>92</v>
      </c>
      <c r="D39" s="67">
        <v>0</v>
      </c>
      <c r="E39" s="67">
        <v>86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0"/>
        <v>86</v>
      </c>
      <c r="O39" s="68">
        <f t="shared" si="1"/>
        <v>9.394800087393489E-4</v>
      </c>
      <c r="P39" s="69"/>
    </row>
    <row r="40" spans="1:16">
      <c r="A40" s="64"/>
      <c r="B40" s="65">
        <v>569</v>
      </c>
      <c r="C40" s="66" t="s">
        <v>53</v>
      </c>
      <c r="D40" s="67">
        <v>508583</v>
      </c>
      <c r="E40" s="67">
        <v>770988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f t="shared" si="10"/>
        <v>1279571</v>
      </c>
      <c r="O40" s="68">
        <f t="shared" si="1"/>
        <v>13.978271793751366</v>
      </c>
      <c r="P40" s="69"/>
    </row>
    <row r="41" spans="1:16" ht="15.75">
      <c r="A41" s="70" t="s">
        <v>54</v>
      </c>
      <c r="B41" s="71"/>
      <c r="C41" s="72"/>
      <c r="D41" s="73">
        <f t="shared" ref="D41:M41" si="11">SUM(D42:D45)</f>
        <v>31568457</v>
      </c>
      <c r="E41" s="73">
        <f t="shared" si="11"/>
        <v>21530770</v>
      </c>
      <c r="F41" s="73">
        <f t="shared" si="11"/>
        <v>0</v>
      </c>
      <c r="G41" s="73">
        <f t="shared" si="11"/>
        <v>11405805</v>
      </c>
      <c r="H41" s="73">
        <f t="shared" si="11"/>
        <v>0</v>
      </c>
      <c r="I41" s="73">
        <f t="shared" si="11"/>
        <v>17322057</v>
      </c>
      <c r="J41" s="73">
        <f t="shared" si="11"/>
        <v>0</v>
      </c>
      <c r="K41" s="73">
        <f t="shared" si="11"/>
        <v>0</v>
      </c>
      <c r="L41" s="73">
        <f t="shared" si="11"/>
        <v>0</v>
      </c>
      <c r="M41" s="73">
        <f t="shared" si="11"/>
        <v>2021338</v>
      </c>
      <c r="N41" s="73">
        <f>SUM(D41:M41)</f>
        <v>83848427</v>
      </c>
      <c r="O41" s="75">
        <f t="shared" si="1"/>
        <v>915.9758247760542</v>
      </c>
      <c r="P41" s="69"/>
    </row>
    <row r="42" spans="1:16">
      <c r="A42" s="64"/>
      <c r="B42" s="65">
        <v>572</v>
      </c>
      <c r="C42" s="66" t="s">
        <v>93</v>
      </c>
      <c r="D42" s="67">
        <v>28866474</v>
      </c>
      <c r="E42" s="67">
        <v>1687005</v>
      </c>
      <c r="F42" s="67">
        <v>0</v>
      </c>
      <c r="G42" s="67">
        <v>7940872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f t="shared" si="10"/>
        <v>38494351</v>
      </c>
      <c r="O42" s="68">
        <f t="shared" si="1"/>
        <v>420.51945597552981</v>
      </c>
      <c r="P42" s="69"/>
    </row>
    <row r="43" spans="1:16">
      <c r="A43" s="64"/>
      <c r="B43" s="65">
        <v>573</v>
      </c>
      <c r="C43" s="66" t="s">
        <v>56</v>
      </c>
      <c r="D43" s="67">
        <v>1300874</v>
      </c>
      <c r="E43" s="67">
        <v>150215</v>
      </c>
      <c r="F43" s="67">
        <v>0</v>
      </c>
      <c r="G43" s="67">
        <v>192412</v>
      </c>
      <c r="H43" s="67">
        <v>0</v>
      </c>
      <c r="I43" s="67">
        <v>11646136</v>
      </c>
      <c r="J43" s="67">
        <v>0</v>
      </c>
      <c r="K43" s="67">
        <v>0</v>
      </c>
      <c r="L43" s="67">
        <v>0</v>
      </c>
      <c r="M43" s="67">
        <v>0</v>
      </c>
      <c r="N43" s="67">
        <f t="shared" si="10"/>
        <v>13289637</v>
      </c>
      <c r="O43" s="68">
        <f t="shared" si="1"/>
        <v>145.17846842910203</v>
      </c>
      <c r="P43" s="69"/>
    </row>
    <row r="44" spans="1:16">
      <c r="A44" s="64"/>
      <c r="B44" s="65">
        <v>575</v>
      </c>
      <c r="C44" s="66" t="s">
        <v>94</v>
      </c>
      <c r="D44" s="67">
        <v>1401109</v>
      </c>
      <c r="E44" s="67">
        <v>6461047</v>
      </c>
      <c r="F44" s="67">
        <v>0</v>
      </c>
      <c r="G44" s="67">
        <v>250000</v>
      </c>
      <c r="H44" s="67">
        <v>0</v>
      </c>
      <c r="I44" s="67">
        <v>5675921</v>
      </c>
      <c r="J44" s="67">
        <v>0</v>
      </c>
      <c r="K44" s="67">
        <v>0</v>
      </c>
      <c r="L44" s="67">
        <v>0</v>
      </c>
      <c r="M44" s="67">
        <v>0</v>
      </c>
      <c r="N44" s="67">
        <f t="shared" si="10"/>
        <v>13788077</v>
      </c>
      <c r="O44" s="68">
        <f t="shared" si="1"/>
        <v>150.62351977277692</v>
      </c>
      <c r="P44" s="69"/>
    </row>
    <row r="45" spans="1:16">
      <c r="A45" s="64"/>
      <c r="B45" s="65">
        <v>579</v>
      </c>
      <c r="C45" s="66" t="s">
        <v>59</v>
      </c>
      <c r="D45" s="67">
        <v>0</v>
      </c>
      <c r="E45" s="67">
        <v>13232503</v>
      </c>
      <c r="F45" s="67">
        <v>0</v>
      </c>
      <c r="G45" s="67">
        <v>3022521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2021338</v>
      </c>
      <c r="N45" s="67">
        <f t="shared" si="10"/>
        <v>18276362</v>
      </c>
      <c r="O45" s="68">
        <f t="shared" si="1"/>
        <v>199.65438059864539</v>
      </c>
      <c r="P45" s="69"/>
    </row>
    <row r="46" spans="1:16" ht="15.75">
      <c r="A46" s="70" t="s">
        <v>95</v>
      </c>
      <c r="B46" s="71"/>
      <c r="C46" s="72"/>
      <c r="D46" s="73">
        <f t="shared" ref="D46:M46" si="12">SUM(D47:D49)</f>
        <v>13136948</v>
      </c>
      <c r="E46" s="73">
        <f t="shared" si="12"/>
        <v>77078998</v>
      </c>
      <c r="F46" s="73">
        <f t="shared" si="12"/>
        <v>1371346</v>
      </c>
      <c r="G46" s="73">
        <f t="shared" si="12"/>
        <v>5323530</v>
      </c>
      <c r="H46" s="73">
        <f t="shared" si="12"/>
        <v>0</v>
      </c>
      <c r="I46" s="73">
        <f t="shared" si="12"/>
        <v>16516560</v>
      </c>
      <c r="J46" s="73">
        <f t="shared" si="12"/>
        <v>642918</v>
      </c>
      <c r="K46" s="73">
        <f t="shared" si="12"/>
        <v>0</v>
      </c>
      <c r="L46" s="73">
        <f t="shared" si="12"/>
        <v>0</v>
      </c>
      <c r="M46" s="73">
        <f t="shared" si="12"/>
        <v>0</v>
      </c>
      <c r="N46" s="73">
        <f>SUM(D46:M46)</f>
        <v>114070300</v>
      </c>
      <c r="O46" s="75">
        <f t="shared" si="1"/>
        <v>1246.1251911732577</v>
      </c>
      <c r="P46" s="69"/>
    </row>
    <row r="47" spans="1:16">
      <c r="A47" s="64"/>
      <c r="B47" s="65">
        <v>581</v>
      </c>
      <c r="C47" s="66" t="s">
        <v>96</v>
      </c>
      <c r="D47" s="67">
        <v>13136948</v>
      </c>
      <c r="E47" s="67">
        <v>77078998</v>
      </c>
      <c r="F47" s="67">
        <v>1371346</v>
      </c>
      <c r="G47" s="67">
        <v>5323530</v>
      </c>
      <c r="H47" s="67">
        <v>0</v>
      </c>
      <c r="I47" s="67">
        <v>10501207</v>
      </c>
      <c r="J47" s="67">
        <v>348041</v>
      </c>
      <c r="K47" s="67">
        <v>0</v>
      </c>
      <c r="L47" s="67">
        <v>0</v>
      </c>
      <c r="M47" s="67">
        <v>0</v>
      </c>
      <c r="N47" s="67">
        <f>SUM(D47:M47)</f>
        <v>107760070</v>
      </c>
      <c r="O47" s="68">
        <f t="shared" si="1"/>
        <v>1177.1910640157307</v>
      </c>
      <c r="P47" s="69"/>
    </row>
    <row r="48" spans="1:16">
      <c r="A48" s="64"/>
      <c r="B48" s="65">
        <v>590</v>
      </c>
      <c r="C48" s="66" t="s">
        <v>97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473589</v>
      </c>
      <c r="J48" s="67">
        <v>0</v>
      </c>
      <c r="K48" s="67">
        <v>0</v>
      </c>
      <c r="L48" s="67">
        <v>0</v>
      </c>
      <c r="M48" s="67">
        <v>0</v>
      </c>
      <c r="N48" s="67">
        <f>SUM(D48:M48)</f>
        <v>473589</v>
      </c>
      <c r="O48" s="68">
        <f t="shared" si="1"/>
        <v>5.1735743937076686</v>
      </c>
      <c r="P48" s="69"/>
    </row>
    <row r="49" spans="1:119" ht="15.75" thickBot="1">
      <c r="A49" s="64"/>
      <c r="B49" s="65">
        <v>591</v>
      </c>
      <c r="C49" s="66" t="s">
        <v>98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5541764</v>
      </c>
      <c r="J49" s="67">
        <v>294877</v>
      </c>
      <c r="K49" s="67">
        <v>0</v>
      </c>
      <c r="L49" s="67">
        <v>0</v>
      </c>
      <c r="M49" s="67">
        <v>0</v>
      </c>
      <c r="N49" s="67">
        <f>SUM(D49:M49)</f>
        <v>5836641</v>
      </c>
      <c r="O49" s="68">
        <f t="shared" si="1"/>
        <v>63.760552763819092</v>
      </c>
      <c r="P49" s="69"/>
    </row>
    <row r="50" spans="1:119" ht="16.5" thickBot="1">
      <c r="A50" s="77" t="s">
        <v>10</v>
      </c>
      <c r="B50" s="78"/>
      <c r="C50" s="79"/>
      <c r="D50" s="80">
        <f t="shared" ref="D50:M50" si="13">SUM(D5,D14,D20,D26,D31,D35,D41,D46)</f>
        <v>265516935</v>
      </c>
      <c r="E50" s="80">
        <f t="shared" si="13"/>
        <v>127533186</v>
      </c>
      <c r="F50" s="80">
        <f t="shared" si="13"/>
        <v>24445115</v>
      </c>
      <c r="G50" s="80">
        <f t="shared" si="13"/>
        <v>28029494</v>
      </c>
      <c r="H50" s="80">
        <f t="shared" si="13"/>
        <v>0</v>
      </c>
      <c r="I50" s="80">
        <f t="shared" si="13"/>
        <v>152921017</v>
      </c>
      <c r="J50" s="80">
        <f t="shared" si="13"/>
        <v>74911437</v>
      </c>
      <c r="K50" s="80">
        <f t="shared" si="13"/>
        <v>100136783</v>
      </c>
      <c r="L50" s="80">
        <f t="shared" si="13"/>
        <v>0</v>
      </c>
      <c r="M50" s="80">
        <f t="shared" si="13"/>
        <v>2021513</v>
      </c>
      <c r="N50" s="80">
        <f>SUM(D50:M50)</f>
        <v>775515480</v>
      </c>
      <c r="O50" s="81">
        <f t="shared" si="1"/>
        <v>8471.8754642779113</v>
      </c>
      <c r="P50" s="62"/>
      <c r="Q50" s="82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</row>
    <row r="51" spans="1:119">
      <c r="A51" s="84"/>
      <c r="B51" s="85"/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7"/>
    </row>
    <row r="52" spans="1:119">
      <c r="A52" s="88"/>
      <c r="B52" s="89"/>
      <c r="C52" s="89"/>
      <c r="D52" s="90"/>
      <c r="E52" s="90"/>
      <c r="F52" s="90"/>
      <c r="G52" s="90"/>
      <c r="H52" s="90"/>
      <c r="I52" s="90"/>
      <c r="J52" s="90"/>
      <c r="K52" s="90"/>
      <c r="L52" s="177" t="s">
        <v>99</v>
      </c>
      <c r="M52" s="177"/>
      <c r="N52" s="177"/>
      <c r="O52" s="91">
        <v>91540</v>
      </c>
    </row>
    <row r="53" spans="1:119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80"/>
    </row>
    <row r="54" spans="1:119" ht="15.75" customHeight="1" thickBot="1">
      <c r="A54" s="181" t="s">
        <v>68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43330602</v>
      </c>
      <c r="E5" s="26">
        <f t="shared" si="0"/>
        <v>7392346</v>
      </c>
      <c r="F5" s="26">
        <f t="shared" si="0"/>
        <v>23018513</v>
      </c>
      <c r="G5" s="26">
        <f t="shared" si="0"/>
        <v>799830</v>
      </c>
      <c r="H5" s="26">
        <f t="shared" si="0"/>
        <v>0</v>
      </c>
      <c r="I5" s="26">
        <f t="shared" si="0"/>
        <v>178004</v>
      </c>
      <c r="J5" s="26">
        <f t="shared" si="0"/>
        <v>71085829</v>
      </c>
      <c r="K5" s="26">
        <f t="shared" si="0"/>
        <v>101148622</v>
      </c>
      <c r="L5" s="26">
        <f t="shared" si="0"/>
        <v>0</v>
      </c>
      <c r="M5" s="26">
        <f t="shared" si="0"/>
        <v>0</v>
      </c>
      <c r="N5" s="27">
        <f>SUM(D5:M5)</f>
        <v>246953746</v>
      </c>
      <c r="O5" s="32">
        <f t="shared" ref="O5:O51" si="1">(N5/O$53)</f>
        <v>2718.3179156393098</v>
      </c>
      <c r="P5" s="6"/>
    </row>
    <row r="6" spans="1:133">
      <c r="A6" s="12"/>
      <c r="B6" s="44">
        <v>511</v>
      </c>
      <c r="C6" s="20" t="s">
        <v>19</v>
      </c>
      <c r="D6" s="46">
        <v>1580273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1580273</v>
      </c>
      <c r="O6" s="47">
        <f t="shared" si="1"/>
        <v>17.394692233180699</v>
      </c>
      <c r="P6" s="9"/>
    </row>
    <row r="7" spans="1:133">
      <c r="A7" s="12"/>
      <c r="B7" s="44">
        <v>512</v>
      </c>
      <c r="C7" s="20" t="s">
        <v>20</v>
      </c>
      <c r="D7" s="46">
        <v>3856206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3856206</v>
      </c>
      <c r="O7" s="47">
        <f t="shared" si="1"/>
        <v>42.446790243043324</v>
      </c>
      <c r="P7" s="9"/>
    </row>
    <row r="8" spans="1:133">
      <c r="A8" s="12"/>
      <c r="B8" s="44">
        <v>513</v>
      </c>
      <c r="C8" s="20" t="s">
        <v>21</v>
      </c>
      <c r="D8" s="46">
        <v>8425346</v>
      </c>
      <c r="E8" s="46">
        <v>2742862</v>
      </c>
      <c r="F8" s="46">
        <v>0</v>
      </c>
      <c r="G8" s="46">
        <v>0</v>
      </c>
      <c r="H8" s="46">
        <v>0</v>
      </c>
      <c r="I8" s="46">
        <v>0</v>
      </c>
      <c r="J8" s="46">
        <v>15358617</v>
      </c>
      <c r="K8" s="46">
        <v>5675278</v>
      </c>
      <c r="L8" s="46">
        <v>0</v>
      </c>
      <c r="M8" s="46">
        <v>0</v>
      </c>
      <c r="N8" s="46">
        <f t="shared" si="2"/>
        <v>32202103</v>
      </c>
      <c r="O8" s="47">
        <f t="shared" si="1"/>
        <v>354.46133101444173</v>
      </c>
      <c r="P8" s="9"/>
    </row>
    <row r="9" spans="1:133">
      <c r="A9" s="12"/>
      <c r="B9" s="44">
        <v>514</v>
      </c>
      <c r="C9" s="20" t="s">
        <v>22</v>
      </c>
      <c r="D9" s="46">
        <v>4378147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4378147</v>
      </c>
      <c r="O9" s="47">
        <f t="shared" si="1"/>
        <v>48.192002025361042</v>
      </c>
      <c r="P9" s="9"/>
    </row>
    <row r="10" spans="1:133">
      <c r="A10" s="12"/>
      <c r="B10" s="44">
        <v>515</v>
      </c>
      <c r="C10" s="20" t="s">
        <v>23</v>
      </c>
      <c r="D10" s="46">
        <v>2891395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2891395</v>
      </c>
      <c r="O10" s="47">
        <f t="shared" si="1"/>
        <v>31.826732564283198</v>
      </c>
      <c r="P10" s="9"/>
    </row>
    <row r="11" spans="1:133">
      <c r="A11" s="12"/>
      <c r="B11" s="44">
        <v>517</v>
      </c>
      <c r="C11" s="20" t="s">
        <v>24</v>
      </c>
      <c r="D11" s="46">
        <v>6091732</v>
      </c>
      <c r="E11" s="46">
        <v>632652</v>
      </c>
      <c r="F11" s="46">
        <v>23018513</v>
      </c>
      <c r="G11" s="46">
        <v>456322</v>
      </c>
      <c r="H11" s="46">
        <v>0</v>
      </c>
      <c r="I11" s="46">
        <v>178004</v>
      </c>
      <c r="J11" s="46">
        <v>210186</v>
      </c>
      <c r="K11" s="46">
        <v>0</v>
      </c>
      <c r="L11" s="46">
        <v>0</v>
      </c>
      <c r="M11" s="46">
        <v>0</v>
      </c>
      <c r="N11" s="46">
        <f t="shared" si="2"/>
        <v>30587409</v>
      </c>
      <c r="O11" s="47">
        <f t="shared" si="1"/>
        <v>336.68775317013035</v>
      </c>
      <c r="P11" s="9"/>
    </row>
    <row r="12" spans="1:133">
      <c r="A12" s="12"/>
      <c r="B12" s="44">
        <v>518</v>
      </c>
      <c r="C12" s="20" t="s">
        <v>25</v>
      </c>
      <c r="D12" s="46">
        <v>976089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95473344</v>
      </c>
      <c r="L12" s="46">
        <v>0</v>
      </c>
      <c r="M12" s="46">
        <v>0</v>
      </c>
      <c r="N12" s="46">
        <f t="shared" si="2"/>
        <v>96449433</v>
      </c>
      <c r="O12" s="47">
        <f t="shared" si="1"/>
        <v>1061.6571966361396</v>
      </c>
      <c r="P12" s="9"/>
    </row>
    <row r="13" spans="1:133">
      <c r="A13" s="12"/>
      <c r="B13" s="44">
        <v>519</v>
      </c>
      <c r="C13" s="20" t="s">
        <v>26</v>
      </c>
      <c r="D13" s="46">
        <v>15131414</v>
      </c>
      <c r="E13" s="46">
        <v>4016832</v>
      </c>
      <c r="F13" s="46">
        <v>0</v>
      </c>
      <c r="G13" s="46">
        <v>343508</v>
      </c>
      <c r="H13" s="46">
        <v>0</v>
      </c>
      <c r="I13" s="46">
        <v>0</v>
      </c>
      <c r="J13" s="46">
        <v>55517026</v>
      </c>
      <c r="K13" s="46">
        <v>0</v>
      </c>
      <c r="L13" s="46">
        <v>0</v>
      </c>
      <c r="M13" s="46">
        <v>0</v>
      </c>
      <c r="N13" s="46">
        <f t="shared" si="2"/>
        <v>75008780</v>
      </c>
      <c r="O13" s="47">
        <f t="shared" si="1"/>
        <v>825.6514177527298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166677154</v>
      </c>
      <c r="E14" s="31">
        <f t="shared" si="3"/>
        <v>12969917</v>
      </c>
      <c r="F14" s="31">
        <f t="shared" si="3"/>
        <v>0</v>
      </c>
      <c r="G14" s="31">
        <f t="shared" si="3"/>
        <v>82878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179729949</v>
      </c>
      <c r="O14" s="43">
        <f t="shared" si="1"/>
        <v>1978.3588961782318</v>
      </c>
      <c r="P14" s="10"/>
    </row>
    <row r="15" spans="1:133">
      <c r="A15" s="12"/>
      <c r="B15" s="44">
        <v>521</v>
      </c>
      <c r="C15" s="20" t="s">
        <v>28</v>
      </c>
      <c r="D15" s="46">
        <v>93101887</v>
      </c>
      <c r="E15" s="46">
        <v>4889027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97990914</v>
      </c>
      <c r="O15" s="47">
        <f t="shared" si="1"/>
        <v>1078.6248899260304</v>
      </c>
      <c r="P15" s="9"/>
    </row>
    <row r="16" spans="1:133">
      <c r="A16" s="12"/>
      <c r="B16" s="44">
        <v>522</v>
      </c>
      <c r="C16" s="20" t="s">
        <v>29</v>
      </c>
      <c r="D16" s="46">
        <v>32838438</v>
      </c>
      <c r="E16" s="46">
        <v>213178</v>
      </c>
      <c r="F16" s="46">
        <v>0</v>
      </c>
      <c r="G16" s="46">
        <v>18971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33070587</v>
      </c>
      <c r="O16" s="47">
        <f t="shared" si="1"/>
        <v>364.02107916519901</v>
      </c>
      <c r="P16" s="9"/>
    </row>
    <row r="17" spans="1:16">
      <c r="A17" s="12"/>
      <c r="B17" s="44">
        <v>524</v>
      </c>
      <c r="C17" s="20" t="s">
        <v>30</v>
      </c>
      <c r="D17" s="46">
        <v>14586191</v>
      </c>
      <c r="E17" s="46">
        <v>0</v>
      </c>
      <c r="F17" s="46">
        <v>0</v>
      </c>
      <c r="G17" s="46">
        <v>2581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14588772</v>
      </c>
      <c r="O17" s="47">
        <f t="shared" si="1"/>
        <v>160.58440471997181</v>
      </c>
      <c r="P17" s="9"/>
    </row>
    <row r="18" spans="1:16">
      <c r="A18" s="12"/>
      <c r="B18" s="44">
        <v>526</v>
      </c>
      <c r="C18" s="20" t="s">
        <v>32</v>
      </c>
      <c r="D18" s="46">
        <v>17004650</v>
      </c>
      <c r="E18" s="46">
        <v>537401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17542051</v>
      </c>
      <c r="O18" s="47">
        <f t="shared" si="1"/>
        <v>193.09231903839381</v>
      </c>
      <c r="P18" s="9"/>
    </row>
    <row r="19" spans="1:16">
      <c r="A19" s="12"/>
      <c r="B19" s="44">
        <v>529</v>
      </c>
      <c r="C19" s="20" t="s">
        <v>33</v>
      </c>
      <c r="D19" s="46">
        <v>9145988</v>
      </c>
      <c r="E19" s="46">
        <v>7330311</v>
      </c>
      <c r="F19" s="46">
        <v>0</v>
      </c>
      <c r="G19" s="46">
        <v>61326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16537625</v>
      </c>
      <c r="O19" s="47">
        <f t="shared" si="1"/>
        <v>182.03620332863684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1961701</v>
      </c>
      <c r="E20" s="31">
        <f t="shared" si="5"/>
        <v>604153</v>
      </c>
      <c r="F20" s="31">
        <f t="shared" si="5"/>
        <v>0</v>
      </c>
      <c r="G20" s="31">
        <f t="shared" si="5"/>
        <v>4568999</v>
      </c>
      <c r="H20" s="31">
        <f t="shared" si="5"/>
        <v>0</v>
      </c>
      <c r="I20" s="31">
        <f t="shared" si="5"/>
        <v>78332611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85467464</v>
      </c>
      <c r="O20" s="43">
        <f t="shared" si="1"/>
        <v>940.77430433251141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29922</v>
      </c>
      <c r="F21" s="46">
        <v>0</v>
      </c>
      <c r="G21" s="46">
        <v>46800</v>
      </c>
      <c r="H21" s="46">
        <v>0</v>
      </c>
      <c r="I21" s="46">
        <v>15562962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15639684</v>
      </c>
      <c r="O21" s="47">
        <f t="shared" si="1"/>
        <v>172.15221028531172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115901</v>
      </c>
      <c r="H22" s="46">
        <v>0</v>
      </c>
      <c r="I22" s="46">
        <v>57294462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57410363</v>
      </c>
      <c r="O22" s="47">
        <f t="shared" si="1"/>
        <v>631.93865577668191</v>
      </c>
      <c r="P22" s="9"/>
    </row>
    <row r="23" spans="1:16">
      <c r="A23" s="12"/>
      <c r="B23" s="44">
        <v>537</v>
      </c>
      <c r="C23" s="20" t="s">
        <v>37</v>
      </c>
      <c r="D23" s="46">
        <v>202896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202896</v>
      </c>
      <c r="O23" s="47">
        <f t="shared" si="1"/>
        <v>2.2333568157802044</v>
      </c>
      <c r="P23" s="9"/>
    </row>
    <row r="24" spans="1:16">
      <c r="A24" s="12"/>
      <c r="B24" s="44">
        <v>538</v>
      </c>
      <c r="C24" s="20" t="s">
        <v>38</v>
      </c>
      <c r="D24" s="46">
        <v>0</v>
      </c>
      <c r="E24" s="46">
        <v>0</v>
      </c>
      <c r="F24" s="46">
        <v>0</v>
      </c>
      <c r="G24" s="46">
        <v>1799836</v>
      </c>
      <c r="H24" s="46">
        <v>0</v>
      </c>
      <c r="I24" s="46">
        <v>5475187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7275023</v>
      </c>
      <c r="O24" s="47">
        <f t="shared" si="1"/>
        <v>80.079066132441</v>
      </c>
      <c r="P24" s="9"/>
    </row>
    <row r="25" spans="1:16">
      <c r="A25" s="12"/>
      <c r="B25" s="44">
        <v>539</v>
      </c>
      <c r="C25" s="20" t="s">
        <v>39</v>
      </c>
      <c r="D25" s="46">
        <v>1758805</v>
      </c>
      <c r="E25" s="46">
        <v>574231</v>
      </c>
      <c r="F25" s="46">
        <v>0</v>
      </c>
      <c r="G25" s="46">
        <v>2606462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4939498</v>
      </c>
      <c r="O25" s="47">
        <f t="shared" si="1"/>
        <v>54.371015322296586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SUM(D27:D30)</f>
        <v>3568254</v>
      </c>
      <c r="E26" s="31">
        <f t="shared" si="6"/>
        <v>1964844</v>
      </c>
      <c r="F26" s="31">
        <f t="shared" si="6"/>
        <v>0</v>
      </c>
      <c r="G26" s="31">
        <f t="shared" si="6"/>
        <v>8429353</v>
      </c>
      <c r="H26" s="31">
        <f t="shared" si="6"/>
        <v>0</v>
      </c>
      <c r="I26" s="31">
        <f t="shared" si="6"/>
        <v>35907362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49869813</v>
      </c>
      <c r="O26" s="43">
        <f t="shared" si="1"/>
        <v>548.93682854878477</v>
      </c>
      <c r="P26" s="10"/>
    </row>
    <row r="27" spans="1:16">
      <c r="A27" s="12"/>
      <c r="B27" s="44">
        <v>541</v>
      </c>
      <c r="C27" s="20" t="s">
        <v>41</v>
      </c>
      <c r="D27" s="46">
        <v>3547020</v>
      </c>
      <c r="E27" s="46">
        <v>1766626</v>
      </c>
      <c r="F27" s="46">
        <v>0</v>
      </c>
      <c r="G27" s="46">
        <v>7448733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12762379</v>
      </c>
      <c r="O27" s="47">
        <f t="shared" si="1"/>
        <v>140.48057194434659</v>
      </c>
      <c r="P27" s="9"/>
    </row>
    <row r="28" spans="1:16">
      <c r="A28" s="12"/>
      <c r="B28" s="44">
        <v>544</v>
      </c>
      <c r="C28" s="20" t="s">
        <v>42</v>
      </c>
      <c r="D28" s="46">
        <v>0</v>
      </c>
      <c r="E28" s="46">
        <v>145022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145022</v>
      </c>
      <c r="O28" s="47">
        <f t="shared" si="1"/>
        <v>1.5963147234941881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732052</v>
      </c>
      <c r="H29" s="46">
        <v>0</v>
      </c>
      <c r="I29" s="46">
        <v>35907362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36639414</v>
      </c>
      <c r="O29" s="47">
        <f t="shared" si="1"/>
        <v>403.30457467418103</v>
      </c>
      <c r="P29" s="9"/>
    </row>
    <row r="30" spans="1:16">
      <c r="A30" s="12"/>
      <c r="B30" s="44">
        <v>549</v>
      </c>
      <c r="C30" s="20" t="s">
        <v>44</v>
      </c>
      <c r="D30" s="46">
        <v>21234</v>
      </c>
      <c r="E30" s="46">
        <v>53196</v>
      </c>
      <c r="F30" s="46">
        <v>0</v>
      </c>
      <c r="G30" s="46">
        <v>248568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322998</v>
      </c>
      <c r="O30" s="47">
        <f t="shared" si="1"/>
        <v>3.5553672067629445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775755</v>
      </c>
      <c r="E31" s="31">
        <f t="shared" si="8"/>
        <v>4705209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501247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5982211</v>
      </c>
      <c r="O31" s="43">
        <f t="shared" si="1"/>
        <v>65.848571239873195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501247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501247</v>
      </c>
      <c r="O32" s="47">
        <f t="shared" si="1"/>
        <v>5.51742470940472</v>
      </c>
      <c r="P32" s="9"/>
    </row>
    <row r="33" spans="1:16">
      <c r="A33" s="13"/>
      <c r="B33" s="45">
        <v>554</v>
      </c>
      <c r="C33" s="21" t="s">
        <v>47</v>
      </c>
      <c r="D33" s="46">
        <v>775755</v>
      </c>
      <c r="E33" s="46">
        <v>2402139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3177894</v>
      </c>
      <c r="O33" s="47">
        <f t="shared" si="1"/>
        <v>34.980340789010214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2303070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2303070</v>
      </c>
      <c r="O34" s="47">
        <f t="shared" si="1"/>
        <v>25.350805741458259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SUM(D36:D40)</f>
        <v>1388495</v>
      </c>
      <c r="E35" s="31">
        <f t="shared" si="9"/>
        <v>714909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970196</v>
      </c>
      <c r="N35" s="31">
        <f t="shared" si="7"/>
        <v>3073600</v>
      </c>
      <c r="O35" s="43">
        <f t="shared" si="1"/>
        <v>33.832335329341319</v>
      </c>
      <c r="P35" s="10"/>
    </row>
    <row r="36" spans="1:16">
      <c r="A36" s="12"/>
      <c r="B36" s="44">
        <v>562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970196</v>
      </c>
      <c r="N36" s="46">
        <f t="shared" ref="N36:N46" si="10">SUM(D36:M36)</f>
        <v>970196</v>
      </c>
      <c r="O36" s="47">
        <f t="shared" si="1"/>
        <v>10.679332511447694</v>
      </c>
      <c r="P36" s="9"/>
    </row>
    <row r="37" spans="1:16">
      <c r="A37" s="12"/>
      <c r="B37" s="44">
        <v>563</v>
      </c>
      <c r="C37" s="20" t="s">
        <v>51</v>
      </c>
      <c r="D37" s="46">
        <v>43320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43320</v>
      </c>
      <c r="O37" s="47">
        <f t="shared" si="1"/>
        <v>0.47684043677351179</v>
      </c>
      <c r="P37" s="9"/>
    </row>
    <row r="38" spans="1:16">
      <c r="A38" s="12"/>
      <c r="B38" s="44">
        <v>564</v>
      </c>
      <c r="C38" s="20" t="s">
        <v>70</v>
      </c>
      <c r="D38" s="46">
        <v>851664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851664</v>
      </c>
      <c r="O38" s="47">
        <f t="shared" si="1"/>
        <v>9.3746037337090531</v>
      </c>
      <c r="P38" s="9"/>
    </row>
    <row r="39" spans="1:16">
      <c r="A39" s="12"/>
      <c r="B39" s="44">
        <v>565</v>
      </c>
      <c r="C39" s="20" t="s">
        <v>52</v>
      </c>
      <c r="D39" s="46">
        <v>0</v>
      </c>
      <c r="E39" s="46">
        <v>1080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1080</v>
      </c>
      <c r="O39" s="47">
        <f t="shared" si="1"/>
        <v>1.1887988728425503E-2</v>
      </c>
      <c r="P39" s="9"/>
    </row>
    <row r="40" spans="1:16">
      <c r="A40" s="12"/>
      <c r="B40" s="44">
        <v>569</v>
      </c>
      <c r="C40" s="20" t="s">
        <v>53</v>
      </c>
      <c r="D40" s="46">
        <v>493511</v>
      </c>
      <c r="E40" s="46">
        <v>713829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1207340</v>
      </c>
      <c r="O40" s="47">
        <f t="shared" si="1"/>
        <v>13.289670658682635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SUM(D42:D46)</f>
        <v>30061240</v>
      </c>
      <c r="E41" s="31">
        <f t="shared" si="11"/>
        <v>13363260</v>
      </c>
      <c r="F41" s="31">
        <f t="shared" si="11"/>
        <v>0</v>
      </c>
      <c r="G41" s="31">
        <f t="shared" si="11"/>
        <v>8934230</v>
      </c>
      <c r="H41" s="31">
        <f t="shared" si="11"/>
        <v>0</v>
      </c>
      <c r="I41" s="31">
        <f t="shared" si="11"/>
        <v>17081100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2191341</v>
      </c>
      <c r="N41" s="31">
        <f>SUM(D41:M41)</f>
        <v>71631171</v>
      </c>
      <c r="O41" s="43">
        <f t="shared" si="1"/>
        <v>788.47273467770344</v>
      </c>
      <c r="P41" s="9"/>
    </row>
    <row r="42" spans="1:16">
      <c r="A42" s="12"/>
      <c r="B42" s="44">
        <v>572</v>
      </c>
      <c r="C42" s="20" t="s">
        <v>55</v>
      </c>
      <c r="D42" s="46">
        <v>27714826</v>
      </c>
      <c r="E42" s="46">
        <v>1600031</v>
      </c>
      <c r="F42" s="46">
        <v>0</v>
      </c>
      <c r="G42" s="46">
        <v>8569868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37884725</v>
      </c>
      <c r="O42" s="47">
        <f t="shared" si="1"/>
        <v>417.01220720324056</v>
      </c>
      <c r="P42" s="9"/>
    </row>
    <row r="43" spans="1:16">
      <c r="A43" s="12"/>
      <c r="B43" s="44">
        <v>573</v>
      </c>
      <c r="C43" s="20" t="s">
        <v>56</v>
      </c>
      <c r="D43" s="46">
        <v>1102054</v>
      </c>
      <c r="E43" s="46">
        <v>25720</v>
      </c>
      <c r="F43" s="46">
        <v>0</v>
      </c>
      <c r="G43" s="46">
        <v>37780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1165554</v>
      </c>
      <c r="O43" s="47">
        <f t="shared" si="1"/>
        <v>12.829715568862275</v>
      </c>
      <c r="P43" s="9"/>
    </row>
    <row r="44" spans="1:16">
      <c r="A44" s="12"/>
      <c r="B44" s="44">
        <v>574</v>
      </c>
      <c r="C44" s="20" t="s">
        <v>57</v>
      </c>
      <c r="D44" s="46">
        <v>340</v>
      </c>
      <c r="E44" s="46">
        <v>28250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28590</v>
      </c>
      <c r="O44" s="47">
        <f t="shared" si="1"/>
        <v>0.31470147939415288</v>
      </c>
      <c r="P44" s="9"/>
    </row>
    <row r="45" spans="1:16">
      <c r="A45" s="12"/>
      <c r="B45" s="44">
        <v>575</v>
      </c>
      <c r="C45" s="20" t="s">
        <v>58</v>
      </c>
      <c r="D45" s="46">
        <v>1244020</v>
      </c>
      <c r="E45" s="46">
        <v>0</v>
      </c>
      <c r="F45" s="46">
        <v>0</v>
      </c>
      <c r="G45" s="46">
        <v>33500</v>
      </c>
      <c r="H45" s="46">
        <v>0</v>
      </c>
      <c r="I45" s="46">
        <v>17081100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18358620</v>
      </c>
      <c r="O45" s="47">
        <f t="shared" si="1"/>
        <v>202.08061817541389</v>
      </c>
      <c r="P45" s="9"/>
    </row>
    <row r="46" spans="1:16">
      <c r="A46" s="12"/>
      <c r="B46" s="44">
        <v>579</v>
      </c>
      <c r="C46" s="20" t="s">
        <v>59</v>
      </c>
      <c r="D46" s="46">
        <v>0</v>
      </c>
      <c r="E46" s="46">
        <v>11709259</v>
      </c>
      <c r="F46" s="46">
        <v>0</v>
      </c>
      <c r="G46" s="46">
        <v>293082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2191341</v>
      </c>
      <c r="N46" s="46">
        <f t="shared" si="10"/>
        <v>14193682</v>
      </c>
      <c r="O46" s="47">
        <f t="shared" si="1"/>
        <v>156.23549225079253</v>
      </c>
      <c r="P46" s="9"/>
    </row>
    <row r="47" spans="1:16" ht="15.75">
      <c r="A47" s="28" t="s">
        <v>63</v>
      </c>
      <c r="B47" s="29"/>
      <c r="C47" s="30"/>
      <c r="D47" s="31">
        <f t="shared" ref="D47:M47" si="12">SUM(D48:D50)</f>
        <v>9200010</v>
      </c>
      <c r="E47" s="31">
        <f t="shared" si="12"/>
        <v>68299193</v>
      </c>
      <c r="F47" s="31">
        <f t="shared" si="12"/>
        <v>1288000</v>
      </c>
      <c r="G47" s="31">
        <f t="shared" si="12"/>
        <v>3343639</v>
      </c>
      <c r="H47" s="31">
        <f t="shared" si="12"/>
        <v>0</v>
      </c>
      <c r="I47" s="31">
        <f t="shared" si="12"/>
        <v>14824060</v>
      </c>
      <c r="J47" s="31">
        <f t="shared" si="12"/>
        <v>1400927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>SUM(D47:M47)</f>
        <v>98355829</v>
      </c>
      <c r="O47" s="43">
        <f t="shared" si="1"/>
        <v>1082.6416541916167</v>
      </c>
      <c r="P47" s="9"/>
    </row>
    <row r="48" spans="1:16">
      <c r="A48" s="12"/>
      <c r="B48" s="44">
        <v>581</v>
      </c>
      <c r="C48" s="20" t="s">
        <v>60</v>
      </c>
      <c r="D48" s="46">
        <v>9200010</v>
      </c>
      <c r="E48" s="46">
        <v>68299193</v>
      </c>
      <c r="F48" s="46">
        <v>1288000</v>
      </c>
      <c r="G48" s="46">
        <v>3343639</v>
      </c>
      <c r="H48" s="46">
        <v>0</v>
      </c>
      <c r="I48" s="46">
        <v>9531467</v>
      </c>
      <c r="J48" s="46">
        <v>1324267</v>
      </c>
      <c r="K48" s="46">
        <v>0</v>
      </c>
      <c r="L48" s="46">
        <v>0</v>
      </c>
      <c r="M48" s="46">
        <v>0</v>
      </c>
      <c r="N48" s="46">
        <f>SUM(D48:M48)</f>
        <v>92986576</v>
      </c>
      <c r="O48" s="47">
        <f t="shared" si="1"/>
        <v>1023.5401549841494</v>
      </c>
      <c r="P48" s="9"/>
    </row>
    <row r="49" spans="1:119">
      <c r="A49" s="12"/>
      <c r="B49" s="44">
        <v>590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228808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228808</v>
      </c>
      <c r="O49" s="47">
        <f t="shared" si="1"/>
        <v>2.5185804860866501</v>
      </c>
      <c r="P49" s="9"/>
    </row>
    <row r="50" spans="1:119" ht="15.75" thickBot="1">
      <c r="A50" s="12"/>
      <c r="B50" s="44">
        <v>591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5063785</v>
      </c>
      <c r="J50" s="46">
        <v>76660</v>
      </c>
      <c r="K50" s="46">
        <v>0</v>
      </c>
      <c r="L50" s="46">
        <v>0</v>
      </c>
      <c r="M50" s="46">
        <v>0</v>
      </c>
      <c r="N50" s="46">
        <f>SUM(D50:M50)</f>
        <v>5140445</v>
      </c>
      <c r="O50" s="47">
        <f t="shared" si="1"/>
        <v>56.582918721380771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3">SUM(D5,D14,D20,D26,D31,D35,D41,D47)</f>
        <v>256963211</v>
      </c>
      <c r="E51" s="15">
        <f t="shared" si="13"/>
        <v>110013831</v>
      </c>
      <c r="F51" s="15">
        <f t="shared" si="13"/>
        <v>24306513</v>
      </c>
      <c r="G51" s="15">
        <f t="shared" si="13"/>
        <v>26158929</v>
      </c>
      <c r="H51" s="15">
        <f t="shared" si="13"/>
        <v>0</v>
      </c>
      <c r="I51" s="15">
        <f t="shared" si="13"/>
        <v>146824384</v>
      </c>
      <c r="J51" s="15">
        <f t="shared" si="13"/>
        <v>72486756</v>
      </c>
      <c r="K51" s="15">
        <f t="shared" si="13"/>
        <v>101148622</v>
      </c>
      <c r="L51" s="15">
        <f t="shared" si="13"/>
        <v>0</v>
      </c>
      <c r="M51" s="15">
        <f t="shared" si="13"/>
        <v>3161537</v>
      </c>
      <c r="N51" s="15">
        <f>SUM(D51:M51)</f>
        <v>741063783</v>
      </c>
      <c r="O51" s="37">
        <f t="shared" si="1"/>
        <v>8157.1832401373722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63" t="s">
        <v>77</v>
      </c>
      <c r="M53" s="163"/>
      <c r="N53" s="163"/>
      <c r="O53" s="41">
        <v>90848</v>
      </c>
    </row>
    <row r="54" spans="1:119">
      <c r="A54" s="164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2"/>
    </row>
    <row r="55" spans="1:119" ht="15.75" customHeight="1" thickBot="1">
      <c r="A55" s="165" t="s">
        <v>68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5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37500122</v>
      </c>
      <c r="E5" s="26">
        <f t="shared" si="0"/>
        <v>8524382</v>
      </c>
      <c r="F5" s="26">
        <f t="shared" si="0"/>
        <v>22177504</v>
      </c>
      <c r="G5" s="26">
        <f t="shared" si="0"/>
        <v>2183457</v>
      </c>
      <c r="H5" s="26">
        <f t="shared" si="0"/>
        <v>0</v>
      </c>
      <c r="I5" s="26">
        <f t="shared" si="0"/>
        <v>0</v>
      </c>
      <c r="J5" s="26">
        <f t="shared" si="0"/>
        <v>71103901</v>
      </c>
      <c r="K5" s="26">
        <f t="shared" si="0"/>
        <v>92578870</v>
      </c>
      <c r="L5" s="26">
        <f t="shared" si="0"/>
        <v>0</v>
      </c>
      <c r="M5" s="26">
        <f t="shared" si="0"/>
        <v>0</v>
      </c>
      <c r="N5" s="27">
        <f>SUM(D5:M5)</f>
        <v>234068236</v>
      </c>
      <c r="O5" s="32">
        <f t="shared" ref="O5:O36" si="1">(N5/O$56)</f>
        <v>2597.9581562094186</v>
      </c>
      <c r="P5" s="6"/>
    </row>
    <row r="6" spans="1:133">
      <c r="A6" s="12"/>
      <c r="B6" s="44">
        <v>511</v>
      </c>
      <c r="C6" s="20" t="s">
        <v>19</v>
      </c>
      <c r="D6" s="46">
        <v>1541566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932</v>
      </c>
      <c r="K6" s="46">
        <v>0</v>
      </c>
      <c r="L6" s="46">
        <v>0</v>
      </c>
      <c r="M6" s="46">
        <v>0</v>
      </c>
      <c r="N6" s="46">
        <f>SUM(D6:M6)</f>
        <v>1542498</v>
      </c>
      <c r="O6" s="47">
        <f t="shared" si="1"/>
        <v>17.120414664195255</v>
      </c>
      <c r="P6" s="9"/>
    </row>
    <row r="7" spans="1:133">
      <c r="A7" s="12"/>
      <c r="B7" s="44">
        <v>512</v>
      </c>
      <c r="C7" s="20" t="s">
        <v>20</v>
      </c>
      <c r="D7" s="46">
        <v>3486139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3486139</v>
      </c>
      <c r="O7" s="47">
        <f t="shared" si="1"/>
        <v>38.693175133467264</v>
      </c>
      <c r="P7" s="9"/>
    </row>
    <row r="8" spans="1:133">
      <c r="A8" s="12"/>
      <c r="B8" s="44">
        <v>513</v>
      </c>
      <c r="C8" s="20" t="s">
        <v>21</v>
      </c>
      <c r="D8" s="46">
        <v>8398179</v>
      </c>
      <c r="E8" s="46">
        <v>2387159</v>
      </c>
      <c r="F8" s="46">
        <v>0</v>
      </c>
      <c r="G8" s="46">
        <v>0</v>
      </c>
      <c r="H8" s="46">
        <v>0</v>
      </c>
      <c r="I8" s="46">
        <v>0</v>
      </c>
      <c r="J8" s="46">
        <v>16072039</v>
      </c>
      <c r="K8" s="46">
        <v>5320295</v>
      </c>
      <c r="L8" s="46">
        <v>0</v>
      </c>
      <c r="M8" s="46">
        <v>0</v>
      </c>
      <c r="N8" s="46">
        <f t="shared" si="2"/>
        <v>32177672</v>
      </c>
      <c r="O8" s="47">
        <f t="shared" si="1"/>
        <v>357.14476619643273</v>
      </c>
      <c r="P8" s="9"/>
    </row>
    <row r="9" spans="1:133">
      <c r="A9" s="12"/>
      <c r="B9" s="44">
        <v>514</v>
      </c>
      <c r="C9" s="20" t="s">
        <v>22</v>
      </c>
      <c r="D9" s="46">
        <v>4061797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4061797</v>
      </c>
      <c r="O9" s="47">
        <f t="shared" si="1"/>
        <v>45.082488873103436</v>
      </c>
      <c r="P9" s="9"/>
    </row>
    <row r="10" spans="1:133">
      <c r="A10" s="12"/>
      <c r="B10" s="44">
        <v>515</v>
      </c>
      <c r="C10" s="20" t="s">
        <v>23</v>
      </c>
      <c r="D10" s="46">
        <v>3101900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3101900</v>
      </c>
      <c r="O10" s="47">
        <f t="shared" si="1"/>
        <v>34.428449337935781</v>
      </c>
      <c r="P10" s="9"/>
    </row>
    <row r="11" spans="1:133">
      <c r="A11" s="12"/>
      <c r="B11" s="44">
        <v>517</v>
      </c>
      <c r="C11" s="20" t="s">
        <v>24</v>
      </c>
      <c r="D11" s="46">
        <v>1391121</v>
      </c>
      <c r="E11" s="46">
        <v>215914</v>
      </c>
      <c r="F11" s="46">
        <v>22177504</v>
      </c>
      <c r="G11" s="46">
        <v>0</v>
      </c>
      <c r="H11" s="46">
        <v>0</v>
      </c>
      <c r="I11" s="46">
        <v>0</v>
      </c>
      <c r="J11" s="46">
        <v>182003</v>
      </c>
      <c r="K11" s="46">
        <v>0</v>
      </c>
      <c r="L11" s="46">
        <v>0</v>
      </c>
      <c r="M11" s="46">
        <v>0</v>
      </c>
      <c r="N11" s="46">
        <f t="shared" si="2"/>
        <v>23966542</v>
      </c>
      <c r="O11" s="47">
        <f t="shared" si="1"/>
        <v>266.00821337003453</v>
      </c>
      <c r="P11" s="9"/>
    </row>
    <row r="12" spans="1:133">
      <c r="A12" s="12"/>
      <c r="B12" s="44">
        <v>518</v>
      </c>
      <c r="C12" s="20" t="s">
        <v>25</v>
      </c>
      <c r="D12" s="46">
        <v>918828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87258575</v>
      </c>
      <c r="L12" s="46">
        <v>0</v>
      </c>
      <c r="M12" s="46">
        <v>0</v>
      </c>
      <c r="N12" s="46">
        <f t="shared" si="2"/>
        <v>88177403</v>
      </c>
      <c r="O12" s="47">
        <f t="shared" si="1"/>
        <v>978.69410746195763</v>
      </c>
      <c r="P12" s="9"/>
    </row>
    <row r="13" spans="1:133">
      <c r="A13" s="12"/>
      <c r="B13" s="44">
        <v>519</v>
      </c>
      <c r="C13" s="20" t="s">
        <v>26</v>
      </c>
      <c r="D13" s="46">
        <v>14600592</v>
      </c>
      <c r="E13" s="46">
        <v>5921309</v>
      </c>
      <c r="F13" s="46">
        <v>0</v>
      </c>
      <c r="G13" s="46">
        <v>2183457</v>
      </c>
      <c r="H13" s="46">
        <v>0</v>
      </c>
      <c r="I13" s="46">
        <v>0</v>
      </c>
      <c r="J13" s="46">
        <v>54848927</v>
      </c>
      <c r="K13" s="46">
        <v>0</v>
      </c>
      <c r="L13" s="46">
        <v>0</v>
      </c>
      <c r="M13" s="46">
        <v>0</v>
      </c>
      <c r="N13" s="46">
        <f t="shared" si="2"/>
        <v>77554285</v>
      </c>
      <c r="O13" s="47">
        <f t="shared" si="1"/>
        <v>860.78654117229212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158123336</v>
      </c>
      <c r="E14" s="31">
        <f t="shared" si="3"/>
        <v>12659958</v>
      </c>
      <c r="F14" s="31">
        <f t="shared" si="3"/>
        <v>0</v>
      </c>
      <c r="G14" s="31">
        <f t="shared" si="3"/>
        <v>1576911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172360205</v>
      </c>
      <c r="O14" s="43">
        <f t="shared" si="1"/>
        <v>1913.0515444465409</v>
      </c>
      <c r="P14" s="10"/>
    </row>
    <row r="15" spans="1:133">
      <c r="A15" s="12"/>
      <c r="B15" s="44">
        <v>521</v>
      </c>
      <c r="C15" s="20" t="s">
        <v>28</v>
      </c>
      <c r="D15" s="46">
        <v>86949330</v>
      </c>
      <c r="E15" s="46">
        <v>4728444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91677774</v>
      </c>
      <c r="O15" s="47">
        <f t="shared" si="1"/>
        <v>1017.5452456796563</v>
      </c>
      <c r="P15" s="9"/>
    </row>
    <row r="16" spans="1:133">
      <c r="A16" s="12"/>
      <c r="B16" s="44">
        <v>522</v>
      </c>
      <c r="C16" s="20" t="s">
        <v>29</v>
      </c>
      <c r="D16" s="46">
        <v>32113384</v>
      </c>
      <c r="E16" s="46">
        <v>186369</v>
      </c>
      <c r="F16" s="46">
        <v>0</v>
      </c>
      <c r="G16" s="46">
        <v>1563711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33863464</v>
      </c>
      <c r="O16" s="47">
        <f t="shared" si="1"/>
        <v>375.85562227377159</v>
      </c>
      <c r="P16" s="9"/>
    </row>
    <row r="17" spans="1:16">
      <c r="A17" s="12"/>
      <c r="B17" s="44">
        <v>524</v>
      </c>
      <c r="C17" s="20" t="s">
        <v>30</v>
      </c>
      <c r="D17" s="46">
        <v>14447074</v>
      </c>
      <c r="E17" s="46">
        <v>0</v>
      </c>
      <c r="F17" s="46">
        <v>0</v>
      </c>
      <c r="G17" s="46">
        <v>13200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14460274</v>
      </c>
      <c r="O17" s="47">
        <f t="shared" si="1"/>
        <v>160.49673130070923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197745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197745</v>
      </c>
      <c r="O18" s="47">
        <f t="shared" si="1"/>
        <v>2.1948011587511238</v>
      </c>
      <c r="P18" s="9"/>
    </row>
    <row r="19" spans="1:16">
      <c r="A19" s="12"/>
      <c r="B19" s="44">
        <v>526</v>
      </c>
      <c r="C19" s="20" t="s">
        <v>32</v>
      </c>
      <c r="D19" s="46">
        <v>16085758</v>
      </c>
      <c r="E19" s="46">
        <v>656268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16742026</v>
      </c>
      <c r="O19" s="47">
        <f t="shared" si="1"/>
        <v>185.82223603449614</v>
      </c>
      <c r="P19" s="9"/>
    </row>
    <row r="20" spans="1:16">
      <c r="A20" s="12"/>
      <c r="B20" s="44">
        <v>529</v>
      </c>
      <c r="C20" s="20" t="s">
        <v>33</v>
      </c>
      <c r="D20" s="46">
        <v>8527790</v>
      </c>
      <c r="E20" s="46">
        <v>6891132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15418922</v>
      </c>
      <c r="O20" s="47">
        <f t="shared" si="1"/>
        <v>171.13690799915648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2105830</v>
      </c>
      <c r="E21" s="31">
        <f t="shared" si="5"/>
        <v>117531</v>
      </c>
      <c r="F21" s="31">
        <f t="shared" si="5"/>
        <v>0</v>
      </c>
      <c r="G21" s="31">
        <f t="shared" si="5"/>
        <v>12438227</v>
      </c>
      <c r="H21" s="31">
        <f t="shared" si="5"/>
        <v>0</v>
      </c>
      <c r="I21" s="31">
        <f t="shared" si="5"/>
        <v>74271045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88932633</v>
      </c>
      <c r="O21" s="43">
        <f t="shared" si="1"/>
        <v>987.07651753110531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28712</v>
      </c>
      <c r="F22" s="46">
        <v>0</v>
      </c>
      <c r="G22" s="46">
        <v>0</v>
      </c>
      <c r="H22" s="46">
        <v>0</v>
      </c>
      <c r="I22" s="46">
        <v>15607105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15635817</v>
      </c>
      <c r="O22" s="47">
        <f t="shared" si="1"/>
        <v>173.5442578554225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117991</v>
      </c>
      <c r="H23" s="46">
        <v>0</v>
      </c>
      <c r="I23" s="46">
        <v>53710734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53828725</v>
      </c>
      <c r="O23" s="47">
        <f t="shared" si="1"/>
        <v>597.45302285314722</v>
      </c>
      <c r="P23" s="9"/>
    </row>
    <row r="24" spans="1:16">
      <c r="A24" s="12"/>
      <c r="B24" s="44">
        <v>537</v>
      </c>
      <c r="C24" s="20" t="s">
        <v>37</v>
      </c>
      <c r="D24" s="46">
        <v>149026</v>
      </c>
      <c r="E24" s="46">
        <v>88819</v>
      </c>
      <c r="F24" s="46">
        <v>0</v>
      </c>
      <c r="G24" s="46">
        <v>4644578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4882423</v>
      </c>
      <c r="O24" s="47">
        <f t="shared" si="1"/>
        <v>54.190738870328644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1472806</v>
      </c>
      <c r="H25" s="46">
        <v>0</v>
      </c>
      <c r="I25" s="46">
        <v>4953206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6426012</v>
      </c>
      <c r="O25" s="47">
        <f t="shared" si="1"/>
        <v>71.323262705750466</v>
      </c>
      <c r="P25" s="9"/>
    </row>
    <row r="26" spans="1:16">
      <c r="A26" s="12"/>
      <c r="B26" s="44">
        <v>539</v>
      </c>
      <c r="C26" s="20" t="s">
        <v>39</v>
      </c>
      <c r="D26" s="46">
        <v>1956804</v>
      </c>
      <c r="E26" s="46">
        <v>0</v>
      </c>
      <c r="F26" s="46">
        <v>0</v>
      </c>
      <c r="G26" s="46">
        <v>6202852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8159656</v>
      </c>
      <c r="O26" s="47">
        <f t="shared" si="1"/>
        <v>90.565235246456595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3652800</v>
      </c>
      <c r="E27" s="31">
        <f t="shared" si="6"/>
        <v>3874159</v>
      </c>
      <c r="F27" s="31">
        <f t="shared" si="6"/>
        <v>0</v>
      </c>
      <c r="G27" s="31">
        <f t="shared" si="6"/>
        <v>12315646</v>
      </c>
      <c r="H27" s="31">
        <f t="shared" si="6"/>
        <v>0</v>
      </c>
      <c r="I27" s="31">
        <f t="shared" si="6"/>
        <v>31619668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51462273</v>
      </c>
      <c r="O27" s="43">
        <f t="shared" si="1"/>
        <v>571.18742022486879</v>
      </c>
      <c r="P27" s="10"/>
    </row>
    <row r="28" spans="1:16">
      <c r="A28" s="12"/>
      <c r="B28" s="44">
        <v>541</v>
      </c>
      <c r="C28" s="20" t="s">
        <v>41</v>
      </c>
      <c r="D28" s="46">
        <v>3635205</v>
      </c>
      <c r="E28" s="46">
        <v>1505621</v>
      </c>
      <c r="F28" s="46">
        <v>0</v>
      </c>
      <c r="G28" s="46">
        <v>11783679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16924505</v>
      </c>
      <c r="O28" s="47">
        <f t="shared" si="1"/>
        <v>187.84759758926489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362461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362461</v>
      </c>
      <c r="O29" s="47">
        <f t="shared" si="1"/>
        <v>4.0230085352453466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72020</v>
      </c>
      <c r="F30" s="46">
        <v>0</v>
      </c>
      <c r="G30" s="46">
        <v>345427</v>
      </c>
      <c r="H30" s="46">
        <v>0</v>
      </c>
      <c r="I30" s="46">
        <v>31619668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32037115</v>
      </c>
      <c r="O30" s="47">
        <f t="shared" si="1"/>
        <v>355.58470315326815</v>
      </c>
      <c r="P30" s="9"/>
    </row>
    <row r="31" spans="1:16">
      <c r="A31" s="12"/>
      <c r="B31" s="44">
        <v>549</v>
      </c>
      <c r="C31" s="20" t="s">
        <v>44</v>
      </c>
      <c r="D31" s="46">
        <v>17595</v>
      </c>
      <c r="E31" s="46">
        <v>1934057</v>
      </c>
      <c r="F31" s="46">
        <v>0</v>
      </c>
      <c r="G31" s="46">
        <v>186540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2138192</v>
      </c>
      <c r="O31" s="47">
        <f t="shared" si="1"/>
        <v>23.732110947090359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784504</v>
      </c>
      <c r="E32" s="31">
        <f t="shared" si="8"/>
        <v>4752362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806416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6343282</v>
      </c>
      <c r="O32" s="43">
        <f t="shared" si="1"/>
        <v>70.405030134188706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806416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806416</v>
      </c>
      <c r="O33" s="47">
        <f t="shared" si="1"/>
        <v>8.9505310942650702</v>
      </c>
      <c r="P33" s="9"/>
    </row>
    <row r="34" spans="1:16">
      <c r="A34" s="13"/>
      <c r="B34" s="45">
        <v>554</v>
      </c>
      <c r="C34" s="21" t="s">
        <v>47</v>
      </c>
      <c r="D34" s="46">
        <v>784504</v>
      </c>
      <c r="E34" s="46">
        <v>3459494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4243998</v>
      </c>
      <c r="O34" s="47">
        <f t="shared" si="1"/>
        <v>47.104764864534893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1292868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1292868</v>
      </c>
      <c r="O35" s="47">
        <f t="shared" si="1"/>
        <v>14.349734175388747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SUM(D37:D41)</f>
        <v>1306909</v>
      </c>
      <c r="E36" s="31">
        <f t="shared" si="9"/>
        <v>909718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175</v>
      </c>
      <c r="N36" s="31">
        <f t="shared" si="7"/>
        <v>2216802</v>
      </c>
      <c r="O36" s="43">
        <f t="shared" si="1"/>
        <v>24.604615026027503</v>
      </c>
      <c r="P36" s="10"/>
    </row>
    <row r="37" spans="1:16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175</v>
      </c>
      <c r="N37" s="46">
        <f t="shared" ref="N37:N47" si="10">SUM(D37:M37)</f>
        <v>175</v>
      </c>
      <c r="O37" s="47">
        <f t="shared" ref="O37:O54" si="11">(N37/O$56)</f>
        <v>1.9423510216766374E-3</v>
      </c>
      <c r="P37" s="9"/>
    </row>
    <row r="38" spans="1:16">
      <c r="A38" s="12"/>
      <c r="B38" s="44">
        <v>563</v>
      </c>
      <c r="C38" s="20" t="s">
        <v>51</v>
      </c>
      <c r="D38" s="46">
        <v>43320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43320</v>
      </c>
      <c r="O38" s="47">
        <f t="shared" si="11"/>
        <v>0.48081512148018246</v>
      </c>
      <c r="P38" s="9"/>
    </row>
    <row r="39" spans="1:16">
      <c r="A39" s="12"/>
      <c r="B39" s="44">
        <v>564</v>
      </c>
      <c r="C39" s="20" t="s">
        <v>70</v>
      </c>
      <c r="D39" s="46">
        <v>794988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794988</v>
      </c>
      <c r="O39" s="47">
        <f t="shared" si="11"/>
        <v>8.8236900229752386</v>
      </c>
      <c r="P39" s="9"/>
    </row>
    <row r="40" spans="1:16">
      <c r="A40" s="12"/>
      <c r="B40" s="44">
        <v>565</v>
      </c>
      <c r="C40" s="20" t="s">
        <v>52</v>
      </c>
      <c r="D40" s="46">
        <v>0</v>
      </c>
      <c r="E40" s="46">
        <v>20319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20319</v>
      </c>
      <c r="O40" s="47">
        <f t="shared" si="11"/>
        <v>0.22552360233970054</v>
      </c>
      <c r="P40" s="9"/>
    </row>
    <row r="41" spans="1:16">
      <c r="A41" s="12"/>
      <c r="B41" s="44">
        <v>569</v>
      </c>
      <c r="C41" s="20" t="s">
        <v>53</v>
      </c>
      <c r="D41" s="46">
        <v>468601</v>
      </c>
      <c r="E41" s="46">
        <v>889399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1358000</v>
      </c>
      <c r="O41" s="47">
        <f t="shared" si="11"/>
        <v>15.072643928210706</v>
      </c>
      <c r="P41" s="9"/>
    </row>
    <row r="42" spans="1:16" ht="15.75">
      <c r="A42" s="28" t="s">
        <v>54</v>
      </c>
      <c r="B42" s="29"/>
      <c r="C42" s="30"/>
      <c r="D42" s="31">
        <f t="shared" ref="D42:M42" si="12">SUM(D43:D47)</f>
        <v>28771043</v>
      </c>
      <c r="E42" s="31">
        <f t="shared" si="12"/>
        <v>13092964</v>
      </c>
      <c r="F42" s="31">
        <f t="shared" si="12"/>
        <v>0</v>
      </c>
      <c r="G42" s="31">
        <f t="shared" si="12"/>
        <v>5450633</v>
      </c>
      <c r="H42" s="31">
        <f t="shared" si="12"/>
        <v>0</v>
      </c>
      <c r="I42" s="31">
        <f t="shared" si="12"/>
        <v>17746888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2526039</v>
      </c>
      <c r="N42" s="31">
        <f>SUM(D42:M42)</f>
        <v>67587567</v>
      </c>
      <c r="O42" s="43">
        <f t="shared" si="11"/>
        <v>750.16445608621814</v>
      </c>
      <c r="P42" s="9"/>
    </row>
    <row r="43" spans="1:16">
      <c r="A43" s="12"/>
      <c r="B43" s="44">
        <v>572</v>
      </c>
      <c r="C43" s="20" t="s">
        <v>55</v>
      </c>
      <c r="D43" s="46">
        <v>26480166</v>
      </c>
      <c r="E43" s="46">
        <v>1559961</v>
      </c>
      <c r="F43" s="46">
        <v>0</v>
      </c>
      <c r="G43" s="46">
        <v>5182174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33222301</v>
      </c>
      <c r="O43" s="47">
        <f t="shared" si="11"/>
        <v>368.73925879885013</v>
      </c>
      <c r="P43" s="9"/>
    </row>
    <row r="44" spans="1:16">
      <c r="A44" s="12"/>
      <c r="B44" s="44">
        <v>573</v>
      </c>
      <c r="C44" s="20" t="s">
        <v>56</v>
      </c>
      <c r="D44" s="46">
        <v>1033518</v>
      </c>
      <c r="E44" s="46">
        <v>147963</v>
      </c>
      <c r="F44" s="46">
        <v>0</v>
      </c>
      <c r="G44" s="46">
        <v>104341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1285822</v>
      </c>
      <c r="O44" s="47">
        <f t="shared" si="11"/>
        <v>14.271529573681699</v>
      </c>
      <c r="P44" s="9"/>
    </row>
    <row r="45" spans="1:16">
      <c r="A45" s="12"/>
      <c r="B45" s="44">
        <v>574</v>
      </c>
      <c r="C45" s="20" t="s">
        <v>57</v>
      </c>
      <c r="D45" s="46">
        <v>0</v>
      </c>
      <c r="E45" s="46">
        <v>213928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213928</v>
      </c>
      <c r="O45" s="47">
        <f t="shared" si="11"/>
        <v>2.3744186820870841</v>
      </c>
      <c r="P45" s="9"/>
    </row>
    <row r="46" spans="1:16">
      <c r="A46" s="12"/>
      <c r="B46" s="44">
        <v>575</v>
      </c>
      <c r="C46" s="20" t="s">
        <v>58</v>
      </c>
      <c r="D46" s="46">
        <v>1257359</v>
      </c>
      <c r="E46" s="46">
        <v>0</v>
      </c>
      <c r="F46" s="46">
        <v>0</v>
      </c>
      <c r="G46" s="46">
        <v>0</v>
      </c>
      <c r="H46" s="46">
        <v>0</v>
      </c>
      <c r="I46" s="46">
        <v>17746888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19004247</v>
      </c>
      <c r="O46" s="47">
        <f t="shared" si="11"/>
        <v>210.93096329511528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11171112</v>
      </c>
      <c r="F47" s="46">
        <v>0</v>
      </c>
      <c r="G47" s="46">
        <v>164118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2526039</v>
      </c>
      <c r="N47" s="46">
        <f t="shared" si="10"/>
        <v>13861269</v>
      </c>
      <c r="O47" s="47">
        <f t="shared" si="11"/>
        <v>153.848285736484</v>
      </c>
      <c r="P47" s="9"/>
    </row>
    <row r="48" spans="1:16" ht="15.75">
      <c r="A48" s="28" t="s">
        <v>63</v>
      </c>
      <c r="B48" s="29"/>
      <c r="C48" s="30"/>
      <c r="D48" s="31">
        <f t="shared" ref="D48:M48" si="13">SUM(D49:D53)</f>
        <v>7852283</v>
      </c>
      <c r="E48" s="31">
        <f t="shared" si="13"/>
        <v>63874812</v>
      </c>
      <c r="F48" s="31">
        <f t="shared" si="13"/>
        <v>39563253</v>
      </c>
      <c r="G48" s="31">
        <f t="shared" si="13"/>
        <v>16379026</v>
      </c>
      <c r="H48" s="31">
        <f t="shared" si="13"/>
        <v>0</v>
      </c>
      <c r="I48" s="31">
        <f t="shared" si="13"/>
        <v>18985609</v>
      </c>
      <c r="J48" s="31">
        <f t="shared" si="13"/>
        <v>2436794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ref="N48:N54" si="14">SUM(D48:M48)</f>
        <v>149091777</v>
      </c>
      <c r="O48" s="43">
        <f t="shared" si="11"/>
        <v>1654.7918021687738</v>
      </c>
      <c r="P48" s="9"/>
    </row>
    <row r="49" spans="1:119">
      <c r="A49" s="12"/>
      <c r="B49" s="44">
        <v>581</v>
      </c>
      <c r="C49" s="20" t="s">
        <v>60</v>
      </c>
      <c r="D49" s="46">
        <v>7852283</v>
      </c>
      <c r="E49" s="46">
        <v>63874812</v>
      </c>
      <c r="F49" s="46">
        <v>1606112</v>
      </c>
      <c r="G49" s="46">
        <v>16379026</v>
      </c>
      <c r="H49" s="46">
        <v>0</v>
      </c>
      <c r="I49" s="46">
        <v>9559858</v>
      </c>
      <c r="J49" s="46">
        <v>2337484</v>
      </c>
      <c r="K49" s="46">
        <v>0</v>
      </c>
      <c r="L49" s="46">
        <v>0</v>
      </c>
      <c r="M49" s="46">
        <v>0</v>
      </c>
      <c r="N49" s="46">
        <f t="shared" si="14"/>
        <v>101609575</v>
      </c>
      <c r="O49" s="47">
        <f t="shared" si="11"/>
        <v>1127.7797817907367</v>
      </c>
      <c r="P49" s="9"/>
    </row>
    <row r="50" spans="1:119">
      <c r="A50" s="12"/>
      <c r="B50" s="44">
        <v>585</v>
      </c>
      <c r="C50" s="20" t="s">
        <v>73</v>
      </c>
      <c r="D50" s="46">
        <v>0</v>
      </c>
      <c r="E50" s="46">
        <v>0</v>
      </c>
      <c r="F50" s="46">
        <v>37957141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37957141</v>
      </c>
      <c r="O50" s="47">
        <f t="shared" si="11"/>
        <v>421.29195200728105</v>
      </c>
      <c r="P50" s="9"/>
    </row>
    <row r="51" spans="1:119">
      <c r="A51" s="12"/>
      <c r="B51" s="44">
        <v>588</v>
      </c>
      <c r="C51" s="20" t="s">
        <v>74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4811624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4811624</v>
      </c>
      <c r="O51" s="47">
        <f t="shared" si="11"/>
        <v>53.404930241850451</v>
      </c>
      <c r="P51" s="9"/>
    </row>
    <row r="52" spans="1:119">
      <c r="A52" s="12"/>
      <c r="B52" s="44">
        <v>590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281444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281444</v>
      </c>
      <c r="O52" s="47">
        <f t="shared" si="11"/>
        <v>3.1237888053986258</v>
      </c>
      <c r="P52" s="9"/>
    </row>
    <row r="53" spans="1:119" ht="15.75" thickBot="1">
      <c r="A53" s="12"/>
      <c r="B53" s="44">
        <v>591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4332683</v>
      </c>
      <c r="J53" s="46">
        <v>99310</v>
      </c>
      <c r="K53" s="46">
        <v>0</v>
      </c>
      <c r="L53" s="46">
        <v>0</v>
      </c>
      <c r="M53" s="46">
        <v>0</v>
      </c>
      <c r="N53" s="46">
        <f t="shared" si="14"/>
        <v>4431993</v>
      </c>
      <c r="O53" s="47">
        <f t="shared" si="11"/>
        <v>49.191349323506884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5">SUM(D5,D14,D21,D27,D32,D36,D42,D48)</f>
        <v>240096827</v>
      </c>
      <c r="E54" s="15">
        <f t="shared" si="15"/>
        <v>107805886</v>
      </c>
      <c r="F54" s="15">
        <f t="shared" si="15"/>
        <v>61740757</v>
      </c>
      <c r="G54" s="15">
        <f t="shared" si="15"/>
        <v>50343900</v>
      </c>
      <c r="H54" s="15">
        <f t="shared" si="15"/>
        <v>0</v>
      </c>
      <c r="I54" s="15">
        <f t="shared" si="15"/>
        <v>143429626</v>
      </c>
      <c r="J54" s="15">
        <f t="shared" si="15"/>
        <v>73540695</v>
      </c>
      <c r="K54" s="15">
        <f t="shared" si="15"/>
        <v>92578870</v>
      </c>
      <c r="L54" s="15">
        <f t="shared" si="15"/>
        <v>0</v>
      </c>
      <c r="M54" s="15">
        <f t="shared" si="15"/>
        <v>2526214</v>
      </c>
      <c r="N54" s="15">
        <f t="shared" si="14"/>
        <v>772062775</v>
      </c>
      <c r="O54" s="37">
        <f t="shared" si="11"/>
        <v>8569.2395418271426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63" t="s">
        <v>75</v>
      </c>
      <c r="M56" s="163"/>
      <c r="N56" s="163"/>
      <c r="O56" s="41">
        <v>90097</v>
      </c>
    </row>
    <row r="57" spans="1:119">
      <c r="A57" s="164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2"/>
    </row>
    <row r="58" spans="1:119" ht="15.75" customHeight="1" thickBot="1">
      <c r="A58" s="165" t="s">
        <v>68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5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33074864</v>
      </c>
      <c r="E5" s="26">
        <f t="shared" si="0"/>
        <v>7849580</v>
      </c>
      <c r="F5" s="26">
        <f t="shared" si="0"/>
        <v>21752227</v>
      </c>
      <c r="G5" s="26">
        <f t="shared" si="0"/>
        <v>884103</v>
      </c>
      <c r="H5" s="26">
        <f t="shared" si="0"/>
        <v>0</v>
      </c>
      <c r="I5" s="26">
        <f t="shared" si="0"/>
        <v>0</v>
      </c>
      <c r="J5" s="26">
        <f t="shared" si="0"/>
        <v>75535409</v>
      </c>
      <c r="K5" s="26">
        <f t="shared" si="0"/>
        <v>86818853</v>
      </c>
      <c r="L5" s="26">
        <f t="shared" si="0"/>
        <v>0</v>
      </c>
      <c r="M5" s="26">
        <f t="shared" si="0"/>
        <v>0</v>
      </c>
      <c r="N5" s="27">
        <f>SUM(D5:M5)</f>
        <v>225915036</v>
      </c>
      <c r="O5" s="32">
        <f t="shared" ref="O5:O51" si="1">(N5/O$53)</f>
        <v>2557.1041336532803</v>
      </c>
      <c r="P5" s="6"/>
    </row>
    <row r="6" spans="1:133">
      <c r="A6" s="12"/>
      <c r="B6" s="44">
        <v>511</v>
      </c>
      <c r="C6" s="20" t="s">
        <v>19</v>
      </c>
      <c r="D6" s="46">
        <v>1475869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1475869</v>
      </c>
      <c r="O6" s="47">
        <f t="shared" si="1"/>
        <v>16.705177253588083</v>
      </c>
      <c r="P6" s="9"/>
    </row>
    <row r="7" spans="1:133">
      <c r="A7" s="12"/>
      <c r="B7" s="44">
        <v>512</v>
      </c>
      <c r="C7" s="20" t="s">
        <v>20</v>
      </c>
      <c r="D7" s="46">
        <v>3453921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3453921</v>
      </c>
      <c r="O7" s="47">
        <f t="shared" si="1"/>
        <v>39.094501290351793</v>
      </c>
      <c r="P7" s="9"/>
    </row>
    <row r="8" spans="1:133">
      <c r="A8" s="12"/>
      <c r="B8" s="44">
        <v>513</v>
      </c>
      <c r="C8" s="20" t="s">
        <v>21</v>
      </c>
      <c r="D8" s="46">
        <v>8356810</v>
      </c>
      <c r="E8" s="46">
        <v>4230682</v>
      </c>
      <c r="F8" s="46">
        <v>0</v>
      </c>
      <c r="G8" s="46">
        <v>0</v>
      </c>
      <c r="H8" s="46">
        <v>0</v>
      </c>
      <c r="I8" s="46">
        <v>0</v>
      </c>
      <c r="J8" s="46">
        <v>16885415</v>
      </c>
      <c r="K8" s="46">
        <v>5318141</v>
      </c>
      <c r="L8" s="46">
        <v>0</v>
      </c>
      <c r="M8" s="46">
        <v>0</v>
      </c>
      <c r="N8" s="46">
        <f t="shared" si="2"/>
        <v>34791048</v>
      </c>
      <c r="O8" s="47">
        <f t="shared" si="1"/>
        <v>393.79553583555941</v>
      </c>
      <c r="P8" s="9"/>
    </row>
    <row r="9" spans="1:133">
      <c r="A9" s="12"/>
      <c r="B9" s="44">
        <v>514</v>
      </c>
      <c r="C9" s="20" t="s">
        <v>22</v>
      </c>
      <c r="D9" s="46">
        <v>3947977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3947977</v>
      </c>
      <c r="O9" s="47">
        <f t="shared" si="1"/>
        <v>44.686659573504777</v>
      </c>
      <c r="P9" s="9"/>
    </row>
    <row r="10" spans="1:133">
      <c r="A10" s="12"/>
      <c r="B10" s="44">
        <v>515</v>
      </c>
      <c r="C10" s="20" t="s">
        <v>23</v>
      </c>
      <c r="D10" s="46">
        <v>2977485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2977485</v>
      </c>
      <c r="O10" s="47">
        <f t="shared" si="1"/>
        <v>33.70178159098112</v>
      </c>
      <c r="P10" s="9"/>
    </row>
    <row r="11" spans="1:133">
      <c r="A11" s="12"/>
      <c r="B11" s="44">
        <v>517</v>
      </c>
      <c r="C11" s="20" t="s">
        <v>24</v>
      </c>
      <c r="D11" s="46">
        <v>1323578</v>
      </c>
      <c r="E11" s="46">
        <v>215411</v>
      </c>
      <c r="F11" s="46">
        <v>21752227</v>
      </c>
      <c r="G11" s="46">
        <v>0</v>
      </c>
      <c r="H11" s="46">
        <v>0</v>
      </c>
      <c r="I11" s="46">
        <v>0</v>
      </c>
      <c r="J11" s="46">
        <v>173995</v>
      </c>
      <c r="K11" s="46">
        <v>0</v>
      </c>
      <c r="L11" s="46">
        <v>0</v>
      </c>
      <c r="M11" s="46">
        <v>0</v>
      </c>
      <c r="N11" s="46">
        <f t="shared" si="2"/>
        <v>23465211</v>
      </c>
      <c r="O11" s="47">
        <f t="shared" si="1"/>
        <v>265.59979852401864</v>
      </c>
      <c r="P11" s="9"/>
    </row>
    <row r="12" spans="1:133">
      <c r="A12" s="12"/>
      <c r="B12" s="44">
        <v>518</v>
      </c>
      <c r="C12" s="20" t="s">
        <v>25</v>
      </c>
      <c r="D12" s="46">
        <v>720978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81500712</v>
      </c>
      <c r="L12" s="46">
        <v>0</v>
      </c>
      <c r="M12" s="46">
        <v>0</v>
      </c>
      <c r="N12" s="46">
        <f t="shared" si="2"/>
        <v>82221690</v>
      </c>
      <c r="O12" s="47">
        <f t="shared" si="1"/>
        <v>930.65706071444743</v>
      </c>
      <c r="P12" s="9"/>
    </row>
    <row r="13" spans="1:133">
      <c r="A13" s="12"/>
      <c r="B13" s="44">
        <v>519</v>
      </c>
      <c r="C13" s="20" t="s">
        <v>26</v>
      </c>
      <c r="D13" s="46">
        <v>10818246</v>
      </c>
      <c r="E13" s="46">
        <v>3403487</v>
      </c>
      <c r="F13" s="46">
        <v>0</v>
      </c>
      <c r="G13" s="46">
        <v>884103</v>
      </c>
      <c r="H13" s="46">
        <v>0</v>
      </c>
      <c r="I13" s="46">
        <v>0</v>
      </c>
      <c r="J13" s="46">
        <v>58475999</v>
      </c>
      <c r="K13" s="46">
        <v>0</v>
      </c>
      <c r="L13" s="46">
        <v>0</v>
      </c>
      <c r="M13" s="46">
        <v>0</v>
      </c>
      <c r="N13" s="46">
        <f t="shared" si="2"/>
        <v>73581835</v>
      </c>
      <c r="O13" s="47">
        <f t="shared" si="1"/>
        <v>832.86361887082899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153385388</v>
      </c>
      <c r="E14" s="31">
        <f t="shared" si="3"/>
        <v>11076519</v>
      </c>
      <c r="F14" s="31">
        <f t="shared" si="3"/>
        <v>0</v>
      </c>
      <c r="G14" s="31">
        <f t="shared" si="3"/>
        <v>2122335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166584242</v>
      </c>
      <c r="O14" s="43">
        <f t="shared" si="1"/>
        <v>1885.5462715624576</v>
      </c>
      <c r="P14" s="10"/>
    </row>
    <row r="15" spans="1:133">
      <c r="A15" s="12"/>
      <c r="B15" s="44">
        <v>521</v>
      </c>
      <c r="C15" s="20" t="s">
        <v>28</v>
      </c>
      <c r="D15" s="46">
        <v>85392338</v>
      </c>
      <c r="E15" s="46">
        <v>3805141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89197479</v>
      </c>
      <c r="O15" s="47">
        <f t="shared" si="1"/>
        <v>1009.6151469190021</v>
      </c>
      <c r="P15" s="9"/>
    </row>
    <row r="16" spans="1:133">
      <c r="A16" s="12"/>
      <c r="B16" s="44">
        <v>522</v>
      </c>
      <c r="C16" s="20" t="s">
        <v>29</v>
      </c>
      <c r="D16" s="46">
        <v>30568085</v>
      </c>
      <c r="E16" s="46">
        <v>421203</v>
      </c>
      <c r="F16" s="46">
        <v>0</v>
      </c>
      <c r="G16" s="46">
        <v>2122335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33111623</v>
      </c>
      <c r="O16" s="47">
        <f t="shared" si="1"/>
        <v>374.78633358989453</v>
      </c>
      <c r="P16" s="9"/>
    </row>
    <row r="17" spans="1:16">
      <c r="A17" s="12"/>
      <c r="B17" s="44">
        <v>524</v>
      </c>
      <c r="C17" s="20" t="s">
        <v>30</v>
      </c>
      <c r="D17" s="46">
        <v>13509975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13509975</v>
      </c>
      <c r="O17" s="47">
        <f t="shared" si="1"/>
        <v>152.91772309503327</v>
      </c>
      <c r="P17" s="9"/>
    </row>
    <row r="18" spans="1:16">
      <c r="A18" s="12"/>
      <c r="B18" s="44">
        <v>526</v>
      </c>
      <c r="C18" s="20" t="s">
        <v>32</v>
      </c>
      <c r="D18" s="46">
        <v>15285095</v>
      </c>
      <c r="E18" s="46">
        <v>219856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15504951</v>
      </c>
      <c r="O18" s="47">
        <f t="shared" si="1"/>
        <v>175.49860777833115</v>
      </c>
      <c r="P18" s="9"/>
    </row>
    <row r="19" spans="1:16">
      <c r="A19" s="12"/>
      <c r="B19" s="44">
        <v>529</v>
      </c>
      <c r="C19" s="20" t="s">
        <v>33</v>
      </c>
      <c r="D19" s="46">
        <v>8629895</v>
      </c>
      <c r="E19" s="46">
        <v>6630319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15260214</v>
      </c>
      <c r="O19" s="47">
        <f t="shared" si="1"/>
        <v>172.72846018019649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2618573</v>
      </c>
      <c r="E20" s="31">
        <f t="shared" si="5"/>
        <v>552742</v>
      </c>
      <c r="F20" s="31">
        <f t="shared" si="5"/>
        <v>0</v>
      </c>
      <c r="G20" s="31">
        <f t="shared" si="5"/>
        <v>10157756</v>
      </c>
      <c r="H20" s="31">
        <f t="shared" si="5"/>
        <v>0</v>
      </c>
      <c r="I20" s="31">
        <f t="shared" si="5"/>
        <v>75840184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89169255</v>
      </c>
      <c r="O20" s="43">
        <f t="shared" si="1"/>
        <v>1009.295682980939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15612018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15612018</v>
      </c>
      <c r="O21" s="47">
        <f t="shared" si="1"/>
        <v>176.71048580613029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55815726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55815726</v>
      </c>
      <c r="O22" s="47">
        <f t="shared" si="1"/>
        <v>631.77124552904422</v>
      </c>
      <c r="P22" s="9"/>
    </row>
    <row r="23" spans="1:16">
      <c r="A23" s="12"/>
      <c r="B23" s="44">
        <v>537</v>
      </c>
      <c r="C23" s="20" t="s">
        <v>37</v>
      </c>
      <c r="D23" s="46">
        <v>174340</v>
      </c>
      <c r="E23" s="46">
        <v>552742</v>
      </c>
      <c r="F23" s="46">
        <v>0</v>
      </c>
      <c r="G23" s="46">
        <v>5045328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5772410</v>
      </c>
      <c r="O23" s="47">
        <f t="shared" si="1"/>
        <v>65.337189296871458</v>
      </c>
      <c r="P23" s="9"/>
    </row>
    <row r="24" spans="1:16">
      <c r="A24" s="12"/>
      <c r="B24" s="44">
        <v>538</v>
      </c>
      <c r="C24" s="20" t="s">
        <v>38</v>
      </c>
      <c r="D24" s="46">
        <v>0</v>
      </c>
      <c r="E24" s="46">
        <v>0</v>
      </c>
      <c r="F24" s="46">
        <v>0</v>
      </c>
      <c r="G24" s="46">
        <v>3885359</v>
      </c>
      <c r="H24" s="46">
        <v>0</v>
      </c>
      <c r="I24" s="46">
        <v>4412440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8297799</v>
      </c>
      <c r="O24" s="47">
        <f t="shared" si="1"/>
        <v>93.921752614660207</v>
      </c>
      <c r="P24" s="9"/>
    </row>
    <row r="25" spans="1:16">
      <c r="A25" s="12"/>
      <c r="B25" s="44">
        <v>539</v>
      </c>
      <c r="C25" s="20" t="s">
        <v>39</v>
      </c>
      <c r="D25" s="46">
        <v>2444233</v>
      </c>
      <c r="E25" s="46">
        <v>0</v>
      </c>
      <c r="F25" s="46">
        <v>0</v>
      </c>
      <c r="G25" s="46">
        <v>1227069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3671302</v>
      </c>
      <c r="O25" s="47">
        <f t="shared" si="1"/>
        <v>41.555009734232804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SUM(D27:D30)</f>
        <v>3379256</v>
      </c>
      <c r="E26" s="31">
        <f t="shared" si="6"/>
        <v>2743916</v>
      </c>
      <c r="F26" s="31">
        <f t="shared" si="6"/>
        <v>0</v>
      </c>
      <c r="G26" s="31">
        <f t="shared" si="6"/>
        <v>12480085</v>
      </c>
      <c r="H26" s="31">
        <f t="shared" si="6"/>
        <v>0</v>
      </c>
      <c r="I26" s="31">
        <f t="shared" si="6"/>
        <v>30543389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49146646</v>
      </c>
      <c r="O26" s="43">
        <f t="shared" si="1"/>
        <v>556.28476026621991</v>
      </c>
      <c r="P26" s="10"/>
    </row>
    <row r="27" spans="1:16">
      <c r="A27" s="12"/>
      <c r="B27" s="44">
        <v>541</v>
      </c>
      <c r="C27" s="20" t="s">
        <v>41</v>
      </c>
      <c r="D27" s="46">
        <v>3358580</v>
      </c>
      <c r="E27" s="46">
        <v>941887</v>
      </c>
      <c r="F27" s="46">
        <v>0</v>
      </c>
      <c r="G27" s="46">
        <v>12208274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16508741</v>
      </c>
      <c r="O27" s="47">
        <f t="shared" si="1"/>
        <v>186.86038167247702</v>
      </c>
      <c r="P27" s="9"/>
    </row>
    <row r="28" spans="1:16">
      <c r="A28" s="12"/>
      <c r="B28" s="44">
        <v>544</v>
      </c>
      <c r="C28" s="20" t="s">
        <v>42</v>
      </c>
      <c r="D28" s="46">
        <v>0</v>
      </c>
      <c r="E28" s="46">
        <v>398128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398128</v>
      </c>
      <c r="O28" s="47">
        <f t="shared" si="1"/>
        <v>4.5063612079503779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96804</v>
      </c>
      <c r="F29" s="46">
        <v>0</v>
      </c>
      <c r="G29" s="46">
        <v>44813</v>
      </c>
      <c r="H29" s="46">
        <v>0</v>
      </c>
      <c r="I29" s="46">
        <v>30543389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30685006</v>
      </c>
      <c r="O29" s="47">
        <f t="shared" si="1"/>
        <v>347.31975822882237</v>
      </c>
      <c r="P29" s="9"/>
    </row>
    <row r="30" spans="1:16">
      <c r="A30" s="12"/>
      <c r="B30" s="44">
        <v>549</v>
      </c>
      <c r="C30" s="20" t="s">
        <v>44</v>
      </c>
      <c r="D30" s="46">
        <v>20676</v>
      </c>
      <c r="E30" s="46">
        <v>1307097</v>
      </c>
      <c r="F30" s="46">
        <v>0</v>
      </c>
      <c r="G30" s="46">
        <v>226998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1554771</v>
      </c>
      <c r="O30" s="47">
        <f t="shared" si="1"/>
        <v>17.598259156970162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721385</v>
      </c>
      <c r="E31" s="31">
        <f t="shared" si="8"/>
        <v>20316054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240438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21277877</v>
      </c>
      <c r="O31" s="43">
        <f t="shared" si="1"/>
        <v>240.84163761488659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240438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240438</v>
      </c>
      <c r="O32" s="47">
        <f t="shared" si="1"/>
        <v>2.7214877529768642</v>
      </c>
      <c r="P32" s="9"/>
    </row>
    <row r="33" spans="1:16">
      <c r="A33" s="13"/>
      <c r="B33" s="45">
        <v>554</v>
      </c>
      <c r="C33" s="21" t="s">
        <v>47</v>
      </c>
      <c r="D33" s="46">
        <v>721385</v>
      </c>
      <c r="E33" s="46">
        <v>4340615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5062000</v>
      </c>
      <c r="O33" s="47">
        <f t="shared" si="1"/>
        <v>57.29614705482863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15975439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15975439</v>
      </c>
      <c r="O34" s="47">
        <f t="shared" si="1"/>
        <v>180.82400280708109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SUM(D36:D40)</f>
        <v>1216415</v>
      </c>
      <c r="E35" s="31">
        <f t="shared" si="9"/>
        <v>913208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105323</v>
      </c>
      <c r="N35" s="31">
        <f t="shared" si="7"/>
        <v>2234946</v>
      </c>
      <c r="O35" s="43">
        <f t="shared" si="1"/>
        <v>25.297075202607868</v>
      </c>
      <c r="P35" s="10"/>
    </row>
    <row r="36" spans="1:16">
      <c r="A36" s="12"/>
      <c r="B36" s="44">
        <v>562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105323</v>
      </c>
      <c r="N36" s="46">
        <f t="shared" ref="N36:N46" si="10">SUM(D36:M36)</f>
        <v>105323</v>
      </c>
      <c r="O36" s="47">
        <f t="shared" si="1"/>
        <v>1.1921379091773441</v>
      </c>
      <c r="P36" s="9"/>
    </row>
    <row r="37" spans="1:16">
      <c r="A37" s="12"/>
      <c r="B37" s="44">
        <v>563</v>
      </c>
      <c r="C37" s="20" t="s">
        <v>51</v>
      </c>
      <c r="D37" s="46">
        <v>43320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43320</v>
      </c>
      <c r="O37" s="47">
        <f t="shared" si="1"/>
        <v>0.49033368044551096</v>
      </c>
      <c r="P37" s="9"/>
    </row>
    <row r="38" spans="1:16">
      <c r="A38" s="12"/>
      <c r="B38" s="44">
        <v>564</v>
      </c>
      <c r="C38" s="20" t="s">
        <v>70</v>
      </c>
      <c r="D38" s="46">
        <v>688555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688555</v>
      </c>
      <c r="O38" s="47">
        <f t="shared" si="1"/>
        <v>7.7936682211255492</v>
      </c>
      <c r="P38" s="9"/>
    </row>
    <row r="39" spans="1:16">
      <c r="A39" s="12"/>
      <c r="B39" s="44">
        <v>565</v>
      </c>
      <c r="C39" s="20" t="s">
        <v>52</v>
      </c>
      <c r="D39" s="46">
        <v>0</v>
      </c>
      <c r="E39" s="46">
        <v>153679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153679</v>
      </c>
      <c r="O39" s="47">
        <f t="shared" si="1"/>
        <v>1.7394734459184136</v>
      </c>
      <c r="P39" s="9"/>
    </row>
    <row r="40" spans="1:16">
      <c r="A40" s="12"/>
      <c r="B40" s="44">
        <v>569</v>
      </c>
      <c r="C40" s="20" t="s">
        <v>53</v>
      </c>
      <c r="D40" s="46">
        <v>484540</v>
      </c>
      <c r="E40" s="46">
        <v>759529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1244069</v>
      </c>
      <c r="O40" s="47">
        <f t="shared" si="1"/>
        <v>14.081461945941051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SUM(D42:D46)</f>
        <v>29718386</v>
      </c>
      <c r="E41" s="31">
        <f t="shared" si="11"/>
        <v>9764103</v>
      </c>
      <c r="F41" s="31">
        <f t="shared" si="11"/>
        <v>0</v>
      </c>
      <c r="G41" s="31">
        <f t="shared" si="11"/>
        <v>18529309</v>
      </c>
      <c r="H41" s="31">
        <f t="shared" si="11"/>
        <v>0</v>
      </c>
      <c r="I41" s="31">
        <f t="shared" si="11"/>
        <v>14141882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1749935</v>
      </c>
      <c r="N41" s="31">
        <f>SUM(D41:M41)</f>
        <v>73903615</v>
      </c>
      <c r="O41" s="43">
        <f t="shared" si="1"/>
        <v>836.50580658305796</v>
      </c>
      <c r="P41" s="9"/>
    </row>
    <row r="42" spans="1:16">
      <c r="A42" s="12"/>
      <c r="B42" s="44">
        <v>572</v>
      </c>
      <c r="C42" s="20" t="s">
        <v>55</v>
      </c>
      <c r="D42" s="46">
        <v>26013777</v>
      </c>
      <c r="E42" s="46">
        <v>378207</v>
      </c>
      <c r="F42" s="46">
        <v>0</v>
      </c>
      <c r="G42" s="46">
        <v>16447553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42839537</v>
      </c>
      <c r="O42" s="47">
        <f t="shared" si="1"/>
        <v>484.89537963507945</v>
      </c>
      <c r="P42" s="9"/>
    </row>
    <row r="43" spans="1:16">
      <c r="A43" s="12"/>
      <c r="B43" s="44">
        <v>573</v>
      </c>
      <c r="C43" s="20" t="s">
        <v>56</v>
      </c>
      <c r="D43" s="46">
        <v>1142818</v>
      </c>
      <c r="E43" s="46">
        <v>70423</v>
      </c>
      <c r="F43" s="46">
        <v>0</v>
      </c>
      <c r="G43" s="46">
        <v>941708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2154949</v>
      </c>
      <c r="O43" s="47">
        <f t="shared" si="1"/>
        <v>24.391599130710372</v>
      </c>
      <c r="P43" s="9"/>
    </row>
    <row r="44" spans="1:16">
      <c r="A44" s="12"/>
      <c r="B44" s="44">
        <v>574</v>
      </c>
      <c r="C44" s="20" t="s">
        <v>57</v>
      </c>
      <c r="D44" s="46">
        <v>1157042</v>
      </c>
      <c r="E44" s="46">
        <v>140288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1297330</v>
      </c>
      <c r="O44" s="47">
        <f t="shared" si="1"/>
        <v>14.684316566305972</v>
      </c>
      <c r="P44" s="9"/>
    </row>
    <row r="45" spans="1:16">
      <c r="A45" s="12"/>
      <c r="B45" s="44">
        <v>575</v>
      </c>
      <c r="C45" s="20" t="s">
        <v>58</v>
      </c>
      <c r="D45" s="46">
        <v>1404749</v>
      </c>
      <c r="E45" s="46">
        <v>0</v>
      </c>
      <c r="F45" s="46">
        <v>0</v>
      </c>
      <c r="G45" s="46">
        <v>1055372</v>
      </c>
      <c r="H45" s="46">
        <v>0</v>
      </c>
      <c r="I45" s="46">
        <v>14141882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16602003</v>
      </c>
      <c r="O45" s="47">
        <f t="shared" si="1"/>
        <v>187.91600262597908</v>
      </c>
      <c r="P45" s="9"/>
    </row>
    <row r="46" spans="1:16">
      <c r="A46" s="12"/>
      <c r="B46" s="44">
        <v>579</v>
      </c>
      <c r="C46" s="20" t="s">
        <v>59</v>
      </c>
      <c r="D46" s="46">
        <v>0</v>
      </c>
      <c r="E46" s="46">
        <v>9175185</v>
      </c>
      <c r="F46" s="46">
        <v>0</v>
      </c>
      <c r="G46" s="46">
        <v>84676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1749935</v>
      </c>
      <c r="N46" s="46">
        <f t="shared" si="10"/>
        <v>11009796</v>
      </c>
      <c r="O46" s="47">
        <f t="shared" si="1"/>
        <v>124.61850862498302</v>
      </c>
      <c r="P46" s="9"/>
    </row>
    <row r="47" spans="1:16" ht="15.75">
      <c r="A47" s="28" t="s">
        <v>63</v>
      </c>
      <c r="B47" s="29"/>
      <c r="C47" s="30"/>
      <c r="D47" s="31">
        <f t="shared" ref="D47:M47" si="12">SUM(D48:D50)</f>
        <v>7677288</v>
      </c>
      <c r="E47" s="31">
        <f t="shared" si="12"/>
        <v>50005945</v>
      </c>
      <c r="F47" s="31">
        <f t="shared" si="12"/>
        <v>1600035</v>
      </c>
      <c r="G47" s="31">
        <f t="shared" si="12"/>
        <v>847773</v>
      </c>
      <c r="H47" s="31">
        <f t="shared" si="12"/>
        <v>0</v>
      </c>
      <c r="I47" s="31">
        <f t="shared" si="12"/>
        <v>8687153</v>
      </c>
      <c r="J47" s="31">
        <f t="shared" si="12"/>
        <v>188713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>SUM(D47:M47)</f>
        <v>69006907</v>
      </c>
      <c r="O47" s="43">
        <f t="shared" si="1"/>
        <v>781.08057907366322</v>
      </c>
      <c r="P47" s="9"/>
    </row>
    <row r="48" spans="1:16">
      <c r="A48" s="12"/>
      <c r="B48" s="44">
        <v>581</v>
      </c>
      <c r="C48" s="20" t="s">
        <v>60</v>
      </c>
      <c r="D48" s="46">
        <v>7677288</v>
      </c>
      <c r="E48" s="46">
        <v>50005945</v>
      </c>
      <c r="F48" s="46">
        <v>1600035</v>
      </c>
      <c r="G48" s="46">
        <v>847773</v>
      </c>
      <c r="H48" s="46">
        <v>0</v>
      </c>
      <c r="I48" s="46">
        <v>5958758</v>
      </c>
      <c r="J48" s="46">
        <v>74147</v>
      </c>
      <c r="K48" s="46">
        <v>0</v>
      </c>
      <c r="L48" s="46">
        <v>0</v>
      </c>
      <c r="M48" s="46">
        <v>0</v>
      </c>
      <c r="N48" s="46">
        <f>SUM(D48:M48)</f>
        <v>66163946</v>
      </c>
      <c r="O48" s="47">
        <f t="shared" si="1"/>
        <v>748.90145787114591</v>
      </c>
      <c r="P48" s="9"/>
    </row>
    <row r="49" spans="1:119">
      <c r="A49" s="12"/>
      <c r="B49" s="44">
        <v>590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359119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359119</v>
      </c>
      <c r="O49" s="47">
        <f t="shared" si="1"/>
        <v>4.0648231991669306</v>
      </c>
      <c r="P49" s="9"/>
    </row>
    <row r="50" spans="1:119" ht="15.75" thickBot="1">
      <c r="A50" s="12"/>
      <c r="B50" s="44">
        <v>591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2369276</v>
      </c>
      <c r="J50" s="46">
        <v>114566</v>
      </c>
      <c r="K50" s="46">
        <v>0</v>
      </c>
      <c r="L50" s="46">
        <v>0</v>
      </c>
      <c r="M50" s="46">
        <v>0</v>
      </c>
      <c r="N50" s="46">
        <f>SUM(D50:M50)</f>
        <v>2483842</v>
      </c>
      <c r="O50" s="47">
        <f t="shared" si="1"/>
        <v>28.114298003350388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3">SUM(D5,D14,D20,D26,D31,D35,D41,D47)</f>
        <v>231791555</v>
      </c>
      <c r="E51" s="15">
        <f t="shared" si="13"/>
        <v>103222067</v>
      </c>
      <c r="F51" s="15">
        <f t="shared" si="13"/>
        <v>23352262</v>
      </c>
      <c r="G51" s="15">
        <f t="shared" si="13"/>
        <v>45021361</v>
      </c>
      <c r="H51" s="15">
        <f t="shared" si="13"/>
        <v>0</v>
      </c>
      <c r="I51" s="15">
        <f t="shared" si="13"/>
        <v>129453046</v>
      </c>
      <c r="J51" s="15">
        <f t="shared" si="13"/>
        <v>75724122</v>
      </c>
      <c r="K51" s="15">
        <f t="shared" si="13"/>
        <v>86818853</v>
      </c>
      <c r="L51" s="15">
        <f t="shared" si="13"/>
        <v>0</v>
      </c>
      <c r="M51" s="15">
        <f t="shared" si="13"/>
        <v>1855258</v>
      </c>
      <c r="N51" s="15">
        <f>SUM(D51:M51)</f>
        <v>697238524</v>
      </c>
      <c r="O51" s="37">
        <f t="shared" si="1"/>
        <v>7891.9559469371125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63" t="s">
        <v>71</v>
      </c>
      <c r="M53" s="163"/>
      <c r="N53" s="163"/>
      <c r="O53" s="41">
        <v>88348</v>
      </c>
    </row>
    <row r="54" spans="1:119">
      <c r="A54" s="164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2"/>
    </row>
    <row r="55" spans="1:119" ht="15.75" customHeight="1" thickBot="1">
      <c r="A55" s="165" t="s">
        <v>68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5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34072506</v>
      </c>
      <c r="E5" s="26">
        <f t="shared" ref="E5:M5" si="0">SUM(E6:E13)</f>
        <v>8018391</v>
      </c>
      <c r="F5" s="26">
        <f t="shared" si="0"/>
        <v>24768014</v>
      </c>
      <c r="G5" s="26">
        <f t="shared" si="0"/>
        <v>1228825</v>
      </c>
      <c r="H5" s="26">
        <f t="shared" si="0"/>
        <v>0</v>
      </c>
      <c r="I5" s="26">
        <f t="shared" si="0"/>
        <v>0</v>
      </c>
      <c r="J5" s="26">
        <f t="shared" si="0"/>
        <v>67048970</v>
      </c>
      <c r="K5" s="26">
        <f t="shared" si="0"/>
        <v>81282914</v>
      </c>
      <c r="L5" s="26">
        <f t="shared" si="0"/>
        <v>0</v>
      </c>
      <c r="M5" s="26">
        <f t="shared" si="0"/>
        <v>0</v>
      </c>
      <c r="N5" s="27">
        <f>SUM(D5:M5)</f>
        <v>216419620</v>
      </c>
      <c r="O5" s="32">
        <f t="shared" ref="O5:O50" si="1">(N5/O$52)</f>
        <v>2465.533732825993</v>
      </c>
      <c r="P5" s="6"/>
    </row>
    <row r="6" spans="1:133">
      <c r="A6" s="12"/>
      <c r="B6" s="44">
        <v>511</v>
      </c>
      <c r="C6" s="20" t="s">
        <v>19</v>
      </c>
      <c r="D6" s="46">
        <v>1434594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1434594</v>
      </c>
      <c r="O6" s="47">
        <f t="shared" si="1"/>
        <v>16.343434573583359</v>
      </c>
      <c r="P6" s="9"/>
    </row>
    <row r="7" spans="1:133">
      <c r="A7" s="12"/>
      <c r="B7" s="44">
        <v>512</v>
      </c>
      <c r="C7" s="20" t="s">
        <v>20</v>
      </c>
      <c r="D7" s="46">
        <v>3711059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3711059</v>
      </c>
      <c r="O7" s="47">
        <f t="shared" si="1"/>
        <v>42.27778030941694</v>
      </c>
      <c r="P7" s="9"/>
    </row>
    <row r="8" spans="1:133">
      <c r="A8" s="12"/>
      <c r="B8" s="44">
        <v>513</v>
      </c>
      <c r="C8" s="20" t="s">
        <v>21</v>
      </c>
      <c r="D8" s="46">
        <v>8961843</v>
      </c>
      <c r="E8" s="46">
        <v>5966366</v>
      </c>
      <c r="F8" s="46">
        <v>0</v>
      </c>
      <c r="G8" s="46">
        <v>0</v>
      </c>
      <c r="H8" s="46">
        <v>0</v>
      </c>
      <c r="I8" s="46">
        <v>0</v>
      </c>
      <c r="J8" s="46">
        <v>31235937</v>
      </c>
      <c r="K8" s="46">
        <v>4605230</v>
      </c>
      <c r="L8" s="46">
        <v>0</v>
      </c>
      <c r="M8" s="46">
        <v>0</v>
      </c>
      <c r="N8" s="46">
        <f t="shared" si="2"/>
        <v>50769376</v>
      </c>
      <c r="O8" s="47">
        <f t="shared" si="1"/>
        <v>578.38383193966592</v>
      </c>
      <c r="P8" s="9"/>
    </row>
    <row r="9" spans="1:133">
      <c r="A9" s="12"/>
      <c r="B9" s="44">
        <v>514</v>
      </c>
      <c r="C9" s="20" t="s">
        <v>22</v>
      </c>
      <c r="D9" s="46">
        <v>4061769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4061769</v>
      </c>
      <c r="O9" s="47">
        <f t="shared" si="1"/>
        <v>46.27320057417576</v>
      </c>
      <c r="P9" s="9"/>
    </row>
    <row r="10" spans="1:133">
      <c r="A10" s="12"/>
      <c r="B10" s="44">
        <v>515</v>
      </c>
      <c r="C10" s="20" t="s">
        <v>23</v>
      </c>
      <c r="D10" s="46">
        <v>2861224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2861224</v>
      </c>
      <c r="O10" s="47">
        <f t="shared" si="1"/>
        <v>32.596140262936046</v>
      </c>
      <c r="P10" s="9"/>
    </row>
    <row r="11" spans="1:133">
      <c r="A11" s="12"/>
      <c r="B11" s="44">
        <v>517</v>
      </c>
      <c r="C11" s="20" t="s">
        <v>24</v>
      </c>
      <c r="D11" s="46">
        <v>1319676</v>
      </c>
      <c r="E11" s="46">
        <v>217063</v>
      </c>
      <c r="F11" s="46">
        <v>24768014</v>
      </c>
      <c r="G11" s="46">
        <v>0</v>
      </c>
      <c r="H11" s="46">
        <v>0</v>
      </c>
      <c r="I11" s="46">
        <v>0</v>
      </c>
      <c r="J11" s="46">
        <v>187540</v>
      </c>
      <c r="K11" s="46">
        <v>0</v>
      </c>
      <c r="L11" s="46">
        <v>0</v>
      </c>
      <c r="M11" s="46">
        <v>0</v>
      </c>
      <c r="N11" s="46">
        <f t="shared" si="2"/>
        <v>26492293</v>
      </c>
      <c r="O11" s="47">
        <f t="shared" si="1"/>
        <v>301.81016883501559</v>
      </c>
      <c r="P11" s="9"/>
    </row>
    <row r="12" spans="1:133">
      <c r="A12" s="12"/>
      <c r="B12" s="44">
        <v>518</v>
      </c>
      <c r="C12" s="20" t="s">
        <v>25</v>
      </c>
      <c r="D12" s="46">
        <v>145669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76677684</v>
      </c>
      <c r="L12" s="46">
        <v>0</v>
      </c>
      <c r="M12" s="46">
        <v>0</v>
      </c>
      <c r="N12" s="46">
        <f t="shared" si="2"/>
        <v>76823353</v>
      </c>
      <c r="O12" s="47">
        <f t="shared" si="1"/>
        <v>875.20053999863296</v>
      </c>
      <c r="P12" s="9"/>
    </row>
    <row r="13" spans="1:133">
      <c r="A13" s="12"/>
      <c r="B13" s="44">
        <v>519</v>
      </c>
      <c r="C13" s="20" t="s">
        <v>26</v>
      </c>
      <c r="D13" s="46">
        <v>11576672</v>
      </c>
      <c r="E13" s="46">
        <v>1834962</v>
      </c>
      <c r="F13" s="46">
        <v>0</v>
      </c>
      <c r="G13" s="46">
        <v>1228825</v>
      </c>
      <c r="H13" s="46">
        <v>0</v>
      </c>
      <c r="I13" s="46">
        <v>0</v>
      </c>
      <c r="J13" s="46">
        <v>35625493</v>
      </c>
      <c r="K13" s="46">
        <v>0</v>
      </c>
      <c r="L13" s="46">
        <v>0</v>
      </c>
      <c r="M13" s="46">
        <v>0</v>
      </c>
      <c r="N13" s="46">
        <f t="shared" si="2"/>
        <v>50265952</v>
      </c>
      <c r="O13" s="47">
        <f t="shared" si="1"/>
        <v>572.6486363325663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143307690</v>
      </c>
      <c r="E14" s="31">
        <f t="shared" si="3"/>
        <v>9850336</v>
      </c>
      <c r="F14" s="31">
        <f t="shared" si="3"/>
        <v>0</v>
      </c>
      <c r="G14" s="31">
        <f t="shared" si="3"/>
        <v>1531411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154689437</v>
      </c>
      <c r="O14" s="43">
        <f t="shared" si="1"/>
        <v>1762.2802638474334</v>
      </c>
      <c r="P14" s="10"/>
    </row>
    <row r="15" spans="1:133">
      <c r="A15" s="12"/>
      <c r="B15" s="44">
        <v>521</v>
      </c>
      <c r="C15" s="20" t="s">
        <v>28</v>
      </c>
      <c r="D15" s="46">
        <v>78916031</v>
      </c>
      <c r="E15" s="46">
        <v>3802157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82718188</v>
      </c>
      <c r="O15" s="47">
        <f t="shared" si="1"/>
        <v>942.35671808425798</v>
      </c>
      <c r="P15" s="9"/>
    </row>
    <row r="16" spans="1:133">
      <c r="A16" s="12"/>
      <c r="B16" s="44">
        <v>522</v>
      </c>
      <c r="C16" s="20" t="s">
        <v>29</v>
      </c>
      <c r="D16" s="46">
        <v>27558588</v>
      </c>
      <c r="E16" s="46">
        <v>574838</v>
      </c>
      <c r="F16" s="46">
        <v>0</v>
      </c>
      <c r="G16" s="46">
        <v>302722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28436148</v>
      </c>
      <c r="O16" s="47">
        <f t="shared" si="1"/>
        <v>323.95529631570554</v>
      </c>
      <c r="P16" s="9"/>
    </row>
    <row r="17" spans="1:16">
      <c r="A17" s="12"/>
      <c r="B17" s="44">
        <v>524</v>
      </c>
      <c r="C17" s="20" t="s">
        <v>30</v>
      </c>
      <c r="D17" s="46">
        <v>13441018</v>
      </c>
      <c r="E17" s="46">
        <v>0</v>
      </c>
      <c r="F17" s="46">
        <v>0</v>
      </c>
      <c r="G17" s="46">
        <v>1081691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14522709</v>
      </c>
      <c r="O17" s="47">
        <f t="shared" si="1"/>
        <v>165.44816468819067</v>
      </c>
      <c r="P17" s="9"/>
    </row>
    <row r="18" spans="1:16">
      <c r="A18" s="12"/>
      <c r="B18" s="44">
        <v>526</v>
      </c>
      <c r="C18" s="20" t="s">
        <v>32</v>
      </c>
      <c r="D18" s="46">
        <v>14141278</v>
      </c>
      <c r="E18" s="46">
        <v>78122</v>
      </c>
      <c r="F18" s="46">
        <v>0</v>
      </c>
      <c r="G18" s="46">
        <v>146998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14366398</v>
      </c>
      <c r="O18" s="47">
        <f t="shared" si="1"/>
        <v>163.66741096857982</v>
      </c>
      <c r="P18" s="9"/>
    </row>
    <row r="19" spans="1:16">
      <c r="A19" s="12"/>
      <c r="B19" s="44">
        <v>529</v>
      </c>
      <c r="C19" s="20" t="s">
        <v>33</v>
      </c>
      <c r="D19" s="46">
        <v>9250775</v>
      </c>
      <c r="E19" s="46">
        <v>5395219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14645994</v>
      </c>
      <c r="O19" s="47">
        <f t="shared" si="1"/>
        <v>166.85267379069927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2437111</v>
      </c>
      <c r="E20" s="31">
        <f t="shared" si="5"/>
        <v>197438</v>
      </c>
      <c r="F20" s="31">
        <f t="shared" si="5"/>
        <v>0</v>
      </c>
      <c r="G20" s="31">
        <f t="shared" si="5"/>
        <v>6948001</v>
      </c>
      <c r="H20" s="31">
        <f t="shared" si="5"/>
        <v>0</v>
      </c>
      <c r="I20" s="31">
        <f t="shared" si="5"/>
        <v>72471520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82054070</v>
      </c>
      <c r="O20" s="43">
        <f t="shared" si="1"/>
        <v>934.79083597256715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16518863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16518863</v>
      </c>
      <c r="O21" s="47">
        <f t="shared" si="1"/>
        <v>188.18910205290621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159898</v>
      </c>
      <c r="H22" s="46">
        <v>0</v>
      </c>
      <c r="I22" s="46">
        <v>52321322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52481220</v>
      </c>
      <c r="O22" s="47">
        <f t="shared" si="1"/>
        <v>597.88580282075236</v>
      </c>
      <c r="P22" s="9"/>
    </row>
    <row r="23" spans="1:16">
      <c r="A23" s="12"/>
      <c r="B23" s="44">
        <v>537</v>
      </c>
      <c r="C23" s="20" t="s">
        <v>37</v>
      </c>
      <c r="D23" s="46">
        <v>183240</v>
      </c>
      <c r="E23" s="46">
        <v>197438</v>
      </c>
      <c r="F23" s="46">
        <v>0</v>
      </c>
      <c r="G23" s="46">
        <v>1386320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1766998</v>
      </c>
      <c r="O23" s="47">
        <f t="shared" si="1"/>
        <v>20.130305999225317</v>
      </c>
      <c r="P23" s="9"/>
    </row>
    <row r="24" spans="1:16">
      <c r="A24" s="12"/>
      <c r="B24" s="44">
        <v>538</v>
      </c>
      <c r="C24" s="20" t="s">
        <v>38</v>
      </c>
      <c r="D24" s="46">
        <v>0</v>
      </c>
      <c r="E24" s="46">
        <v>0</v>
      </c>
      <c r="F24" s="46">
        <v>0</v>
      </c>
      <c r="G24" s="46">
        <v>4740421</v>
      </c>
      <c r="H24" s="46">
        <v>0</v>
      </c>
      <c r="I24" s="46">
        <v>3631335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8371756</v>
      </c>
      <c r="O24" s="47">
        <f t="shared" si="1"/>
        <v>95.374193989382306</v>
      </c>
      <c r="P24" s="9"/>
    </row>
    <row r="25" spans="1:16">
      <c r="A25" s="12"/>
      <c r="B25" s="44">
        <v>539</v>
      </c>
      <c r="C25" s="20" t="s">
        <v>39</v>
      </c>
      <c r="D25" s="46">
        <v>2253871</v>
      </c>
      <c r="E25" s="46">
        <v>0</v>
      </c>
      <c r="F25" s="46">
        <v>0</v>
      </c>
      <c r="G25" s="46">
        <v>661362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2915233</v>
      </c>
      <c r="O25" s="47">
        <f t="shared" si="1"/>
        <v>33.211431110300985</v>
      </c>
      <c r="P25" s="9"/>
    </row>
    <row r="26" spans="1:16" ht="15.75">
      <c r="A26" s="28" t="s">
        <v>40</v>
      </c>
      <c r="B26" s="29"/>
      <c r="C26" s="30"/>
      <c r="D26" s="31">
        <f>SUM(D27:D30)</f>
        <v>3795847</v>
      </c>
      <c r="E26" s="31">
        <f t="shared" ref="E26:M26" si="6">SUM(E27:E30)</f>
        <v>5724249</v>
      </c>
      <c r="F26" s="31">
        <f t="shared" si="6"/>
        <v>0</v>
      </c>
      <c r="G26" s="31">
        <f t="shared" si="6"/>
        <v>14570831</v>
      </c>
      <c r="H26" s="31">
        <f t="shared" si="6"/>
        <v>0</v>
      </c>
      <c r="I26" s="31">
        <f t="shared" si="6"/>
        <v>27444823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51535750</v>
      </c>
      <c r="O26" s="43">
        <f t="shared" si="1"/>
        <v>587.11465287429655</v>
      </c>
      <c r="P26" s="10"/>
    </row>
    <row r="27" spans="1:16">
      <c r="A27" s="12"/>
      <c r="B27" s="44">
        <v>541</v>
      </c>
      <c r="C27" s="20" t="s">
        <v>41</v>
      </c>
      <c r="D27" s="46">
        <v>3778711</v>
      </c>
      <c r="E27" s="46">
        <v>1046065</v>
      </c>
      <c r="F27" s="46">
        <v>0</v>
      </c>
      <c r="G27" s="46">
        <v>11167921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15992697</v>
      </c>
      <c r="O27" s="47">
        <f t="shared" si="1"/>
        <v>182.19482102576956</v>
      </c>
      <c r="P27" s="9"/>
    </row>
    <row r="28" spans="1:16">
      <c r="A28" s="12"/>
      <c r="B28" s="44">
        <v>544</v>
      </c>
      <c r="C28" s="20" t="s">
        <v>42</v>
      </c>
      <c r="D28" s="46">
        <v>0</v>
      </c>
      <c r="E28" s="46">
        <v>281250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281250</v>
      </c>
      <c r="O28" s="47">
        <f t="shared" si="1"/>
        <v>3.2041058123903485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1515160</v>
      </c>
      <c r="F29" s="46">
        <v>0</v>
      </c>
      <c r="G29" s="46">
        <v>1834144</v>
      </c>
      <c r="H29" s="46">
        <v>0</v>
      </c>
      <c r="I29" s="46">
        <v>27444823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30794127</v>
      </c>
      <c r="O29" s="47">
        <f t="shared" si="1"/>
        <v>350.81828020688556</v>
      </c>
      <c r="P29" s="9"/>
    </row>
    <row r="30" spans="1:16">
      <c r="A30" s="12"/>
      <c r="B30" s="44">
        <v>549</v>
      </c>
      <c r="C30" s="20" t="s">
        <v>44</v>
      </c>
      <c r="D30" s="46">
        <v>17136</v>
      </c>
      <c r="E30" s="46">
        <v>2881774</v>
      </c>
      <c r="F30" s="46">
        <v>0</v>
      </c>
      <c r="G30" s="46">
        <v>1568766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4467676</v>
      </c>
      <c r="O30" s="47">
        <f t="shared" si="1"/>
        <v>50.897445829251062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1396749</v>
      </c>
      <c r="E31" s="31">
        <f t="shared" si="8"/>
        <v>11707245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125008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13229002</v>
      </c>
      <c r="O31" s="43">
        <f t="shared" si="1"/>
        <v>150.7097678233726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125008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125008</v>
      </c>
      <c r="O32" s="47">
        <f t="shared" si="1"/>
        <v>1.4241381667388184</v>
      </c>
      <c r="P32" s="9"/>
    </row>
    <row r="33" spans="1:16">
      <c r="A33" s="13"/>
      <c r="B33" s="45">
        <v>554</v>
      </c>
      <c r="C33" s="21" t="s">
        <v>47</v>
      </c>
      <c r="D33" s="46">
        <v>846442</v>
      </c>
      <c r="E33" s="46">
        <v>11349438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12195880</v>
      </c>
      <c r="O33" s="47">
        <f t="shared" si="1"/>
        <v>138.94005331632073</v>
      </c>
      <c r="P33" s="9"/>
    </row>
    <row r="34" spans="1:16">
      <c r="A34" s="13"/>
      <c r="B34" s="45">
        <v>559</v>
      </c>
      <c r="C34" s="21" t="s">
        <v>48</v>
      </c>
      <c r="D34" s="46">
        <v>550307</v>
      </c>
      <c r="E34" s="46">
        <v>357807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908114</v>
      </c>
      <c r="O34" s="47">
        <f t="shared" si="1"/>
        <v>10.345576340313063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489867</v>
      </c>
      <c r="E35" s="31">
        <f t="shared" si="9"/>
        <v>1219820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107675</v>
      </c>
      <c r="N35" s="31">
        <f t="shared" si="7"/>
        <v>1817362</v>
      </c>
      <c r="O35" s="43">
        <f t="shared" si="1"/>
        <v>20.704071635261684</v>
      </c>
      <c r="P35" s="10"/>
    </row>
    <row r="36" spans="1:16">
      <c r="A36" s="12"/>
      <c r="B36" s="44">
        <v>562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107675</v>
      </c>
      <c r="N36" s="46">
        <f t="shared" ref="N36:N45" si="10">SUM(D36:M36)</f>
        <v>107675</v>
      </c>
      <c r="O36" s="47">
        <f t="shared" si="1"/>
        <v>1.2266741096857983</v>
      </c>
      <c r="P36" s="9"/>
    </row>
    <row r="37" spans="1:16">
      <c r="A37" s="12"/>
      <c r="B37" s="44">
        <v>563</v>
      </c>
      <c r="C37" s="20" t="s">
        <v>51</v>
      </c>
      <c r="D37" s="46">
        <v>43320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43320</v>
      </c>
      <c r="O37" s="47">
        <f t="shared" si="1"/>
        <v>0.49351773792977738</v>
      </c>
      <c r="P37" s="9"/>
    </row>
    <row r="38" spans="1:16">
      <c r="A38" s="12"/>
      <c r="B38" s="44">
        <v>565</v>
      </c>
      <c r="C38" s="20" t="s">
        <v>52</v>
      </c>
      <c r="D38" s="46">
        <v>0</v>
      </c>
      <c r="E38" s="46">
        <v>95168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95168</v>
      </c>
      <c r="O38" s="47">
        <f t="shared" si="1"/>
        <v>1.084189660279341</v>
      </c>
      <c r="P38" s="9"/>
    </row>
    <row r="39" spans="1:16">
      <c r="A39" s="12"/>
      <c r="B39" s="44">
        <v>569</v>
      </c>
      <c r="C39" s="20" t="s">
        <v>53</v>
      </c>
      <c r="D39" s="46">
        <v>446547</v>
      </c>
      <c r="E39" s="46">
        <v>1124652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1571199</v>
      </c>
      <c r="O39" s="47">
        <f t="shared" si="1"/>
        <v>17.899690127366767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29656622</v>
      </c>
      <c r="E40" s="31">
        <f t="shared" si="11"/>
        <v>9975794</v>
      </c>
      <c r="F40" s="31">
        <f t="shared" si="11"/>
        <v>0</v>
      </c>
      <c r="G40" s="31">
        <f t="shared" si="11"/>
        <v>26268649</v>
      </c>
      <c r="H40" s="31">
        <f t="shared" si="11"/>
        <v>0</v>
      </c>
      <c r="I40" s="31">
        <f t="shared" si="11"/>
        <v>13327484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1375046</v>
      </c>
      <c r="N40" s="31">
        <f>SUM(D40:M40)</f>
        <v>80603595</v>
      </c>
      <c r="O40" s="43">
        <f t="shared" si="1"/>
        <v>918.2664790722049</v>
      </c>
      <c r="P40" s="9"/>
    </row>
    <row r="41" spans="1:16">
      <c r="A41" s="12"/>
      <c r="B41" s="44">
        <v>572</v>
      </c>
      <c r="C41" s="20" t="s">
        <v>55</v>
      </c>
      <c r="D41" s="46">
        <v>26037628</v>
      </c>
      <c r="E41" s="46">
        <v>629709</v>
      </c>
      <c r="F41" s="46">
        <v>0</v>
      </c>
      <c r="G41" s="46">
        <v>16764291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43431628</v>
      </c>
      <c r="O41" s="47">
        <f t="shared" si="1"/>
        <v>494.78944610266808</v>
      </c>
      <c r="P41" s="9"/>
    </row>
    <row r="42" spans="1:16">
      <c r="A42" s="12"/>
      <c r="B42" s="44">
        <v>573</v>
      </c>
      <c r="C42" s="20" t="s">
        <v>56</v>
      </c>
      <c r="D42" s="46">
        <v>1373842</v>
      </c>
      <c r="E42" s="46">
        <v>685246</v>
      </c>
      <c r="F42" s="46">
        <v>0</v>
      </c>
      <c r="G42" s="46">
        <v>181266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2240354</v>
      </c>
      <c r="O42" s="47">
        <f t="shared" si="1"/>
        <v>25.522955638086991</v>
      </c>
      <c r="P42" s="9"/>
    </row>
    <row r="43" spans="1:16">
      <c r="A43" s="12"/>
      <c r="B43" s="44">
        <v>574</v>
      </c>
      <c r="C43" s="20" t="s">
        <v>57</v>
      </c>
      <c r="D43" s="46">
        <v>864195</v>
      </c>
      <c r="E43" s="46">
        <v>276474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1140669</v>
      </c>
      <c r="O43" s="47">
        <f t="shared" si="1"/>
        <v>12.994930392581285</v>
      </c>
      <c r="P43" s="9"/>
    </row>
    <row r="44" spans="1:16">
      <c r="A44" s="12"/>
      <c r="B44" s="44">
        <v>575</v>
      </c>
      <c r="C44" s="20" t="s">
        <v>58</v>
      </c>
      <c r="D44" s="46">
        <v>1380957</v>
      </c>
      <c r="E44" s="46">
        <v>0</v>
      </c>
      <c r="F44" s="46">
        <v>0</v>
      </c>
      <c r="G44" s="46">
        <v>9024212</v>
      </c>
      <c r="H44" s="46">
        <v>0</v>
      </c>
      <c r="I44" s="46">
        <v>13327484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23732653</v>
      </c>
      <c r="O44" s="47">
        <f t="shared" si="1"/>
        <v>270.37131171819817</v>
      </c>
      <c r="P44" s="9"/>
    </row>
    <row r="45" spans="1:16">
      <c r="A45" s="12"/>
      <c r="B45" s="44">
        <v>579</v>
      </c>
      <c r="C45" s="20" t="s">
        <v>59</v>
      </c>
      <c r="D45" s="46">
        <v>0</v>
      </c>
      <c r="E45" s="46">
        <v>8384365</v>
      </c>
      <c r="F45" s="46">
        <v>0</v>
      </c>
      <c r="G45" s="46">
        <v>298880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1375046</v>
      </c>
      <c r="N45" s="46">
        <f t="shared" si="10"/>
        <v>10058291</v>
      </c>
      <c r="O45" s="47">
        <f t="shared" si="1"/>
        <v>114.58783522067033</v>
      </c>
      <c r="P45" s="9"/>
    </row>
    <row r="46" spans="1:16" ht="15.75">
      <c r="A46" s="28" t="s">
        <v>63</v>
      </c>
      <c r="B46" s="29"/>
      <c r="C46" s="30"/>
      <c r="D46" s="31">
        <f t="shared" ref="D46:M46" si="12">SUM(D47:D49)</f>
        <v>8005792</v>
      </c>
      <c r="E46" s="31">
        <f t="shared" si="12"/>
        <v>63752043</v>
      </c>
      <c r="F46" s="31">
        <f t="shared" si="12"/>
        <v>1593492</v>
      </c>
      <c r="G46" s="31">
        <f t="shared" si="12"/>
        <v>1719344</v>
      </c>
      <c r="H46" s="31">
        <f t="shared" si="12"/>
        <v>0</v>
      </c>
      <c r="I46" s="31">
        <f t="shared" si="12"/>
        <v>6330015</v>
      </c>
      <c r="J46" s="31">
        <f t="shared" si="12"/>
        <v>293431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>SUM(D46:M46)</f>
        <v>81694117</v>
      </c>
      <c r="O46" s="43">
        <f t="shared" si="1"/>
        <v>930.69011597438998</v>
      </c>
      <c r="P46" s="9"/>
    </row>
    <row r="47" spans="1:16">
      <c r="A47" s="12"/>
      <c r="B47" s="44">
        <v>581</v>
      </c>
      <c r="C47" s="20" t="s">
        <v>60</v>
      </c>
      <c r="D47" s="46">
        <v>8005792</v>
      </c>
      <c r="E47" s="46">
        <v>63752043</v>
      </c>
      <c r="F47" s="46">
        <v>1593492</v>
      </c>
      <c r="G47" s="46">
        <v>1719344</v>
      </c>
      <c r="H47" s="46">
        <v>0</v>
      </c>
      <c r="I47" s="46">
        <v>2031497</v>
      </c>
      <c r="J47" s="46">
        <v>159439</v>
      </c>
      <c r="K47" s="46">
        <v>0</v>
      </c>
      <c r="L47" s="46">
        <v>0</v>
      </c>
      <c r="M47" s="46">
        <v>0</v>
      </c>
      <c r="N47" s="46">
        <f>SUM(D47:M47)</f>
        <v>77261607</v>
      </c>
      <c r="O47" s="47">
        <f t="shared" si="1"/>
        <v>880.19329444735581</v>
      </c>
      <c r="P47" s="9"/>
    </row>
    <row r="48" spans="1:16">
      <c r="A48" s="12"/>
      <c r="B48" s="44">
        <v>590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545278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545278</v>
      </c>
      <c r="O48" s="47">
        <f t="shared" si="1"/>
        <v>6.2120121214883</v>
      </c>
      <c r="P48" s="9"/>
    </row>
    <row r="49" spans="1:119" ht="15.75" thickBot="1">
      <c r="A49" s="12"/>
      <c r="B49" s="44">
        <v>591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3753240</v>
      </c>
      <c r="J49" s="46">
        <v>133992</v>
      </c>
      <c r="K49" s="46">
        <v>0</v>
      </c>
      <c r="L49" s="46">
        <v>0</v>
      </c>
      <c r="M49" s="46">
        <v>0</v>
      </c>
      <c r="N49" s="46">
        <f>SUM(D49:M49)</f>
        <v>3887232</v>
      </c>
      <c r="O49" s="47">
        <f t="shared" si="1"/>
        <v>44.284809405545808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3">SUM(D5,D14,D20,D26,D31,D35,D40,D46)</f>
        <v>223162184</v>
      </c>
      <c r="E50" s="15">
        <f t="shared" si="13"/>
        <v>110445316</v>
      </c>
      <c r="F50" s="15">
        <f t="shared" si="13"/>
        <v>26361506</v>
      </c>
      <c r="G50" s="15">
        <f t="shared" si="13"/>
        <v>52267061</v>
      </c>
      <c r="H50" s="15">
        <f t="shared" si="13"/>
        <v>0</v>
      </c>
      <c r="I50" s="15">
        <f t="shared" si="13"/>
        <v>119698850</v>
      </c>
      <c r="J50" s="15">
        <f t="shared" si="13"/>
        <v>67342401</v>
      </c>
      <c r="K50" s="15">
        <f t="shared" si="13"/>
        <v>81282914</v>
      </c>
      <c r="L50" s="15">
        <f t="shared" si="13"/>
        <v>0</v>
      </c>
      <c r="M50" s="15">
        <f t="shared" si="13"/>
        <v>1482721</v>
      </c>
      <c r="N50" s="15">
        <f>SUM(D50:M50)</f>
        <v>682042953</v>
      </c>
      <c r="O50" s="37">
        <f t="shared" si="1"/>
        <v>7770.0899200255189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63" t="s">
        <v>67</v>
      </c>
      <c r="M52" s="163"/>
      <c r="N52" s="163"/>
      <c r="O52" s="41">
        <v>87778</v>
      </c>
    </row>
    <row r="53" spans="1:119">
      <c r="A53" s="164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2"/>
    </row>
    <row r="54" spans="1:119" ht="15.75" customHeight="1" thickBot="1">
      <c r="A54" s="165" t="s">
        <v>68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5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36644711</v>
      </c>
      <c r="E5" s="26">
        <f t="shared" ref="E5:M5" si="0">SUM(E6:E13)</f>
        <v>7959485</v>
      </c>
      <c r="F5" s="26">
        <f t="shared" si="0"/>
        <v>22399283</v>
      </c>
      <c r="G5" s="26">
        <f t="shared" si="0"/>
        <v>6068346</v>
      </c>
      <c r="H5" s="26">
        <f t="shared" si="0"/>
        <v>0</v>
      </c>
      <c r="I5" s="26">
        <f t="shared" si="0"/>
        <v>0</v>
      </c>
      <c r="J5" s="26">
        <f t="shared" si="0"/>
        <v>65103369</v>
      </c>
      <c r="K5" s="26">
        <f t="shared" si="0"/>
        <v>75688438</v>
      </c>
      <c r="L5" s="26">
        <f t="shared" si="0"/>
        <v>0</v>
      </c>
      <c r="M5" s="26">
        <f t="shared" si="0"/>
        <v>0</v>
      </c>
      <c r="N5" s="27">
        <f>SUM(D5:M5)</f>
        <v>213863632</v>
      </c>
      <c r="O5" s="32">
        <f t="shared" ref="O5:O51" si="1">(N5/O$53)</f>
        <v>2303.7457800566608</v>
      </c>
      <c r="P5" s="6"/>
    </row>
    <row r="6" spans="1:133">
      <c r="A6" s="12"/>
      <c r="B6" s="44">
        <v>511</v>
      </c>
      <c r="C6" s="20" t="s">
        <v>19</v>
      </c>
      <c r="D6" s="46">
        <v>1367159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1367159</v>
      </c>
      <c r="O6" s="47">
        <f t="shared" si="1"/>
        <v>14.727079809981364</v>
      </c>
      <c r="P6" s="9"/>
    </row>
    <row r="7" spans="1:133">
      <c r="A7" s="12"/>
      <c r="B7" s="44">
        <v>512</v>
      </c>
      <c r="C7" s="20" t="s">
        <v>20</v>
      </c>
      <c r="D7" s="46">
        <v>3749921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3749921</v>
      </c>
      <c r="O7" s="47">
        <f t="shared" si="1"/>
        <v>40.394267124837071</v>
      </c>
      <c r="P7" s="9"/>
    </row>
    <row r="8" spans="1:133">
      <c r="A8" s="12"/>
      <c r="B8" s="44">
        <v>513</v>
      </c>
      <c r="C8" s="20" t="s">
        <v>21</v>
      </c>
      <c r="D8" s="46">
        <v>8351364</v>
      </c>
      <c r="E8" s="46">
        <v>5920209</v>
      </c>
      <c r="F8" s="46">
        <v>0</v>
      </c>
      <c r="G8" s="46">
        <v>0</v>
      </c>
      <c r="H8" s="46">
        <v>0</v>
      </c>
      <c r="I8" s="46">
        <v>0</v>
      </c>
      <c r="J8" s="46">
        <v>34713638</v>
      </c>
      <c r="K8" s="46">
        <v>4367247</v>
      </c>
      <c r="L8" s="46">
        <v>0</v>
      </c>
      <c r="M8" s="46">
        <v>0</v>
      </c>
      <c r="N8" s="46">
        <f t="shared" si="2"/>
        <v>53352458</v>
      </c>
      <c r="O8" s="47">
        <f t="shared" si="1"/>
        <v>574.71435804078294</v>
      </c>
      <c r="P8" s="9"/>
    </row>
    <row r="9" spans="1:133">
      <c r="A9" s="12"/>
      <c r="B9" s="44">
        <v>514</v>
      </c>
      <c r="C9" s="20" t="s">
        <v>22</v>
      </c>
      <c r="D9" s="46">
        <v>5257000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5257000</v>
      </c>
      <c r="O9" s="47">
        <f t="shared" si="1"/>
        <v>56.628569581937455</v>
      </c>
      <c r="P9" s="9"/>
    </row>
    <row r="10" spans="1:133">
      <c r="A10" s="12"/>
      <c r="B10" s="44">
        <v>515</v>
      </c>
      <c r="C10" s="20" t="s">
        <v>23</v>
      </c>
      <c r="D10" s="46">
        <v>2907640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2907640</v>
      </c>
      <c r="O10" s="47">
        <f t="shared" si="1"/>
        <v>31.321189663158574</v>
      </c>
      <c r="P10" s="9"/>
    </row>
    <row r="11" spans="1:133">
      <c r="A11" s="12"/>
      <c r="B11" s="44">
        <v>517</v>
      </c>
      <c r="C11" s="20" t="s">
        <v>24</v>
      </c>
      <c r="D11" s="46">
        <v>1723826</v>
      </c>
      <c r="E11" s="46">
        <v>234930</v>
      </c>
      <c r="F11" s="46">
        <v>22399283</v>
      </c>
      <c r="G11" s="46">
        <v>0</v>
      </c>
      <c r="H11" s="46">
        <v>0</v>
      </c>
      <c r="I11" s="46">
        <v>0</v>
      </c>
      <c r="J11" s="46">
        <v>201246</v>
      </c>
      <c r="K11" s="46">
        <v>0</v>
      </c>
      <c r="L11" s="46">
        <v>0</v>
      </c>
      <c r="M11" s="46">
        <v>0</v>
      </c>
      <c r="N11" s="46">
        <f t="shared" si="2"/>
        <v>24559285</v>
      </c>
      <c r="O11" s="47">
        <f t="shared" si="1"/>
        <v>264.55339157411697</v>
      </c>
      <c r="P11" s="9"/>
    </row>
    <row r="12" spans="1:133">
      <c r="A12" s="12"/>
      <c r="B12" s="44">
        <v>518</v>
      </c>
      <c r="C12" s="20" t="s">
        <v>25</v>
      </c>
      <c r="D12" s="46">
        <v>133428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71321191</v>
      </c>
      <c r="L12" s="46">
        <v>0</v>
      </c>
      <c r="M12" s="46">
        <v>0</v>
      </c>
      <c r="N12" s="46">
        <f t="shared" si="2"/>
        <v>71454619</v>
      </c>
      <c r="O12" s="47">
        <f t="shared" si="1"/>
        <v>769.71140650415259</v>
      </c>
      <c r="P12" s="9"/>
    </row>
    <row r="13" spans="1:133">
      <c r="A13" s="12"/>
      <c r="B13" s="44">
        <v>519</v>
      </c>
      <c r="C13" s="20" t="s">
        <v>26</v>
      </c>
      <c r="D13" s="46">
        <v>13154373</v>
      </c>
      <c r="E13" s="46">
        <v>1804346</v>
      </c>
      <c r="F13" s="46">
        <v>0</v>
      </c>
      <c r="G13" s="46">
        <v>6068346</v>
      </c>
      <c r="H13" s="46">
        <v>0</v>
      </c>
      <c r="I13" s="46">
        <v>0</v>
      </c>
      <c r="J13" s="46">
        <v>30188485</v>
      </c>
      <c r="K13" s="46">
        <v>0</v>
      </c>
      <c r="L13" s="46">
        <v>0</v>
      </c>
      <c r="M13" s="46">
        <v>0</v>
      </c>
      <c r="N13" s="46">
        <f t="shared" si="2"/>
        <v>51215550</v>
      </c>
      <c r="O13" s="47">
        <f t="shared" si="1"/>
        <v>551.69551775769389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139234179</v>
      </c>
      <c r="E14" s="31">
        <f t="shared" si="3"/>
        <v>8832530</v>
      </c>
      <c r="F14" s="31">
        <f t="shared" si="3"/>
        <v>0</v>
      </c>
      <c r="G14" s="31">
        <f t="shared" si="3"/>
        <v>56850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148123559</v>
      </c>
      <c r="O14" s="43">
        <f t="shared" si="1"/>
        <v>1595.5916430579643</v>
      </c>
      <c r="P14" s="10"/>
    </row>
    <row r="15" spans="1:133">
      <c r="A15" s="12"/>
      <c r="B15" s="44">
        <v>521</v>
      </c>
      <c r="C15" s="20" t="s">
        <v>28</v>
      </c>
      <c r="D15" s="46">
        <v>77831040</v>
      </c>
      <c r="E15" s="46">
        <v>3408437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81239477</v>
      </c>
      <c r="O15" s="47">
        <f t="shared" si="1"/>
        <v>875.11420507793559</v>
      </c>
      <c r="P15" s="9"/>
    </row>
    <row r="16" spans="1:133">
      <c r="A16" s="12"/>
      <c r="B16" s="44">
        <v>522</v>
      </c>
      <c r="C16" s="20" t="s">
        <v>29</v>
      </c>
      <c r="D16" s="46">
        <v>25488946</v>
      </c>
      <c r="E16" s="46">
        <v>72243</v>
      </c>
      <c r="F16" s="46">
        <v>0</v>
      </c>
      <c r="G16" s="46">
        <v>56850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25618039</v>
      </c>
      <c r="O16" s="47">
        <f t="shared" si="1"/>
        <v>275.9583230101365</v>
      </c>
      <c r="P16" s="9"/>
    </row>
    <row r="17" spans="1:16">
      <c r="A17" s="12"/>
      <c r="B17" s="44">
        <v>524</v>
      </c>
      <c r="C17" s="20" t="s">
        <v>30</v>
      </c>
      <c r="D17" s="46">
        <v>13494455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13494455</v>
      </c>
      <c r="O17" s="47">
        <f t="shared" si="1"/>
        <v>145.36269430051814</v>
      </c>
      <c r="P17" s="9"/>
    </row>
    <row r="18" spans="1:16">
      <c r="A18" s="12"/>
      <c r="B18" s="44">
        <v>525</v>
      </c>
      <c r="C18" s="20" t="s">
        <v>31</v>
      </c>
      <c r="D18" s="46">
        <v>13758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13758</v>
      </c>
      <c r="O18" s="47">
        <f t="shared" si="1"/>
        <v>0.14820160934150572</v>
      </c>
      <c r="P18" s="9"/>
    </row>
    <row r="19" spans="1:16">
      <c r="A19" s="12"/>
      <c r="B19" s="44">
        <v>526</v>
      </c>
      <c r="C19" s="20" t="s">
        <v>32</v>
      </c>
      <c r="D19" s="46">
        <v>13988498</v>
      </c>
      <c r="E19" s="46">
        <v>285668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14274166</v>
      </c>
      <c r="O19" s="47">
        <f t="shared" si="1"/>
        <v>153.76176575140306</v>
      </c>
      <c r="P19" s="9"/>
    </row>
    <row r="20" spans="1:16">
      <c r="A20" s="12"/>
      <c r="B20" s="44">
        <v>529</v>
      </c>
      <c r="C20" s="20" t="s">
        <v>33</v>
      </c>
      <c r="D20" s="46">
        <v>8417482</v>
      </c>
      <c r="E20" s="46">
        <v>5066182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13483664</v>
      </c>
      <c r="O20" s="47">
        <f t="shared" si="1"/>
        <v>145.24645330862947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2156520</v>
      </c>
      <c r="E21" s="31">
        <f t="shared" si="5"/>
        <v>0</v>
      </c>
      <c r="F21" s="31">
        <f t="shared" si="5"/>
        <v>0</v>
      </c>
      <c r="G21" s="31">
        <f t="shared" si="5"/>
        <v>1213587</v>
      </c>
      <c r="H21" s="31">
        <f t="shared" si="5"/>
        <v>0</v>
      </c>
      <c r="I21" s="31">
        <f t="shared" si="5"/>
        <v>63270122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66640229</v>
      </c>
      <c r="O21" s="43">
        <f t="shared" si="1"/>
        <v>717.85064578328831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77020</v>
      </c>
      <c r="H22" s="46">
        <v>0</v>
      </c>
      <c r="I22" s="46">
        <v>13718539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13795559</v>
      </c>
      <c r="O22" s="47">
        <f t="shared" si="1"/>
        <v>148.60619607251732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46031031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46031031</v>
      </c>
      <c r="O23" s="47">
        <f t="shared" si="1"/>
        <v>495.847715790721</v>
      </c>
      <c r="P23" s="9"/>
    </row>
    <row r="24" spans="1:16">
      <c r="A24" s="12"/>
      <c r="B24" s="44">
        <v>537</v>
      </c>
      <c r="C24" s="20" t="s">
        <v>37</v>
      </c>
      <c r="D24" s="46">
        <v>201307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201307</v>
      </c>
      <c r="O24" s="47">
        <f t="shared" si="1"/>
        <v>2.1684853446511476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407902</v>
      </c>
      <c r="H25" s="46">
        <v>0</v>
      </c>
      <c r="I25" s="46">
        <v>3520552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3928454</v>
      </c>
      <c r="O25" s="47">
        <f t="shared" si="1"/>
        <v>42.317430224165975</v>
      </c>
      <c r="P25" s="9"/>
    </row>
    <row r="26" spans="1:16">
      <c r="A26" s="12"/>
      <c r="B26" s="44">
        <v>539</v>
      </c>
      <c r="C26" s="20" t="s">
        <v>39</v>
      </c>
      <c r="D26" s="46">
        <v>1955213</v>
      </c>
      <c r="E26" s="46">
        <v>0</v>
      </c>
      <c r="F26" s="46">
        <v>0</v>
      </c>
      <c r="G26" s="46">
        <v>728665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2683878</v>
      </c>
      <c r="O26" s="47">
        <f t="shared" si="1"/>
        <v>28.910818351232859</v>
      </c>
      <c r="P26" s="9"/>
    </row>
    <row r="27" spans="1:16" ht="15.75">
      <c r="A27" s="28" t="s">
        <v>40</v>
      </c>
      <c r="B27" s="29"/>
      <c r="C27" s="30"/>
      <c r="D27" s="31">
        <f>SUM(D28:D31)</f>
        <v>4237855</v>
      </c>
      <c r="E27" s="31">
        <f t="shared" ref="E27:M27" si="6">SUM(E28:E31)</f>
        <v>11771866</v>
      </c>
      <c r="F27" s="31">
        <f t="shared" si="6"/>
        <v>0</v>
      </c>
      <c r="G27" s="31">
        <f t="shared" si="6"/>
        <v>32147625</v>
      </c>
      <c r="H27" s="31">
        <f t="shared" si="6"/>
        <v>0</v>
      </c>
      <c r="I27" s="31">
        <f t="shared" si="6"/>
        <v>25670846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73828192</v>
      </c>
      <c r="O27" s="43">
        <f t="shared" si="1"/>
        <v>795.27960962157852</v>
      </c>
      <c r="P27" s="10"/>
    </row>
    <row r="28" spans="1:16">
      <c r="A28" s="12"/>
      <c r="B28" s="44">
        <v>541</v>
      </c>
      <c r="C28" s="20" t="s">
        <v>41</v>
      </c>
      <c r="D28" s="46">
        <v>4161680</v>
      </c>
      <c r="E28" s="46">
        <v>119980</v>
      </c>
      <c r="F28" s="46">
        <v>0</v>
      </c>
      <c r="G28" s="46">
        <v>16520773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20802433</v>
      </c>
      <c r="O28" s="47">
        <f t="shared" si="1"/>
        <v>224.08446349897127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976953</v>
      </c>
      <c r="F29" s="46">
        <v>0</v>
      </c>
      <c r="G29" s="46">
        <v>0</v>
      </c>
      <c r="H29" s="46">
        <v>0</v>
      </c>
      <c r="I29" s="46">
        <v>254123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1231076</v>
      </c>
      <c r="O29" s="47">
        <f t="shared" si="1"/>
        <v>13.261189447717944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9643488</v>
      </c>
      <c r="F30" s="46">
        <v>0</v>
      </c>
      <c r="G30" s="46">
        <v>15415742</v>
      </c>
      <c r="H30" s="46">
        <v>0</v>
      </c>
      <c r="I30" s="46">
        <v>25416723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50475953</v>
      </c>
      <c r="O30" s="47">
        <f t="shared" si="1"/>
        <v>543.72855557829655</v>
      </c>
      <c r="P30" s="9"/>
    </row>
    <row r="31" spans="1:16">
      <c r="A31" s="12"/>
      <c r="B31" s="44">
        <v>549</v>
      </c>
      <c r="C31" s="20" t="s">
        <v>44</v>
      </c>
      <c r="D31" s="46">
        <v>76175</v>
      </c>
      <c r="E31" s="46">
        <v>1031445</v>
      </c>
      <c r="F31" s="46">
        <v>0</v>
      </c>
      <c r="G31" s="46">
        <v>211110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1318730</v>
      </c>
      <c r="O31" s="47">
        <f t="shared" si="1"/>
        <v>14.205401096592807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1495814</v>
      </c>
      <c r="E32" s="31">
        <f t="shared" si="8"/>
        <v>3269622</v>
      </c>
      <c r="F32" s="31">
        <f t="shared" si="8"/>
        <v>0</v>
      </c>
      <c r="G32" s="31">
        <f t="shared" si="8"/>
        <v>356464</v>
      </c>
      <c r="H32" s="31">
        <f t="shared" si="8"/>
        <v>0</v>
      </c>
      <c r="I32" s="31">
        <f t="shared" si="8"/>
        <v>103399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5225299</v>
      </c>
      <c r="O32" s="43">
        <f t="shared" si="1"/>
        <v>56.287085411437744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103399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103399</v>
      </c>
      <c r="O33" s="47">
        <f t="shared" si="1"/>
        <v>1.1138172848017407</v>
      </c>
      <c r="P33" s="9"/>
    </row>
    <row r="34" spans="1:16">
      <c r="A34" s="13"/>
      <c r="B34" s="45">
        <v>554</v>
      </c>
      <c r="C34" s="21" t="s">
        <v>47</v>
      </c>
      <c r="D34" s="46">
        <v>869733</v>
      </c>
      <c r="E34" s="46">
        <v>2854758</v>
      </c>
      <c r="F34" s="46">
        <v>0</v>
      </c>
      <c r="G34" s="46">
        <v>356464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4080955</v>
      </c>
      <c r="O34" s="47">
        <f t="shared" si="1"/>
        <v>43.960175799554037</v>
      </c>
      <c r="P34" s="9"/>
    </row>
    <row r="35" spans="1:16">
      <c r="A35" s="13"/>
      <c r="B35" s="45">
        <v>559</v>
      </c>
      <c r="C35" s="21" t="s">
        <v>48</v>
      </c>
      <c r="D35" s="46">
        <v>626081</v>
      </c>
      <c r="E35" s="46">
        <v>414864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1040945</v>
      </c>
      <c r="O35" s="47">
        <f t="shared" si="1"/>
        <v>11.213092327081965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SUM(D37:D40)</f>
        <v>548630</v>
      </c>
      <c r="E36" s="31">
        <f t="shared" si="9"/>
        <v>1027466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109877</v>
      </c>
      <c r="N36" s="31">
        <f t="shared" si="7"/>
        <v>1685973</v>
      </c>
      <c r="O36" s="43">
        <f t="shared" si="1"/>
        <v>18.161354259799857</v>
      </c>
      <c r="P36" s="10"/>
    </row>
    <row r="37" spans="1:16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109877</v>
      </c>
      <c r="N37" s="46">
        <f t="shared" ref="N37:N46" si="10">SUM(D37:M37)</f>
        <v>109877</v>
      </c>
      <c r="O37" s="47">
        <f t="shared" si="1"/>
        <v>1.1835985048420281</v>
      </c>
      <c r="P37" s="9"/>
    </row>
    <row r="38" spans="1:16">
      <c r="A38" s="12"/>
      <c r="B38" s="44">
        <v>563</v>
      </c>
      <c r="C38" s="20" t="s">
        <v>51</v>
      </c>
      <c r="D38" s="46">
        <v>43320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43320</v>
      </c>
      <c r="O38" s="47">
        <f t="shared" si="1"/>
        <v>0.46664440446823868</v>
      </c>
      <c r="P38" s="9"/>
    </row>
    <row r="39" spans="1:16">
      <c r="A39" s="12"/>
      <c r="B39" s="44">
        <v>565</v>
      </c>
      <c r="C39" s="20" t="s">
        <v>52</v>
      </c>
      <c r="D39" s="46">
        <v>0</v>
      </c>
      <c r="E39" s="46">
        <v>3788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3788</v>
      </c>
      <c r="O39" s="47">
        <f t="shared" si="1"/>
        <v>4.0804455312227331E-2</v>
      </c>
      <c r="P39" s="9"/>
    </row>
    <row r="40" spans="1:16">
      <c r="A40" s="12"/>
      <c r="B40" s="44">
        <v>569</v>
      </c>
      <c r="C40" s="20" t="s">
        <v>53</v>
      </c>
      <c r="D40" s="46">
        <v>505310</v>
      </c>
      <c r="E40" s="46">
        <v>1023678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1528988</v>
      </c>
      <c r="O40" s="47">
        <f t="shared" si="1"/>
        <v>16.470306895177362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SUM(D42:D46)</f>
        <v>30046828</v>
      </c>
      <c r="E41" s="31">
        <f t="shared" si="11"/>
        <v>8860854</v>
      </c>
      <c r="F41" s="31">
        <f t="shared" si="11"/>
        <v>0</v>
      </c>
      <c r="G41" s="31">
        <f t="shared" si="11"/>
        <v>19493626</v>
      </c>
      <c r="H41" s="31">
        <f t="shared" si="11"/>
        <v>0</v>
      </c>
      <c r="I41" s="31">
        <f t="shared" si="11"/>
        <v>14707343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1440035</v>
      </c>
      <c r="N41" s="31">
        <f>SUM(D41:M41)</f>
        <v>74548686</v>
      </c>
      <c r="O41" s="43">
        <f t="shared" si="1"/>
        <v>803.04079368328075</v>
      </c>
      <c r="P41" s="9"/>
    </row>
    <row r="42" spans="1:16">
      <c r="A42" s="12"/>
      <c r="B42" s="44">
        <v>572</v>
      </c>
      <c r="C42" s="20" t="s">
        <v>55</v>
      </c>
      <c r="D42" s="46">
        <v>27119627</v>
      </c>
      <c r="E42" s="46">
        <v>50389</v>
      </c>
      <c r="F42" s="46">
        <v>0</v>
      </c>
      <c r="G42" s="46">
        <v>14723121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41893137</v>
      </c>
      <c r="O42" s="47">
        <f t="shared" si="1"/>
        <v>451.27419128973531</v>
      </c>
      <c r="P42" s="9"/>
    </row>
    <row r="43" spans="1:16">
      <c r="A43" s="12"/>
      <c r="B43" s="44">
        <v>573</v>
      </c>
      <c r="C43" s="20" t="s">
        <v>56</v>
      </c>
      <c r="D43" s="46">
        <v>2927201</v>
      </c>
      <c r="E43" s="46">
        <v>17717</v>
      </c>
      <c r="F43" s="46">
        <v>0</v>
      </c>
      <c r="G43" s="46">
        <v>478901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3423819</v>
      </c>
      <c r="O43" s="47">
        <f t="shared" si="1"/>
        <v>36.881486109465385</v>
      </c>
      <c r="P43" s="9"/>
    </row>
    <row r="44" spans="1:16">
      <c r="A44" s="12"/>
      <c r="B44" s="44">
        <v>574</v>
      </c>
      <c r="C44" s="20" t="s">
        <v>57</v>
      </c>
      <c r="D44" s="46">
        <v>0</v>
      </c>
      <c r="E44" s="46">
        <v>140240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140240</v>
      </c>
      <c r="O44" s="47">
        <f t="shared" si="1"/>
        <v>1.5106696971981945</v>
      </c>
      <c r="P44" s="9"/>
    </row>
    <row r="45" spans="1:16">
      <c r="A45" s="12"/>
      <c r="B45" s="44">
        <v>575</v>
      </c>
      <c r="C45" s="20" t="s">
        <v>58</v>
      </c>
      <c r="D45" s="46">
        <v>0</v>
      </c>
      <c r="E45" s="46">
        <v>0</v>
      </c>
      <c r="F45" s="46">
        <v>0</v>
      </c>
      <c r="G45" s="46">
        <v>2869144</v>
      </c>
      <c r="H45" s="46">
        <v>0</v>
      </c>
      <c r="I45" s="46">
        <v>14707343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17576487</v>
      </c>
      <c r="O45" s="47">
        <f t="shared" si="1"/>
        <v>189.33447157799489</v>
      </c>
      <c r="P45" s="9"/>
    </row>
    <row r="46" spans="1:16">
      <c r="A46" s="12"/>
      <c r="B46" s="44">
        <v>579</v>
      </c>
      <c r="C46" s="20" t="s">
        <v>59</v>
      </c>
      <c r="D46" s="46">
        <v>0</v>
      </c>
      <c r="E46" s="46">
        <v>8652508</v>
      </c>
      <c r="F46" s="46">
        <v>0</v>
      </c>
      <c r="G46" s="46">
        <v>1422460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1440035</v>
      </c>
      <c r="N46" s="46">
        <f t="shared" si="10"/>
        <v>11515003</v>
      </c>
      <c r="O46" s="47">
        <f t="shared" si="1"/>
        <v>124.03997500888693</v>
      </c>
      <c r="P46" s="9"/>
    </row>
    <row r="47" spans="1:16" ht="15.75">
      <c r="A47" s="28" t="s">
        <v>63</v>
      </c>
      <c r="B47" s="29"/>
      <c r="C47" s="30"/>
      <c r="D47" s="31">
        <f t="shared" ref="D47:M47" si="12">SUM(D48:D50)</f>
        <v>15480568</v>
      </c>
      <c r="E47" s="31">
        <f t="shared" si="12"/>
        <v>61320671</v>
      </c>
      <c r="F47" s="31">
        <f t="shared" si="12"/>
        <v>1711396</v>
      </c>
      <c r="G47" s="31">
        <f t="shared" si="12"/>
        <v>2735130</v>
      </c>
      <c r="H47" s="31">
        <f t="shared" si="12"/>
        <v>0</v>
      </c>
      <c r="I47" s="31">
        <f t="shared" si="12"/>
        <v>5966517</v>
      </c>
      <c r="J47" s="31">
        <f t="shared" si="12"/>
        <v>222584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>SUM(D47:M47)</f>
        <v>87436866</v>
      </c>
      <c r="O47" s="43">
        <f t="shared" si="1"/>
        <v>941.87267458770054</v>
      </c>
      <c r="P47" s="9"/>
    </row>
    <row r="48" spans="1:16">
      <c r="A48" s="12"/>
      <c r="B48" s="44">
        <v>581</v>
      </c>
      <c r="C48" s="20" t="s">
        <v>60</v>
      </c>
      <c r="D48" s="46">
        <v>15480568</v>
      </c>
      <c r="E48" s="46">
        <v>61320671</v>
      </c>
      <c r="F48" s="46">
        <v>1711396</v>
      </c>
      <c r="G48" s="46">
        <v>2735130</v>
      </c>
      <c r="H48" s="46">
        <v>0</v>
      </c>
      <c r="I48" s="46">
        <v>1674066</v>
      </c>
      <c r="J48" s="46">
        <v>71608</v>
      </c>
      <c r="K48" s="46">
        <v>0</v>
      </c>
      <c r="L48" s="46">
        <v>0</v>
      </c>
      <c r="M48" s="46">
        <v>0</v>
      </c>
      <c r="N48" s="46">
        <f>SUM(D48:M48)</f>
        <v>82993439</v>
      </c>
      <c r="O48" s="47">
        <f t="shared" si="1"/>
        <v>894.00793898721361</v>
      </c>
      <c r="P48" s="9"/>
    </row>
    <row r="49" spans="1:119">
      <c r="A49" s="12"/>
      <c r="B49" s="44">
        <v>590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456657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456657</v>
      </c>
      <c r="O49" s="47">
        <f t="shared" si="1"/>
        <v>4.9191235875173698</v>
      </c>
      <c r="P49" s="9"/>
    </row>
    <row r="50" spans="1:119" ht="15.75" thickBot="1">
      <c r="A50" s="12"/>
      <c r="B50" s="44">
        <v>591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3835794</v>
      </c>
      <c r="J50" s="46">
        <v>150976</v>
      </c>
      <c r="K50" s="46">
        <v>0</v>
      </c>
      <c r="L50" s="46">
        <v>0</v>
      </c>
      <c r="M50" s="46">
        <v>0</v>
      </c>
      <c r="N50" s="46">
        <f>SUM(D50:M50)</f>
        <v>3986770</v>
      </c>
      <c r="O50" s="47">
        <f t="shared" si="1"/>
        <v>42.945612012969526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3">SUM(D5,D14,D21,D27,D32,D36,D41,D47)</f>
        <v>229845105</v>
      </c>
      <c r="E51" s="15">
        <f t="shared" si="13"/>
        <v>103042494</v>
      </c>
      <c r="F51" s="15">
        <f t="shared" si="13"/>
        <v>24110679</v>
      </c>
      <c r="G51" s="15">
        <f t="shared" si="13"/>
        <v>62071628</v>
      </c>
      <c r="H51" s="15">
        <f t="shared" si="13"/>
        <v>0</v>
      </c>
      <c r="I51" s="15">
        <f t="shared" si="13"/>
        <v>109718227</v>
      </c>
      <c r="J51" s="15">
        <f t="shared" si="13"/>
        <v>65325953</v>
      </c>
      <c r="K51" s="15">
        <f t="shared" si="13"/>
        <v>75688438</v>
      </c>
      <c r="L51" s="15">
        <f t="shared" si="13"/>
        <v>0</v>
      </c>
      <c r="M51" s="15">
        <f t="shared" si="13"/>
        <v>1549912</v>
      </c>
      <c r="N51" s="15">
        <f>SUM(D51:M51)</f>
        <v>671352436</v>
      </c>
      <c r="O51" s="37">
        <f t="shared" si="1"/>
        <v>7231.8295864617112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63" t="s">
        <v>64</v>
      </c>
      <c r="M53" s="163"/>
      <c r="N53" s="163"/>
      <c r="O53" s="41">
        <v>92833</v>
      </c>
    </row>
    <row r="54" spans="1:119">
      <c r="A54" s="164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2"/>
    </row>
    <row r="55" spans="1:119" ht="15.75" thickBot="1">
      <c r="A55" s="165" t="s">
        <v>68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5"/>
    </row>
  </sheetData>
  <mergeCells count="10">
    <mergeCell ref="A55:O55"/>
    <mergeCell ref="A54:O54"/>
    <mergeCell ref="L53:N5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37189120</v>
      </c>
      <c r="E5" s="26">
        <f t="shared" si="0"/>
        <v>7612043</v>
      </c>
      <c r="F5" s="26">
        <f t="shared" si="0"/>
        <v>22584887</v>
      </c>
      <c r="G5" s="26">
        <f t="shared" si="0"/>
        <v>2856830</v>
      </c>
      <c r="H5" s="26">
        <f t="shared" si="0"/>
        <v>0</v>
      </c>
      <c r="I5" s="26">
        <f t="shared" si="0"/>
        <v>0</v>
      </c>
      <c r="J5" s="26">
        <f t="shared" si="0"/>
        <v>50916079</v>
      </c>
      <c r="K5" s="26">
        <f t="shared" si="0"/>
        <v>70174175</v>
      </c>
      <c r="L5" s="26">
        <f t="shared" si="0"/>
        <v>0</v>
      </c>
      <c r="M5" s="26">
        <f t="shared" si="0"/>
        <v>0</v>
      </c>
      <c r="N5" s="27">
        <f>SUM(D5:M5)</f>
        <v>191333134</v>
      </c>
      <c r="O5" s="32">
        <f t="shared" ref="O5:O48" si="1">(N5/O$50)</f>
        <v>2034.5930880476394</v>
      </c>
      <c r="P5" s="6"/>
    </row>
    <row r="6" spans="1:133">
      <c r="A6" s="12"/>
      <c r="B6" s="44">
        <v>511</v>
      </c>
      <c r="C6" s="20" t="s">
        <v>19</v>
      </c>
      <c r="D6" s="46">
        <v>1384289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1384289</v>
      </c>
      <c r="O6" s="47">
        <f t="shared" si="1"/>
        <v>14.720214802211824</v>
      </c>
      <c r="P6" s="9"/>
    </row>
    <row r="7" spans="1:133">
      <c r="A7" s="12"/>
      <c r="B7" s="44">
        <v>512</v>
      </c>
      <c r="C7" s="20" t="s">
        <v>20</v>
      </c>
      <c r="D7" s="46">
        <v>3979659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3979659</v>
      </c>
      <c r="O7" s="47">
        <f t="shared" si="1"/>
        <v>42.318789876648232</v>
      </c>
      <c r="P7" s="9"/>
    </row>
    <row r="8" spans="1:133">
      <c r="A8" s="12"/>
      <c r="B8" s="44">
        <v>513</v>
      </c>
      <c r="C8" s="20" t="s">
        <v>21</v>
      </c>
      <c r="D8" s="46">
        <v>8607508</v>
      </c>
      <c r="E8" s="46">
        <v>5787362</v>
      </c>
      <c r="F8" s="46">
        <v>0</v>
      </c>
      <c r="G8" s="46">
        <v>0</v>
      </c>
      <c r="H8" s="46">
        <v>0</v>
      </c>
      <c r="I8" s="46">
        <v>0</v>
      </c>
      <c r="J8" s="46">
        <v>30679577</v>
      </c>
      <c r="K8" s="46">
        <v>4894157</v>
      </c>
      <c r="L8" s="46">
        <v>0</v>
      </c>
      <c r="M8" s="46">
        <v>0</v>
      </c>
      <c r="N8" s="46">
        <f t="shared" si="2"/>
        <v>49968604</v>
      </c>
      <c r="O8" s="47">
        <f t="shared" si="1"/>
        <v>531.35478519778815</v>
      </c>
      <c r="P8" s="9"/>
    </row>
    <row r="9" spans="1:133">
      <c r="A9" s="12"/>
      <c r="B9" s="44">
        <v>514</v>
      </c>
      <c r="C9" s="20" t="s">
        <v>22</v>
      </c>
      <c r="D9" s="46">
        <v>4015964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4015964</v>
      </c>
      <c r="O9" s="47">
        <f t="shared" si="1"/>
        <v>42.704849000425348</v>
      </c>
      <c r="P9" s="9"/>
    </row>
    <row r="10" spans="1:133">
      <c r="A10" s="12"/>
      <c r="B10" s="44">
        <v>515</v>
      </c>
      <c r="C10" s="20" t="s">
        <v>23</v>
      </c>
      <c r="D10" s="46">
        <v>2845985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2845985</v>
      </c>
      <c r="O10" s="47">
        <f t="shared" si="1"/>
        <v>30.263558060399831</v>
      </c>
      <c r="P10" s="9"/>
    </row>
    <row r="11" spans="1:133">
      <c r="A11" s="12"/>
      <c r="B11" s="44">
        <v>517</v>
      </c>
      <c r="C11" s="20" t="s">
        <v>24</v>
      </c>
      <c r="D11" s="46">
        <v>1820936</v>
      </c>
      <c r="E11" s="46">
        <v>290117</v>
      </c>
      <c r="F11" s="46">
        <v>22584887</v>
      </c>
      <c r="G11" s="46">
        <v>0</v>
      </c>
      <c r="H11" s="46">
        <v>0</v>
      </c>
      <c r="I11" s="46">
        <v>0</v>
      </c>
      <c r="J11" s="46">
        <v>279059</v>
      </c>
      <c r="K11" s="46">
        <v>0</v>
      </c>
      <c r="L11" s="46">
        <v>0</v>
      </c>
      <c r="M11" s="46">
        <v>0</v>
      </c>
      <c r="N11" s="46">
        <f t="shared" si="2"/>
        <v>24974999</v>
      </c>
      <c r="O11" s="47">
        <f t="shared" si="1"/>
        <v>265.57846660995324</v>
      </c>
      <c r="P11" s="9"/>
    </row>
    <row r="12" spans="1:133">
      <c r="A12" s="12"/>
      <c r="B12" s="44">
        <v>518</v>
      </c>
      <c r="C12" s="20" t="s">
        <v>25</v>
      </c>
      <c r="D12" s="46">
        <v>132055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65280018</v>
      </c>
      <c r="L12" s="46">
        <v>0</v>
      </c>
      <c r="M12" s="46">
        <v>0</v>
      </c>
      <c r="N12" s="46">
        <f t="shared" si="2"/>
        <v>65412073</v>
      </c>
      <c r="O12" s="47">
        <f t="shared" si="1"/>
        <v>695.57712675457253</v>
      </c>
      <c r="P12" s="9"/>
    </row>
    <row r="13" spans="1:133">
      <c r="A13" s="12"/>
      <c r="B13" s="44">
        <v>519</v>
      </c>
      <c r="C13" s="20" t="s">
        <v>26</v>
      </c>
      <c r="D13" s="46">
        <v>14402724</v>
      </c>
      <c r="E13" s="46">
        <v>1534564</v>
      </c>
      <c r="F13" s="46">
        <v>0</v>
      </c>
      <c r="G13" s="46">
        <v>2856830</v>
      </c>
      <c r="H13" s="46">
        <v>0</v>
      </c>
      <c r="I13" s="46">
        <v>0</v>
      </c>
      <c r="J13" s="46">
        <v>19957443</v>
      </c>
      <c r="K13" s="46">
        <v>0</v>
      </c>
      <c r="L13" s="46">
        <v>0</v>
      </c>
      <c r="M13" s="46">
        <v>0</v>
      </c>
      <c r="N13" s="46">
        <f t="shared" si="2"/>
        <v>38751561</v>
      </c>
      <c r="O13" s="47">
        <f t="shared" si="1"/>
        <v>412.07529774564017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137897315</v>
      </c>
      <c r="E14" s="31">
        <f t="shared" si="3"/>
        <v>9844690</v>
      </c>
      <c r="F14" s="31">
        <f t="shared" si="3"/>
        <v>0</v>
      </c>
      <c r="G14" s="31">
        <f t="shared" si="3"/>
        <v>1671938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149413943</v>
      </c>
      <c r="O14" s="43">
        <f t="shared" si="1"/>
        <v>1588.8339323692046</v>
      </c>
      <c r="P14" s="10"/>
    </row>
    <row r="15" spans="1:133">
      <c r="A15" s="12"/>
      <c r="B15" s="44">
        <v>521</v>
      </c>
      <c r="C15" s="20" t="s">
        <v>28</v>
      </c>
      <c r="D15" s="46">
        <v>78277777</v>
      </c>
      <c r="E15" s="46">
        <v>4612103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82889880</v>
      </c>
      <c r="O15" s="47">
        <f t="shared" si="1"/>
        <v>881.43215652913659</v>
      </c>
      <c r="P15" s="9"/>
    </row>
    <row r="16" spans="1:133">
      <c r="A16" s="12"/>
      <c r="B16" s="44">
        <v>522</v>
      </c>
      <c r="C16" s="20" t="s">
        <v>29</v>
      </c>
      <c r="D16" s="46">
        <v>25368316</v>
      </c>
      <c r="E16" s="46">
        <v>0</v>
      </c>
      <c r="F16" s="46">
        <v>0</v>
      </c>
      <c r="G16" s="46">
        <v>1671938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27040254</v>
      </c>
      <c r="O16" s="47">
        <f t="shared" si="1"/>
        <v>287.53991918332622</v>
      </c>
      <c r="P16" s="9"/>
    </row>
    <row r="17" spans="1:16">
      <c r="A17" s="12"/>
      <c r="B17" s="44">
        <v>524</v>
      </c>
      <c r="C17" s="20" t="s">
        <v>30</v>
      </c>
      <c r="D17" s="46">
        <v>11827271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11827271</v>
      </c>
      <c r="O17" s="47">
        <f t="shared" si="1"/>
        <v>125.76851339855381</v>
      </c>
      <c r="P17" s="9"/>
    </row>
    <row r="18" spans="1:16">
      <c r="A18" s="12"/>
      <c r="B18" s="44">
        <v>525</v>
      </c>
      <c r="C18" s="20" t="s">
        <v>31</v>
      </c>
      <c r="D18" s="46">
        <v>68257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68257</v>
      </c>
      <c r="O18" s="47">
        <f t="shared" si="1"/>
        <v>0.72582943428328373</v>
      </c>
      <c r="P18" s="9"/>
    </row>
    <row r="19" spans="1:16">
      <c r="A19" s="12"/>
      <c r="B19" s="44">
        <v>526</v>
      </c>
      <c r="C19" s="20" t="s">
        <v>32</v>
      </c>
      <c r="D19" s="46">
        <v>13676348</v>
      </c>
      <c r="E19" s="46">
        <v>213297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13889645</v>
      </c>
      <c r="O19" s="47">
        <f t="shared" si="1"/>
        <v>147.69933007230966</v>
      </c>
      <c r="P19" s="9"/>
    </row>
    <row r="20" spans="1:16">
      <c r="A20" s="12"/>
      <c r="B20" s="44">
        <v>529</v>
      </c>
      <c r="C20" s="20" t="s">
        <v>33</v>
      </c>
      <c r="D20" s="46">
        <v>8679346</v>
      </c>
      <c r="E20" s="46">
        <v>5019290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13698636</v>
      </c>
      <c r="O20" s="47">
        <f t="shared" si="1"/>
        <v>145.66818375159505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1650074</v>
      </c>
      <c r="E21" s="31">
        <f t="shared" si="5"/>
        <v>0</v>
      </c>
      <c r="F21" s="31">
        <f t="shared" si="5"/>
        <v>0</v>
      </c>
      <c r="G21" s="31">
        <f t="shared" si="5"/>
        <v>872790</v>
      </c>
      <c r="H21" s="31">
        <f t="shared" si="5"/>
        <v>0</v>
      </c>
      <c r="I21" s="31">
        <f t="shared" si="5"/>
        <v>62987440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65510304</v>
      </c>
      <c r="O21" s="43">
        <f t="shared" si="1"/>
        <v>696.62169289663973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15580064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15580064</v>
      </c>
      <c r="O22" s="47">
        <f t="shared" si="1"/>
        <v>165.67486176095278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43576750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43576750</v>
      </c>
      <c r="O23" s="47">
        <f t="shared" si="1"/>
        <v>463.38526159081243</v>
      </c>
      <c r="P23" s="9"/>
    </row>
    <row r="24" spans="1:16">
      <c r="A24" s="12"/>
      <c r="B24" s="44">
        <v>537</v>
      </c>
      <c r="C24" s="20" t="s">
        <v>37</v>
      </c>
      <c r="D24" s="46">
        <v>182139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182139</v>
      </c>
      <c r="O24" s="47">
        <f t="shared" si="1"/>
        <v>1.9368247554232241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3830626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3830626</v>
      </c>
      <c r="O25" s="47">
        <f t="shared" si="1"/>
        <v>40.734006805614634</v>
      </c>
      <c r="P25" s="9"/>
    </row>
    <row r="26" spans="1:16">
      <c r="A26" s="12"/>
      <c r="B26" s="44">
        <v>539</v>
      </c>
      <c r="C26" s="20" t="s">
        <v>39</v>
      </c>
      <c r="D26" s="46">
        <v>1467935</v>
      </c>
      <c r="E26" s="46">
        <v>0</v>
      </c>
      <c r="F26" s="46">
        <v>0</v>
      </c>
      <c r="G26" s="46">
        <v>872790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2340725</v>
      </c>
      <c r="O26" s="47">
        <f t="shared" si="1"/>
        <v>24.890737983836665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4425352</v>
      </c>
      <c r="E27" s="31">
        <f t="shared" si="6"/>
        <v>8628842</v>
      </c>
      <c r="F27" s="31">
        <f t="shared" si="6"/>
        <v>0</v>
      </c>
      <c r="G27" s="31">
        <f t="shared" si="6"/>
        <v>17894734</v>
      </c>
      <c r="H27" s="31">
        <f t="shared" si="6"/>
        <v>0</v>
      </c>
      <c r="I27" s="31">
        <f t="shared" si="6"/>
        <v>23383435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54332363</v>
      </c>
      <c r="O27" s="43">
        <f t="shared" si="1"/>
        <v>577.75800723096552</v>
      </c>
      <c r="P27" s="10"/>
    </row>
    <row r="28" spans="1:16">
      <c r="A28" s="12"/>
      <c r="B28" s="44">
        <v>541</v>
      </c>
      <c r="C28" s="20" t="s">
        <v>41</v>
      </c>
      <c r="D28" s="46">
        <v>4265750</v>
      </c>
      <c r="E28" s="46">
        <v>2738411</v>
      </c>
      <c r="F28" s="46">
        <v>0</v>
      </c>
      <c r="G28" s="46">
        <v>15601548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22605709</v>
      </c>
      <c r="O28" s="47">
        <f t="shared" si="1"/>
        <v>240.38397490429605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3186541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3186541</v>
      </c>
      <c r="O29" s="47">
        <f t="shared" si="1"/>
        <v>33.884953211399406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2703890</v>
      </c>
      <c r="F30" s="46">
        <v>0</v>
      </c>
      <c r="G30" s="46">
        <v>1385807</v>
      </c>
      <c r="H30" s="46">
        <v>0</v>
      </c>
      <c r="I30" s="46">
        <v>23383435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27473132</v>
      </c>
      <c r="O30" s="47">
        <f t="shared" si="1"/>
        <v>292.14304551254787</v>
      </c>
      <c r="P30" s="9"/>
    </row>
    <row r="31" spans="1:16">
      <c r="A31" s="12"/>
      <c r="B31" s="44">
        <v>549</v>
      </c>
      <c r="C31" s="20" t="s">
        <v>44</v>
      </c>
      <c r="D31" s="46">
        <v>159602</v>
      </c>
      <c r="E31" s="46">
        <v>0</v>
      </c>
      <c r="F31" s="46">
        <v>0</v>
      </c>
      <c r="G31" s="46">
        <v>907379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1066981</v>
      </c>
      <c r="O31" s="47">
        <f t="shared" si="1"/>
        <v>11.346033602722246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1660207</v>
      </c>
      <c r="E32" s="31">
        <f t="shared" si="8"/>
        <v>3260770</v>
      </c>
      <c r="F32" s="31">
        <f t="shared" si="8"/>
        <v>0</v>
      </c>
      <c r="G32" s="31">
        <f t="shared" si="8"/>
        <v>5821174</v>
      </c>
      <c r="H32" s="31">
        <f t="shared" si="8"/>
        <v>0</v>
      </c>
      <c r="I32" s="31">
        <f t="shared" si="8"/>
        <v>122149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10864300</v>
      </c>
      <c r="O32" s="43">
        <f t="shared" si="1"/>
        <v>115.52849851127181</v>
      </c>
      <c r="P32" s="10"/>
    </row>
    <row r="33" spans="1:119">
      <c r="A33" s="13"/>
      <c r="B33" s="45">
        <v>552</v>
      </c>
      <c r="C33" s="21" t="s">
        <v>46</v>
      </c>
      <c r="D33" s="46">
        <v>959628</v>
      </c>
      <c r="E33" s="46">
        <v>152905</v>
      </c>
      <c r="F33" s="46">
        <v>0</v>
      </c>
      <c r="G33" s="46">
        <v>0</v>
      </c>
      <c r="H33" s="46">
        <v>0</v>
      </c>
      <c r="I33" s="46">
        <v>122149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1234682</v>
      </c>
      <c r="O33" s="47">
        <f t="shared" si="1"/>
        <v>13.129327945555083</v>
      </c>
      <c r="P33" s="9"/>
    </row>
    <row r="34" spans="1:119">
      <c r="A34" s="13"/>
      <c r="B34" s="45">
        <v>554</v>
      </c>
      <c r="C34" s="21" t="s">
        <v>47</v>
      </c>
      <c r="D34" s="46">
        <v>0</v>
      </c>
      <c r="E34" s="46">
        <v>2673148</v>
      </c>
      <c r="F34" s="46">
        <v>0</v>
      </c>
      <c r="G34" s="46">
        <v>5821174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8494322</v>
      </c>
      <c r="O34" s="47">
        <f t="shared" si="1"/>
        <v>90.326690769885161</v>
      </c>
      <c r="P34" s="9"/>
    </row>
    <row r="35" spans="1:119">
      <c r="A35" s="13"/>
      <c r="B35" s="45">
        <v>559</v>
      </c>
      <c r="C35" s="21" t="s">
        <v>48</v>
      </c>
      <c r="D35" s="46">
        <v>700579</v>
      </c>
      <c r="E35" s="46">
        <v>434717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1135296</v>
      </c>
      <c r="O35" s="47">
        <f t="shared" si="1"/>
        <v>12.07247979583156</v>
      </c>
      <c r="P35" s="9"/>
    </row>
    <row r="36" spans="1:119" ht="15.75">
      <c r="A36" s="28" t="s">
        <v>49</v>
      </c>
      <c r="B36" s="29"/>
      <c r="C36" s="30"/>
      <c r="D36" s="31">
        <f t="shared" ref="D36:M36" si="9">SUM(D37:D39)</f>
        <v>1088889</v>
      </c>
      <c r="E36" s="31">
        <f t="shared" si="9"/>
        <v>607669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225765</v>
      </c>
      <c r="N36" s="31">
        <f t="shared" si="7"/>
        <v>1922323</v>
      </c>
      <c r="O36" s="43">
        <f t="shared" si="1"/>
        <v>20.441546150574222</v>
      </c>
      <c r="P36" s="10"/>
    </row>
    <row r="37" spans="1:119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225765</v>
      </c>
      <c r="N37" s="46">
        <f t="shared" ref="N37:N44" si="10">SUM(D37:M37)</f>
        <v>225765</v>
      </c>
      <c r="O37" s="47">
        <f t="shared" si="1"/>
        <v>2.40073373032752</v>
      </c>
      <c r="P37" s="9"/>
    </row>
    <row r="38" spans="1:119">
      <c r="A38" s="12"/>
      <c r="B38" s="44">
        <v>563</v>
      </c>
      <c r="C38" s="20" t="s">
        <v>51</v>
      </c>
      <c r="D38" s="46">
        <v>43320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43320</v>
      </c>
      <c r="O38" s="47">
        <f t="shared" si="1"/>
        <v>0.46065504040833688</v>
      </c>
      <c r="P38" s="9"/>
    </row>
    <row r="39" spans="1:119">
      <c r="A39" s="12"/>
      <c r="B39" s="44">
        <v>569</v>
      </c>
      <c r="C39" s="20" t="s">
        <v>53</v>
      </c>
      <c r="D39" s="46">
        <v>1045569</v>
      </c>
      <c r="E39" s="46">
        <v>607669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1653238</v>
      </c>
      <c r="O39" s="47">
        <f t="shared" si="1"/>
        <v>17.580157379838365</v>
      </c>
      <c r="P39" s="9"/>
    </row>
    <row r="40" spans="1:119" ht="15.75">
      <c r="A40" s="28" t="s">
        <v>54</v>
      </c>
      <c r="B40" s="29"/>
      <c r="C40" s="30"/>
      <c r="D40" s="31">
        <f t="shared" ref="D40:M40" si="11">SUM(D41:D44)</f>
        <v>28707625</v>
      </c>
      <c r="E40" s="31">
        <f t="shared" si="11"/>
        <v>8891015</v>
      </c>
      <c r="F40" s="31">
        <f t="shared" si="11"/>
        <v>0</v>
      </c>
      <c r="G40" s="31">
        <f t="shared" si="11"/>
        <v>34574165</v>
      </c>
      <c r="H40" s="31">
        <f t="shared" si="11"/>
        <v>0</v>
      </c>
      <c r="I40" s="31">
        <f t="shared" si="11"/>
        <v>17691449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1487338</v>
      </c>
      <c r="N40" s="31">
        <f>SUM(D40:M40)</f>
        <v>91351592</v>
      </c>
      <c r="O40" s="43">
        <f t="shared" si="1"/>
        <v>971.41207996597188</v>
      </c>
      <c r="P40" s="9"/>
    </row>
    <row r="41" spans="1:119">
      <c r="A41" s="12"/>
      <c r="B41" s="44">
        <v>572</v>
      </c>
      <c r="C41" s="20" t="s">
        <v>55</v>
      </c>
      <c r="D41" s="46">
        <v>27238150</v>
      </c>
      <c r="E41" s="46">
        <v>0</v>
      </c>
      <c r="F41" s="46">
        <v>0</v>
      </c>
      <c r="G41" s="46">
        <v>28765199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56003349</v>
      </c>
      <c r="O41" s="47">
        <f t="shared" si="1"/>
        <v>595.5268928115695</v>
      </c>
      <c r="P41" s="9"/>
    </row>
    <row r="42" spans="1:119">
      <c r="A42" s="12"/>
      <c r="B42" s="44">
        <v>573</v>
      </c>
      <c r="C42" s="20" t="s">
        <v>56</v>
      </c>
      <c r="D42" s="46">
        <v>1469475</v>
      </c>
      <c r="E42" s="46">
        <v>528058</v>
      </c>
      <c r="F42" s="46">
        <v>0</v>
      </c>
      <c r="G42" s="46">
        <v>550072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2547605</v>
      </c>
      <c r="O42" s="47">
        <f t="shared" si="1"/>
        <v>27.090652913653763</v>
      </c>
      <c r="P42" s="9"/>
    </row>
    <row r="43" spans="1:119">
      <c r="A43" s="12"/>
      <c r="B43" s="44">
        <v>575</v>
      </c>
      <c r="C43" s="20" t="s">
        <v>58</v>
      </c>
      <c r="D43" s="46">
        <v>0</v>
      </c>
      <c r="E43" s="46">
        <v>0</v>
      </c>
      <c r="F43" s="46">
        <v>0</v>
      </c>
      <c r="G43" s="46">
        <v>4057179</v>
      </c>
      <c r="H43" s="46">
        <v>0</v>
      </c>
      <c r="I43" s="46">
        <v>17691449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21748628</v>
      </c>
      <c r="O43" s="47">
        <f t="shared" si="1"/>
        <v>231.269970225436</v>
      </c>
      <c r="P43" s="9"/>
    </row>
    <row r="44" spans="1:119">
      <c r="A44" s="12"/>
      <c r="B44" s="44">
        <v>579</v>
      </c>
      <c r="C44" s="20" t="s">
        <v>59</v>
      </c>
      <c r="D44" s="46">
        <v>0</v>
      </c>
      <c r="E44" s="46">
        <v>8362957</v>
      </c>
      <c r="F44" s="46">
        <v>0</v>
      </c>
      <c r="G44" s="46">
        <v>1201715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1487338</v>
      </c>
      <c r="N44" s="46">
        <f t="shared" si="10"/>
        <v>11052010</v>
      </c>
      <c r="O44" s="47">
        <f t="shared" si="1"/>
        <v>117.52456401531263</v>
      </c>
      <c r="P44" s="9"/>
    </row>
    <row r="45" spans="1:119" ht="15.75">
      <c r="A45" s="28" t="s">
        <v>63</v>
      </c>
      <c r="B45" s="29"/>
      <c r="C45" s="30"/>
      <c r="D45" s="31">
        <f t="shared" ref="D45:M45" si="12">SUM(D46:D47)</f>
        <v>20433037</v>
      </c>
      <c r="E45" s="31">
        <f t="shared" si="12"/>
        <v>76319184</v>
      </c>
      <c r="F45" s="31">
        <f t="shared" si="12"/>
        <v>1591174</v>
      </c>
      <c r="G45" s="31">
        <f t="shared" si="12"/>
        <v>215831</v>
      </c>
      <c r="H45" s="31">
        <f t="shared" si="12"/>
        <v>0</v>
      </c>
      <c r="I45" s="31">
        <f t="shared" si="12"/>
        <v>7388765</v>
      </c>
      <c r="J45" s="31">
        <f t="shared" si="12"/>
        <v>71210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106019201</v>
      </c>
      <c r="O45" s="43">
        <f t="shared" si="1"/>
        <v>1127.3841025095703</v>
      </c>
      <c r="P45" s="9"/>
    </row>
    <row r="46" spans="1:119">
      <c r="A46" s="12"/>
      <c r="B46" s="44">
        <v>581</v>
      </c>
      <c r="C46" s="20" t="s">
        <v>60</v>
      </c>
      <c r="D46" s="46">
        <v>20433037</v>
      </c>
      <c r="E46" s="46">
        <v>76319184</v>
      </c>
      <c r="F46" s="46">
        <v>1591174</v>
      </c>
      <c r="G46" s="46">
        <v>215831</v>
      </c>
      <c r="H46" s="46">
        <v>0</v>
      </c>
      <c r="I46" s="46">
        <v>1591916</v>
      </c>
      <c r="J46" s="46">
        <v>71210</v>
      </c>
      <c r="K46" s="46">
        <v>0</v>
      </c>
      <c r="L46" s="46">
        <v>0</v>
      </c>
      <c r="M46" s="46">
        <v>0</v>
      </c>
      <c r="N46" s="46">
        <f>SUM(D46:M46)</f>
        <v>100222352</v>
      </c>
      <c r="O46" s="47">
        <f t="shared" si="1"/>
        <v>1065.7417269247128</v>
      </c>
      <c r="P46" s="9"/>
    </row>
    <row r="47" spans="1:119" ht="15.75" thickBot="1">
      <c r="A47" s="12"/>
      <c r="B47" s="44">
        <v>591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5796849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5796849</v>
      </c>
      <c r="O47" s="47">
        <f t="shared" si="1"/>
        <v>61.642375584857504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3">SUM(D5,D14,D21,D27,D32,D36,D40,D45)</f>
        <v>233051619</v>
      </c>
      <c r="E48" s="15">
        <f t="shared" si="13"/>
        <v>115164213</v>
      </c>
      <c r="F48" s="15">
        <f t="shared" si="13"/>
        <v>24176061</v>
      </c>
      <c r="G48" s="15">
        <f t="shared" si="13"/>
        <v>63907462</v>
      </c>
      <c r="H48" s="15">
        <f t="shared" si="13"/>
        <v>0</v>
      </c>
      <c r="I48" s="15">
        <f t="shared" si="13"/>
        <v>111573238</v>
      </c>
      <c r="J48" s="15">
        <f t="shared" si="13"/>
        <v>50987289</v>
      </c>
      <c r="K48" s="15">
        <f t="shared" si="13"/>
        <v>70174175</v>
      </c>
      <c r="L48" s="15">
        <f t="shared" si="13"/>
        <v>0</v>
      </c>
      <c r="M48" s="15">
        <f t="shared" si="13"/>
        <v>1713103</v>
      </c>
      <c r="N48" s="15">
        <f>SUM(D48:M48)</f>
        <v>670747160</v>
      </c>
      <c r="O48" s="37">
        <f t="shared" si="1"/>
        <v>7132.5729476818378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163" t="s">
        <v>79</v>
      </c>
      <c r="M50" s="163"/>
      <c r="N50" s="163"/>
      <c r="O50" s="41">
        <v>94040</v>
      </c>
    </row>
    <row r="51" spans="1:15">
      <c r="A51" s="164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2"/>
    </row>
    <row r="52" spans="1:15" ht="15.75" customHeight="1" thickBot="1">
      <c r="A52" s="165" t="s">
        <v>68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5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43077650</v>
      </c>
      <c r="E5" s="26">
        <f t="shared" si="0"/>
        <v>6061709</v>
      </c>
      <c r="F5" s="26">
        <f t="shared" si="0"/>
        <v>23575999</v>
      </c>
      <c r="G5" s="26">
        <f t="shared" si="0"/>
        <v>3326807</v>
      </c>
      <c r="H5" s="26">
        <f t="shared" si="0"/>
        <v>0</v>
      </c>
      <c r="I5" s="26">
        <f t="shared" si="0"/>
        <v>0</v>
      </c>
      <c r="J5" s="26">
        <f t="shared" si="0"/>
        <v>49336977</v>
      </c>
      <c r="K5" s="26">
        <f t="shared" si="0"/>
        <v>64999334</v>
      </c>
      <c r="L5" s="26">
        <f t="shared" si="0"/>
        <v>0</v>
      </c>
      <c r="M5" s="26">
        <f t="shared" si="0"/>
        <v>0</v>
      </c>
      <c r="N5" s="27">
        <f>SUM(D5:M5)</f>
        <v>190378476</v>
      </c>
      <c r="O5" s="32">
        <f t="shared" ref="O5:O49" si="1">(N5/O$51)</f>
        <v>2031.3321027304446</v>
      </c>
      <c r="P5" s="6"/>
    </row>
    <row r="6" spans="1:133">
      <c r="A6" s="12"/>
      <c r="B6" s="44">
        <v>511</v>
      </c>
      <c r="C6" s="20" t="s">
        <v>19</v>
      </c>
      <c r="D6" s="46">
        <v>1307215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1307215</v>
      </c>
      <c r="O6" s="47">
        <f t="shared" si="1"/>
        <v>13.947941229820424</v>
      </c>
      <c r="P6" s="9"/>
    </row>
    <row r="7" spans="1:133">
      <c r="A7" s="12"/>
      <c r="B7" s="44">
        <v>512</v>
      </c>
      <c r="C7" s="20" t="s">
        <v>20</v>
      </c>
      <c r="D7" s="46">
        <v>4298128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4298128</v>
      </c>
      <c r="O7" s="47">
        <f t="shared" si="1"/>
        <v>45.860884967083152</v>
      </c>
      <c r="P7" s="9"/>
    </row>
    <row r="8" spans="1:133">
      <c r="A8" s="12"/>
      <c r="B8" s="44">
        <v>513</v>
      </c>
      <c r="C8" s="20" t="s">
        <v>21</v>
      </c>
      <c r="D8" s="46">
        <v>8398128</v>
      </c>
      <c r="E8" s="46">
        <v>5744464</v>
      </c>
      <c r="F8" s="46">
        <v>0</v>
      </c>
      <c r="G8" s="46">
        <v>0</v>
      </c>
      <c r="H8" s="46">
        <v>0</v>
      </c>
      <c r="I8" s="46">
        <v>0</v>
      </c>
      <c r="J8" s="46">
        <v>30288110</v>
      </c>
      <c r="K8" s="46">
        <v>4317887</v>
      </c>
      <c r="L8" s="46">
        <v>0</v>
      </c>
      <c r="M8" s="46">
        <v>0</v>
      </c>
      <c r="N8" s="46">
        <f t="shared" si="2"/>
        <v>48748589</v>
      </c>
      <c r="O8" s="47">
        <f t="shared" si="1"/>
        <v>520.1458477822473</v>
      </c>
      <c r="P8" s="9"/>
    </row>
    <row r="9" spans="1:133">
      <c r="A9" s="12"/>
      <c r="B9" s="44">
        <v>514</v>
      </c>
      <c r="C9" s="20" t="s">
        <v>22</v>
      </c>
      <c r="D9" s="46">
        <v>3775148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3775148</v>
      </c>
      <c r="O9" s="47">
        <f t="shared" si="1"/>
        <v>40.28070549823412</v>
      </c>
      <c r="P9" s="9"/>
    </row>
    <row r="10" spans="1:133">
      <c r="A10" s="12"/>
      <c r="B10" s="44">
        <v>515</v>
      </c>
      <c r="C10" s="20" t="s">
        <v>23</v>
      </c>
      <c r="D10" s="46">
        <v>2818908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2818908</v>
      </c>
      <c r="O10" s="47">
        <f t="shared" si="1"/>
        <v>30.077656021596013</v>
      </c>
      <c r="P10" s="9"/>
    </row>
    <row r="11" spans="1:133">
      <c r="A11" s="12"/>
      <c r="B11" s="44">
        <v>517</v>
      </c>
      <c r="C11" s="20" t="s">
        <v>24</v>
      </c>
      <c r="D11" s="46">
        <v>1821035</v>
      </c>
      <c r="E11" s="46">
        <v>317245</v>
      </c>
      <c r="F11" s="46">
        <v>23575999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25714279</v>
      </c>
      <c r="O11" s="47">
        <f t="shared" si="1"/>
        <v>274.37051461252014</v>
      </c>
      <c r="P11" s="9"/>
    </row>
    <row r="12" spans="1:133">
      <c r="A12" s="12"/>
      <c r="B12" s="44">
        <v>518</v>
      </c>
      <c r="C12" s="20" t="s">
        <v>25</v>
      </c>
      <c r="D12" s="46">
        <v>104218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60681447</v>
      </c>
      <c r="L12" s="46">
        <v>0</v>
      </c>
      <c r="M12" s="46">
        <v>0</v>
      </c>
      <c r="N12" s="46">
        <f t="shared" si="2"/>
        <v>60785665</v>
      </c>
      <c r="O12" s="47">
        <f t="shared" si="1"/>
        <v>648.58105440616293</v>
      </c>
      <c r="P12" s="9"/>
    </row>
    <row r="13" spans="1:133">
      <c r="A13" s="12"/>
      <c r="B13" s="44">
        <v>519</v>
      </c>
      <c r="C13" s="20" t="s">
        <v>26</v>
      </c>
      <c r="D13" s="46">
        <v>20554870</v>
      </c>
      <c r="E13" s="46">
        <v>0</v>
      </c>
      <c r="F13" s="46">
        <v>0</v>
      </c>
      <c r="G13" s="46">
        <v>3326807</v>
      </c>
      <c r="H13" s="46">
        <v>0</v>
      </c>
      <c r="I13" s="46">
        <v>0</v>
      </c>
      <c r="J13" s="46">
        <v>19048867</v>
      </c>
      <c r="K13" s="46">
        <v>0</v>
      </c>
      <c r="L13" s="46">
        <v>0</v>
      </c>
      <c r="M13" s="46">
        <v>0</v>
      </c>
      <c r="N13" s="46">
        <f t="shared" si="2"/>
        <v>42930544</v>
      </c>
      <c r="O13" s="47">
        <f t="shared" si="1"/>
        <v>458.06749821278049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127180287</v>
      </c>
      <c r="E14" s="31">
        <f t="shared" si="3"/>
        <v>4478705</v>
      </c>
      <c r="F14" s="31">
        <f t="shared" si="3"/>
        <v>0</v>
      </c>
      <c r="G14" s="31">
        <f t="shared" si="3"/>
        <v>2560115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134219107</v>
      </c>
      <c r="O14" s="43">
        <f t="shared" si="1"/>
        <v>1432.1134751016314</v>
      </c>
      <c r="P14" s="10"/>
    </row>
    <row r="15" spans="1:133">
      <c r="A15" s="12"/>
      <c r="B15" s="44">
        <v>521</v>
      </c>
      <c r="C15" s="20" t="s">
        <v>28</v>
      </c>
      <c r="D15" s="46">
        <v>71795271</v>
      </c>
      <c r="E15" s="46">
        <v>3243157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75038428</v>
      </c>
      <c r="O15" s="47">
        <f t="shared" si="1"/>
        <v>800.65756874126396</v>
      </c>
      <c r="P15" s="9"/>
    </row>
    <row r="16" spans="1:133">
      <c r="A16" s="12"/>
      <c r="B16" s="44">
        <v>522</v>
      </c>
      <c r="C16" s="20" t="s">
        <v>29</v>
      </c>
      <c r="D16" s="46">
        <v>23200755</v>
      </c>
      <c r="E16" s="46">
        <v>0</v>
      </c>
      <c r="F16" s="46">
        <v>0</v>
      </c>
      <c r="G16" s="46">
        <v>2473188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25673943</v>
      </c>
      <c r="O16" s="47">
        <f t="shared" si="1"/>
        <v>273.94013081379842</v>
      </c>
      <c r="P16" s="9"/>
    </row>
    <row r="17" spans="1:16">
      <c r="A17" s="12"/>
      <c r="B17" s="44">
        <v>524</v>
      </c>
      <c r="C17" s="20" t="s">
        <v>30</v>
      </c>
      <c r="D17" s="46">
        <v>11068526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11068526</v>
      </c>
      <c r="O17" s="47">
        <f t="shared" si="1"/>
        <v>118.10080985051376</v>
      </c>
      <c r="P17" s="9"/>
    </row>
    <row r="18" spans="1:16">
      <c r="A18" s="12"/>
      <c r="B18" s="44">
        <v>525</v>
      </c>
      <c r="C18" s="20" t="s">
        <v>31</v>
      </c>
      <c r="D18" s="46">
        <v>87605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87605</v>
      </c>
      <c r="O18" s="47">
        <f t="shared" si="1"/>
        <v>0.93474248034058538</v>
      </c>
      <c r="P18" s="9"/>
    </row>
    <row r="19" spans="1:16">
      <c r="A19" s="12"/>
      <c r="B19" s="44">
        <v>526</v>
      </c>
      <c r="C19" s="20" t="s">
        <v>32</v>
      </c>
      <c r="D19" s="46">
        <v>12714838</v>
      </c>
      <c r="E19" s="46">
        <v>105750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12820588</v>
      </c>
      <c r="O19" s="47">
        <f t="shared" si="1"/>
        <v>136.79525399857022</v>
      </c>
      <c r="P19" s="9"/>
    </row>
    <row r="20" spans="1:16">
      <c r="A20" s="12"/>
      <c r="B20" s="44">
        <v>529</v>
      </c>
      <c r="C20" s="20" t="s">
        <v>33</v>
      </c>
      <c r="D20" s="46">
        <v>8313292</v>
      </c>
      <c r="E20" s="46">
        <v>1129798</v>
      </c>
      <c r="F20" s="46">
        <v>0</v>
      </c>
      <c r="G20" s="46">
        <v>86927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9530017</v>
      </c>
      <c r="O20" s="47">
        <f t="shared" si="1"/>
        <v>101.6849692171445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2420347</v>
      </c>
      <c r="E21" s="31">
        <f t="shared" si="5"/>
        <v>98295</v>
      </c>
      <c r="F21" s="31">
        <f t="shared" si="5"/>
        <v>0</v>
      </c>
      <c r="G21" s="31">
        <f t="shared" si="5"/>
        <v>1409752</v>
      </c>
      <c r="H21" s="31">
        <f t="shared" si="5"/>
        <v>0</v>
      </c>
      <c r="I21" s="31">
        <f t="shared" si="5"/>
        <v>57165602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61093996</v>
      </c>
      <c r="O21" s="43">
        <f t="shared" si="1"/>
        <v>651.87093607622626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12221292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12221292</v>
      </c>
      <c r="O22" s="47">
        <f t="shared" si="1"/>
        <v>130.40078530958911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41824771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41824771</v>
      </c>
      <c r="O23" s="47">
        <f t="shared" si="1"/>
        <v>446.26893652436485</v>
      </c>
      <c r="P23" s="9"/>
    </row>
    <row r="24" spans="1:16">
      <c r="A24" s="12"/>
      <c r="B24" s="44">
        <v>537</v>
      </c>
      <c r="C24" s="20" t="s">
        <v>37</v>
      </c>
      <c r="D24" s="46">
        <v>220405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220405</v>
      </c>
      <c r="O24" s="47">
        <f t="shared" si="1"/>
        <v>2.3517141302376201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3119539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3119539</v>
      </c>
      <c r="O25" s="47">
        <f t="shared" si="1"/>
        <v>33.285378943886641</v>
      </c>
      <c r="P25" s="9"/>
    </row>
    <row r="26" spans="1:16">
      <c r="A26" s="12"/>
      <c r="B26" s="44">
        <v>539</v>
      </c>
      <c r="C26" s="20" t="s">
        <v>39</v>
      </c>
      <c r="D26" s="46">
        <v>2199942</v>
      </c>
      <c r="E26" s="46">
        <v>98295</v>
      </c>
      <c r="F26" s="46">
        <v>0</v>
      </c>
      <c r="G26" s="46">
        <v>1409752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3707989</v>
      </c>
      <c r="O26" s="47">
        <f t="shared" si="1"/>
        <v>39.564121168148013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4277221</v>
      </c>
      <c r="E27" s="31">
        <f t="shared" si="6"/>
        <v>2582767</v>
      </c>
      <c r="F27" s="31">
        <f t="shared" si="6"/>
        <v>0</v>
      </c>
      <c r="G27" s="31">
        <f t="shared" si="6"/>
        <v>13810547</v>
      </c>
      <c r="H27" s="31">
        <f t="shared" si="6"/>
        <v>0</v>
      </c>
      <c r="I27" s="31">
        <f t="shared" si="6"/>
        <v>23487571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44158106</v>
      </c>
      <c r="O27" s="43">
        <f t="shared" si="1"/>
        <v>471.16554454177827</v>
      </c>
      <c r="P27" s="10"/>
    </row>
    <row r="28" spans="1:16">
      <c r="A28" s="12"/>
      <c r="B28" s="44">
        <v>541</v>
      </c>
      <c r="C28" s="20" t="s">
        <v>41</v>
      </c>
      <c r="D28" s="46">
        <v>4117413</v>
      </c>
      <c r="E28" s="46">
        <v>1102949</v>
      </c>
      <c r="F28" s="46">
        <v>0</v>
      </c>
      <c r="G28" s="46">
        <v>12449667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17670029</v>
      </c>
      <c r="O28" s="47">
        <f t="shared" si="1"/>
        <v>188.53863061640402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1454959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1454959</v>
      </c>
      <c r="O29" s="47">
        <f t="shared" si="1"/>
        <v>15.524364870199848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23487571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23487571</v>
      </c>
      <c r="O30" s="47">
        <f t="shared" si="1"/>
        <v>250.61161319234751</v>
      </c>
      <c r="P30" s="9"/>
    </row>
    <row r="31" spans="1:16">
      <c r="A31" s="12"/>
      <c r="B31" s="44">
        <v>549</v>
      </c>
      <c r="C31" s="20" t="s">
        <v>44</v>
      </c>
      <c r="D31" s="46">
        <v>159808</v>
      </c>
      <c r="E31" s="46">
        <v>24859</v>
      </c>
      <c r="F31" s="46">
        <v>0</v>
      </c>
      <c r="G31" s="46">
        <v>1360880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1545547</v>
      </c>
      <c r="O31" s="47">
        <f t="shared" si="1"/>
        <v>16.490935862826902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1916336</v>
      </c>
      <c r="E32" s="31">
        <f t="shared" si="8"/>
        <v>19537350</v>
      </c>
      <c r="F32" s="31">
        <f t="shared" si="8"/>
        <v>0</v>
      </c>
      <c r="G32" s="31">
        <f t="shared" si="8"/>
        <v>1560078</v>
      </c>
      <c r="H32" s="31">
        <f t="shared" si="8"/>
        <v>0</v>
      </c>
      <c r="I32" s="31">
        <f t="shared" si="8"/>
        <v>146419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23160183</v>
      </c>
      <c r="O32" s="43">
        <f t="shared" si="1"/>
        <v>247.11839395653055</v>
      </c>
      <c r="P32" s="10"/>
    </row>
    <row r="33" spans="1:16">
      <c r="A33" s="13"/>
      <c r="B33" s="45">
        <v>552</v>
      </c>
      <c r="C33" s="21" t="s">
        <v>46</v>
      </c>
      <c r="D33" s="46">
        <v>962738</v>
      </c>
      <c r="E33" s="46">
        <v>123693</v>
      </c>
      <c r="F33" s="46">
        <v>0</v>
      </c>
      <c r="G33" s="46">
        <v>0</v>
      </c>
      <c r="H33" s="46">
        <v>0</v>
      </c>
      <c r="I33" s="46">
        <v>146419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1232850</v>
      </c>
      <c r="O33" s="47">
        <f t="shared" si="1"/>
        <v>13.154469115779815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18562109</v>
      </c>
      <c r="F34" s="46">
        <v>0</v>
      </c>
      <c r="G34" s="46">
        <v>60078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18622187</v>
      </c>
      <c r="O34" s="47">
        <f t="shared" si="1"/>
        <v>198.69812528675536</v>
      </c>
      <c r="P34" s="9"/>
    </row>
    <row r="35" spans="1:16">
      <c r="A35" s="13"/>
      <c r="B35" s="45">
        <v>559</v>
      </c>
      <c r="C35" s="21" t="s">
        <v>48</v>
      </c>
      <c r="D35" s="46">
        <v>953598</v>
      </c>
      <c r="E35" s="46">
        <v>851548</v>
      </c>
      <c r="F35" s="46">
        <v>0</v>
      </c>
      <c r="G35" s="46">
        <v>1500000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3305146</v>
      </c>
      <c r="O35" s="47">
        <f t="shared" si="1"/>
        <v>35.265799553995372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SUM(D37:D39)</f>
        <v>1067671</v>
      </c>
      <c r="E36" s="31">
        <f t="shared" si="9"/>
        <v>367869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5421</v>
      </c>
      <c r="N36" s="31">
        <f t="shared" si="7"/>
        <v>1440961</v>
      </c>
      <c r="O36" s="43">
        <f t="shared" si="1"/>
        <v>15.375006668729528</v>
      </c>
      <c r="P36" s="10"/>
    </row>
    <row r="37" spans="1:16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5421</v>
      </c>
      <c r="N37" s="46">
        <f t="shared" ref="N37:N44" si="10">SUM(D37:M37)</f>
        <v>5421</v>
      </c>
      <c r="O37" s="47">
        <f t="shared" si="1"/>
        <v>5.7841892425390257E-2</v>
      </c>
      <c r="P37" s="9"/>
    </row>
    <row r="38" spans="1:16">
      <c r="A38" s="12"/>
      <c r="B38" s="44">
        <v>563</v>
      </c>
      <c r="C38" s="20" t="s">
        <v>51</v>
      </c>
      <c r="D38" s="46">
        <v>43320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43320</v>
      </c>
      <c r="O38" s="47">
        <f t="shared" si="1"/>
        <v>0.46222298097544839</v>
      </c>
      <c r="P38" s="9"/>
    </row>
    <row r="39" spans="1:16">
      <c r="A39" s="12"/>
      <c r="B39" s="44">
        <v>569</v>
      </c>
      <c r="C39" s="20" t="s">
        <v>53</v>
      </c>
      <c r="D39" s="46">
        <v>1024351</v>
      </c>
      <c r="E39" s="46">
        <v>367869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1392220</v>
      </c>
      <c r="O39" s="47">
        <f t="shared" si="1"/>
        <v>14.854941795328688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27943099</v>
      </c>
      <c r="E40" s="31">
        <f t="shared" si="11"/>
        <v>9533181</v>
      </c>
      <c r="F40" s="31">
        <f t="shared" si="11"/>
        <v>0</v>
      </c>
      <c r="G40" s="31">
        <f t="shared" si="11"/>
        <v>12845721</v>
      </c>
      <c r="H40" s="31">
        <f t="shared" si="11"/>
        <v>0</v>
      </c>
      <c r="I40" s="31">
        <f t="shared" si="11"/>
        <v>18261028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1323163</v>
      </c>
      <c r="N40" s="31">
        <f>SUM(D40:M40)</f>
        <v>69906192</v>
      </c>
      <c r="O40" s="43">
        <f t="shared" si="1"/>
        <v>745.89677873688925</v>
      </c>
      <c r="P40" s="9"/>
    </row>
    <row r="41" spans="1:16">
      <c r="A41" s="12"/>
      <c r="B41" s="44">
        <v>572</v>
      </c>
      <c r="C41" s="20" t="s">
        <v>55</v>
      </c>
      <c r="D41" s="46">
        <v>26299200</v>
      </c>
      <c r="E41" s="46">
        <v>0</v>
      </c>
      <c r="F41" s="46">
        <v>0</v>
      </c>
      <c r="G41" s="46">
        <v>9467617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35766817</v>
      </c>
      <c r="O41" s="47">
        <f t="shared" si="1"/>
        <v>381.63076578354907</v>
      </c>
      <c r="P41" s="9"/>
    </row>
    <row r="42" spans="1:16">
      <c r="A42" s="12"/>
      <c r="B42" s="44">
        <v>573</v>
      </c>
      <c r="C42" s="20" t="s">
        <v>56</v>
      </c>
      <c r="D42" s="46">
        <v>1643899</v>
      </c>
      <c r="E42" s="46">
        <v>33927</v>
      </c>
      <c r="F42" s="46">
        <v>0</v>
      </c>
      <c r="G42" s="46">
        <v>118793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1796619</v>
      </c>
      <c r="O42" s="47">
        <f t="shared" si="1"/>
        <v>19.169865878511754</v>
      </c>
      <c r="P42" s="9"/>
    </row>
    <row r="43" spans="1:16">
      <c r="A43" s="12"/>
      <c r="B43" s="44">
        <v>575</v>
      </c>
      <c r="C43" s="20" t="s">
        <v>58</v>
      </c>
      <c r="D43" s="46">
        <v>0</v>
      </c>
      <c r="E43" s="46">
        <v>0</v>
      </c>
      <c r="F43" s="46">
        <v>0</v>
      </c>
      <c r="G43" s="46">
        <v>1518367</v>
      </c>
      <c r="H43" s="46">
        <v>0</v>
      </c>
      <c r="I43" s="46">
        <v>18261028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19779395</v>
      </c>
      <c r="O43" s="47">
        <f t="shared" si="1"/>
        <v>211.04549674032501</v>
      </c>
      <c r="P43" s="9"/>
    </row>
    <row r="44" spans="1:16">
      <c r="A44" s="12"/>
      <c r="B44" s="44">
        <v>579</v>
      </c>
      <c r="C44" s="20" t="s">
        <v>59</v>
      </c>
      <c r="D44" s="46">
        <v>0</v>
      </c>
      <c r="E44" s="46">
        <v>9499254</v>
      </c>
      <c r="F44" s="46">
        <v>0</v>
      </c>
      <c r="G44" s="46">
        <v>1740944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1323163</v>
      </c>
      <c r="N44" s="46">
        <f t="shared" si="10"/>
        <v>12563361</v>
      </c>
      <c r="O44" s="47">
        <f t="shared" si="1"/>
        <v>134.05065033450347</v>
      </c>
      <c r="P44" s="9"/>
    </row>
    <row r="45" spans="1:16" ht="15.75">
      <c r="A45" s="28" t="s">
        <v>63</v>
      </c>
      <c r="B45" s="29"/>
      <c r="C45" s="30"/>
      <c r="D45" s="31">
        <f t="shared" ref="D45:M45" si="12">SUM(D46:D48)</f>
        <v>37759388</v>
      </c>
      <c r="E45" s="31">
        <f t="shared" si="12"/>
        <v>64957584</v>
      </c>
      <c r="F45" s="31">
        <f t="shared" si="12"/>
        <v>4714374</v>
      </c>
      <c r="G45" s="31">
        <f t="shared" si="12"/>
        <v>21715447</v>
      </c>
      <c r="H45" s="31">
        <f t="shared" si="12"/>
        <v>0</v>
      </c>
      <c r="I45" s="31">
        <f t="shared" si="12"/>
        <v>11044188</v>
      </c>
      <c r="J45" s="31">
        <f t="shared" si="12"/>
        <v>71210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140262191</v>
      </c>
      <c r="O45" s="43">
        <f t="shared" si="1"/>
        <v>1496.5929834295409</v>
      </c>
      <c r="P45" s="9"/>
    </row>
    <row r="46" spans="1:16">
      <c r="A46" s="12"/>
      <c r="B46" s="44">
        <v>581</v>
      </c>
      <c r="C46" s="20" t="s">
        <v>60</v>
      </c>
      <c r="D46" s="46">
        <v>37759388</v>
      </c>
      <c r="E46" s="46">
        <v>64957584</v>
      </c>
      <c r="F46" s="46">
        <v>1654374</v>
      </c>
      <c r="G46" s="46">
        <v>21715447</v>
      </c>
      <c r="H46" s="46">
        <v>0</v>
      </c>
      <c r="I46" s="46">
        <v>2777700</v>
      </c>
      <c r="J46" s="46">
        <v>71210</v>
      </c>
      <c r="K46" s="46">
        <v>0</v>
      </c>
      <c r="L46" s="46">
        <v>0</v>
      </c>
      <c r="M46" s="46">
        <v>0</v>
      </c>
      <c r="N46" s="46">
        <f>SUM(D46:M46)</f>
        <v>128935703</v>
      </c>
      <c r="O46" s="47">
        <f t="shared" si="1"/>
        <v>1375.7397274890366</v>
      </c>
      <c r="P46" s="9"/>
    </row>
    <row r="47" spans="1:16">
      <c r="A47" s="12"/>
      <c r="B47" s="44">
        <v>590</v>
      </c>
      <c r="C47" s="20" t="s">
        <v>61</v>
      </c>
      <c r="D47" s="46">
        <v>0</v>
      </c>
      <c r="E47" s="46">
        <v>0</v>
      </c>
      <c r="F47" s="46">
        <v>3060000</v>
      </c>
      <c r="G47" s="46">
        <v>0</v>
      </c>
      <c r="H47" s="46">
        <v>0</v>
      </c>
      <c r="I47" s="46">
        <v>48093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3108093</v>
      </c>
      <c r="O47" s="47">
        <f t="shared" si="1"/>
        <v>33.163250498820972</v>
      </c>
      <c r="P47" s="9"/>
    </row>
    <row r="48" spans="1:16" ht="15.75" thickBot="1">
      <c r="A48" s="12"/>
      <c r="B48" s="44">
        <v>591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8218395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8218395</v>
      </c>
      <c r="O48" s="47">
        <f t="shared" si="1"/>
        <v>87.690005441683297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3">SUM(D5,D14,D21,D27,D32,D36,D40,D45)</f>
        <v>245641999</v>
      </c>
      <c r="E49" s="15">
        <f t="shared" si="13"/>
        <v>107617460</v>
      </c>
      <c r="F49" s="15">
        <f t="shared" si="13"/>
        <v>28290373</v>
      </c>
      <c r="G49" s="15">
        <f t="shared" si="13"/>
        <v>57228467</v>
      </c>
      <c r="H49" s="15">
        <f t="shared" si="13"/>
        <v>0</v>
      </c>
      <c r="I49" s="15">
        <f t="shared" si="13"/>
        <v>110104808</v>
      </c>
      <c r="J49" s="15">
        <f t="shared" si="13"/>
        <v>49408187</v>
      </c>
      <c r="K49" s="15">
        <f t="shared" si="13"/>
        <v>64999334</v>
      </c>
      <c r="L49" s="15">
        <f t="shared" si="13"/>
        <v>0</v>
      </c>
      <c r="M49" s="15">
        <f t="shared" si="13"/>
        <v>1328584</v>
      </c>
      <c r="N49" s="15">
        <f>SUM(D49:M49)</f>
        <v>664619212</v>
      </c>
      <c r="O49" s="37">
        <f t="shared" si="1"/>
        <v>7091.4652212417705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63" t="s">
        <v>104</v>
      </c>
      <c r="M51" s="163"/>
      <c r="N51" s="163"/>
      <c r="O51" s="41">
        <v>93721</v>
      </c>
    </row>
    <row r="52" spans="1:119">
      <c r="A52" s="164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2"/>
    </row>
    <row r="53" spans="1:119" ht="15.75" customHeight="1" thickBot="1">
      <c r="A53" s="165" t="s">
        <v>68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5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125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119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120</v>
      </c>
      <c r="N4" s="34" t="s">
        <v>5</v>
      </c>
      <c r="O4" s="34" t="s">
        <v>121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53597854</v>
      </c>
      <c r="E5" s="26">
        <f t="shared" si="0"/>
        <v>15366788</v>
      </c>
      <c r="F5" s="26">
        <f t="shared" si="0"/>
        <v>47268098</v>
      </c>
      <c r="G5" s="26">
        <f t="shared" si="0"/>
        <v>330215</v>
      </c>
      <c r="H5" s="26">
        <f t="shared" si="0"/>
        <v>0</v>
      </c>
      <c r="I5" s="26">
        <f t="shared" si="0"/>
        <v>100935</v>
      </c>
      <c r="J5" s="26">
        <f t="shared" si="0"/>
        <v>102725550</v>
      </c>
      <c r="K5" s="26">
        <f t="shared" si="0"/>
        <v>159843734</v>
      </c>
      <c r="L5" s="26">
        <f t="shared" si="0"/>
        <v>0</v>
      </c>
      <c r="M5" s="26">
        <f t="shared" si="0"/>
        <v>2521438</v>
      </c>
      <c r="N5" s="26">
        <f t="shared" si="0"/>
        <v>1048241</v>
      </c>
      <c r="O5" s="27">
        <f>SUM(D5:N5)</f>
        <v>382802853</v>
      </c>
      <c r="P5" s="32">
        <f t="shared" ref="P5:P51" si="1">(O5/P$53)</f>
        <v>4577.9958023392091</v>
      </c>
      <c r="Q5" s="6"/>
    </row>
    <row r="6" spans="1:134">
      <c r="A6" s="12"/>
      <c r="B6" s="44">
        <v>511</v>
      </c>
      <c r="C6" s="20" t="s">
        <v>19</v>
      </c>
      <c r="D6" s="46">
        <v>2645893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2645893</v>
      </c>
      <c r="P6" s="47">
        <f t="shared" si="1"/>
        <v>31.642624793704705</v>
      </c>
      <c r="Q6" s="9"/>
    </row>
    <row r="7" spans="1:134">
      <c r="A7" s="12"/>
      <c r="B7" s="44">
        <v>512</v>
      </c>
      <c r="C7" s="20" t="s">
        <v>20</v>
      </c>
      <c r="D7" s="46">
        <v>4978104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4978104</v>
      </c>
      <c r="P7" s="47">
        <f t="shared" si="1"/>
        <v>59.533880265014709</v>
      </c>
      <c r="Q7" s="9"/>
    </row>
    <row r="8" spans="1:134">
      <c r="A8" s="12"/>
      <c r="B8" s="44">
        <v>513</v>
      </c>
      <c r="C8" s="20" t="s">
        <v>21</v>
      </c>
      <c r="D8" s="46">
        <v>16158485</v>
      </c>
      <c r="E8" s="46">
        <v>1695315</v>
      </c>
      <c r="F8" s="46">
        <v>0</v>
      </c>
      <c r="G8" s="46">
        <v>0</v>
      </c>
      <c r="H8" s="46">
        <v>0</v>
      </c>
      <c r="I8" s="46">
        <v>0</v>
      </c>
      <c r="J8" s="46">
        <v>20485882</v>
      </c>
      <c r="K8" s="46">
        <v>10376120</v>
      </c>
      <c r="L8" s="46">
        <v>0</v>
      </c>
      <c r="M8" s="46">
        <v>0</v>
      </c>
      <c r="N8" s="46">
        <v>1048241</v>
      </c>
      <c r="O8" s="46">
        <f t="shared" si="2"/>
        <v>49764043</v>
      </c>
      <c r="P8" s="47">
        <f t="shared" si="1"/>
        <v>595.13553301920638</v>
      </c>
      <c r="Q8" s="9"/>
    </row>
    <row r="9" spans="1:134">
      <c r="A9" s="12"/>
      <c r="B9" s="44">
        <v>514</v>
      </c>
      <c r="C9" s="20" t="s">
        <v>22</v>
      </c>
      <c r="D9" s="46">
        <v>5900114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5900114</v>
      </c>
      <c r="P9" s="47">
        <f t="shared" si="1"/>
        <v>70.560333899399652</v>
      </c>
      <c r="Q9" s="9"/>
    </row>
    <row r="10" spans="1:134">
      <c r="A10" s="12"/>
      <c r="B10" s="44">
        <v>515</v>
      </c>
      <c r="C10" s="20" t="s">
        <v>23</v>
      </c>
      <c r="D10" s="46">
        <v>5571799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5571799</v>
      </c>
      <c r="P10" s="47">
        <f t="shared" si="1"/>
        <v>66.63396637087709</v>
      </c>
      <c r="Q10" s="9"/>
    </row>
    <row r="11" spans="1:134">
      <c r="A11" s="12"/>
      <c r="B11" s="44">
        <v>517</v>
      </c>
      <c r="C11" s="20" t="s">
        <v>24</v>
      </c>
      <c r="D11" s="46">
        <v>852624</v>
      </c>
      <c r="E11" s="46">
        <v>446398</v>
      </c>
      <c r="F11" s="46">
        <v>47268098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48567120</v>
      </c>
      <c r="P11" s="47">
        <f t="shared" si="1"/>
        <v>580.82135425386878</v>
      </c>
      <c r="Q11" s="9"/>
    </row>
    <row r="12" spans="1:134">
      <c r="A12" s="12"/>
      <c r="B12" s="44">
        <v>518</v>
      </c>
      <c r="C12" s="20" t="s">
        <v>25</v>
      </c>
      <c r="D12" s="46">
        <v>869342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149467614</v>
      </c>
      <c r="L12" s="46">
        <v>0</v>
      </c>
      <c r="M12" s="46">
        <v>0</v>
      </c>
      <c r="N12" s="46">
        <v>0</v>
      </c>
      <c r="O12" s="46">
        <f t="shared" si="2"/>
        <v>150336956</v>
      </c>
      <c r="P12" s="47">
        <f t="shared" si="1"/>
        <v>1797.9018393168935</v>
      </c>
      <c r="Q12" s="9"/>
    </row>
    <row r="13" spans="1:134">
      <c r="A13" s="12"/>
      <c r="B13" s="44">
        <v>519</v>
      </c>
      <c r="C13" s="20" t="s">
        <v>26</v>
      </c>
      <c r="D13" s="46">
        <v>16621493</v>
      </c>
      <c r="E13" s="46">
        <v>13225075</v>
      </c>
      <c r="F13" s="46">
        <v>0</v>
      </c>
      <c r="G13" s="46">
        <v>330215</v>
      </c>
      <c r="H13" s="46">
        <v>0</v>
      </c>
      <c r="I13" s="46">
        <v>100935</v>
      </c>
      <c r="J13" s="46">
        <v>82239668</v>
      </c>
      <c r="K13" s="46">
        <v>0</v>
      </c>
      <c r="L13" s="46">
        <v>0</v>
      </c>
      <c r="M13" s="46">
        <v>2521438</v>
      </c>
      <c r="N13" s="46">
        <v>0</v>
      </c>
      <c r="O13" s="46">
        <f t="shared" si="2"/>
        <v>115038824</v>
      </c>
      <c r="P13" s="47">
        <f t="shared" si="1"/>
        <v>1375.7662704202444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225384329</v>
      </c>
      <c r="E14" s="31">
        <f t="shared" si="3"/>
        <v>27069350</v>
      </c>
      <c r="F14" s="31">
        <f t="shared" si="3"/>
        <v>0</v>
      </c>
      <c r="G14" s="31">
        <f t="shared" si="3"/>
        <v>2887098</v>
      </c>
      <c r="H14" s="31">
        <f t="shared" si="3"/>
        <v>0</v>
      </c>
      <c r="I14" s="31">
        <f t="shared" si="3"/>
        <v>13892994</v>
      </c>
      <c r="J14" s="31">
        <f t="shared" si="3"/>
        <v>13796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269247567</v>
      </c>
      <c r="P14" s="43">
        <f t="shared" si="1"/>
        <v>3219.9713817599081</v>
      </c>
      <c r="Q14" s="10"/>
    </row>
    <row r="15" spans="1:134">
      <c r="A15" s="12"/>
      <c r="B15" s="44">
        <v>521</v>
      </c>
      <c r="C15" s="20" t="s">
        <v>28</v>
      </c>
      <c r="D15" s="46">
        <v>121274755</v>
      </c>
      <c r="E15" s="46">
        <v>12508676</v>
      </c>
      <c r="F15" s="46">
        <v>0</v>
      </c>
      <c r="G15" s="46">
        <v>679496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134462927</v>
      </c>
      <c r="P15" s="47">
        <f t="shared" si="1"/>
        <v>1608.0619842617618</v>
      </c>
      <c r="Q15" s="9"/>
    </row>
    <row r="16" spans="1:134">
      <c r="A16" s="12"/>
      <c r="B16" s="44">
        <v>522</v>
      </c>
      <c r="C16" s="20" t="s">
        <v>29</v>
      </c>
      <c r="D16" s="46">
        <v>42213558</v>
      </c>
      <c r="E16" s="46">
        <v>136686</v>
      </c>
      <c r="F16" s="46">
        <v>0</v>
      </c>
      <c r="G16" s="46">
        <v>899345</v>
      </c>
      <c r="H16" s="46">
        <v>0</v>
      </c>
      <c r="I16" s="46">
        <v>633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43250222</v>
      </c>
      <c r="P16" s="47">
        <f t="shared" si="1"/>
        <v>517.23578655313452</v>
      </c>
      <c r="Q16" s="9"/>
    </row>
    <row r="17" spans="1:17">
      <c r="A17" s="12"/>
      <c r="B17" s="44">
        <v>524</v>
      </c>
      <c r="C17" s="20" t="s">
        <v>30</v>
      </c>
      <c r="D17" s="46">
        <v>6307943</v>
      </c>
      <c r="E17" s="46">
        <v>1140157</v>
      </c>
      <c r="F17" s="46">
        <v>0</v>
      </c>
      <c r="G17" s="46">
        <v>0</v>
      </c>
      <c r="H17" s="46">
        <v>0</v>
      </c>
      <c r="I17" s="46">
        <v>13892361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21340461</v>
      </c>
      <c r="P17" s="47">
        <f t="shared" si="1"/>
        <v>255.21372192590113</v>
      </c>
      <c r="Q17" s="9"/>
    </row>
    <row r="18" spans="1:17">
      <c r="A18" s="12"/>
      <c r="B18" s="44">
        <v>525</v>
      </c>
      <c r="C18" s="20" t="s">
        <v>31</v>
      </c>
      <c r="D18" s="46">
        <v>0</v>
      </c>
      <c r="E18" s="46">
        <v>0</v>
      </c>
      <c r="F18" s="46">
        <v>0</v>
      </c>
      <c r="G18" s="46">
        <v>120881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120881</v>
      </c>
      <c r="P18" s="47">
        <f t="shared" si="1"/>
        <v>1.4456337152287786</v>
      </c>
      <c r="Q18" s="9"/>
    </row>
    <row r="19" spans="1:17">
      <c r="A19" s="12"/>
      <c r="B19" s="44">
        <v>526</v>
      </c>
      <c r="C19" s="20" t="s">
        <v>32</v>
      </c>
      <c r="D19" s="46">
        <v>29976957</v>
      </c>
      <c r="E19" s="46">
        <v>984853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30961810</v>
      </c>
      <c r="P19" s="47">
        <f t="shared" si="1"/>
        <v>370.27685426582792</v>
      </c>
      <c r="Q19" s="9"/>
    </row>
    <row r="20" spans="1:17">
      <c r="A20" s="12"/>
      <c r="B20" s="44">
        <v>529</v>
      </c>
      <c r="C20" s="20" t="s">
        <v>33</v>
      </c>
      <c r="D20" s="46">
        <v>25611116</v>
      </c>
      <c r="E20" s="46">
        <v>12298978</v>
      </c>
      <c r="F20" s="46">
        <v>0</v>
      </c>
      <c r="G20" s="46">
        <v>1187376</v>
      </c>
      <c r="H20" s="46">
        <v>0</v>
      </c>
      <c r="I20" s="46">
        <v>0</v>
      </c>
      <c r="J20" s="46">
        <v>13796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39111266</v>
      </c>
      <c r="P20" s="47">
        <f t="shared" si="1"/>
        <v>467.73740103805403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SUM(D22:D26)</f>
        <v>4819205</v>
      </c>
      <c r="E21" s="31">
        <f t="shared" si="5"/>
        <v>11361349</v>
      </c>
      <c r="F21" s="31">
        <f t="shared" si="5"/>
        <v>0</v>
      </c>
      <c r="G21" s="31">
        <f t="shared" si="5"/>
        <v>6057905</v>
      </c>
      <c r="H21" s="31">
        <f t="shared" si="5"/>
        <v>0</v>
      </c>
      <c r="I21" s="31">
        <f t="shared" si="5"/>
        <v>104372874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126611333</v>
      </c>
      <c r="P21" s="43">
        <f t="shared" si="1"/>
        <v>1514.1636130976583</v>
      </c>
      <c r="Q21" s="10"/>
    </row>
    <row r="22" spans="1:17">
      <c r="A22" s="12"/>
      <c r="B22" s="44">
        <v>534</v>
      </c>
      <c r="C22" s="20" t="s">
        <v>35</v>
      </c>
      <c r="D22" s="46">
        <v>0</v>
      </c>
      <c r="E22" s="46">
        <v>65977</v>
      </c>
      <c r="F22" s="46">
        <v>0</v>
      </c>
      <c r="G22" s="46">
        <v>0</v>
      </c>
      <c r="H22" s="46">
        <v>0</v>
      </c>
      <c r="I22" s="46">
        <v>19920088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5" si="6">SUM(D22:N22)</f>
        <v>19986065</v>
      </c>
      <c r="P22" s="47">
        <f t="shared" si="1"/>
        <v>239.01630031811334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18322</v>
      </c>
      <c r="H23" s="46">
        <v>0</v>
      </c>
      <c r="I23" s="46">
        <v>69651789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69670111</v>
      </c>
      <c r="P23" s="47">
        <f t="shared" si="1"/>
        <v>833.19513741060541</v>
      </c>
      <c r="Q23" s="9"/>
    </row>
    <row r="24" spans="1:17">
      <c r="A24" s="12"/>
      <c r="B24" s="44">
        <v>537</v>
      </c>
      <c r="C24" s="20" t="s">
        <v>37</v>
      </c>
      <c r="D24" s="46">
        <v>1346441</v>
      </c>
      <c r="E24" s="46">
        <v>1564129</v>
      </c>
      <c r="F24" s="46">
        <v>0</v>
      </c>
      <c r="G24" s="46">
        <v>150000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3060570</v>
      </c>
      <c r="P24" s="47">
        <f t="shared" si="1"/>
        <v>36.601808223109856</v>
      </c>
      <c r="Q24" s="9"/>
    </row>
    <row r="25" spans="1:17">
      <c r="A25" s="12"/>
      <c r="B25" s="44">
        <v>538</v>
      </c>
      <c r="C25" s="20" t="s">
        <v>38</v>
      </c>
      <c r="D25" s="46">
        <v>0</v>
      </c>
      <c r="E25" s="46">
        <v>1277321</v>
      </c>
      <c r="F25" s="46">
        <v>0</v>
      </c>
      <c r="G25" s="46">
        <v>4089212</v>
      </c>
      <c r="H25" s="46">
        <v>0</v>
      </c>
      <c r="I25" s="46">
        <v>14800997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20167530</v>
      </c>
      <c r="P25" s="47">
        <f t="shared" si="1"/>
        <v>241.1864670286302</v>
      </c>
      <c r="Q25" s="9"/>
    </row>
    <row r="26" spans="1:17">
      <c r="A26" s="12"/>
      <c r="B26" s="44">
        <v>539</v>
      </c>
      <c r="C26" s="20" t="s">
        <v>39</v>
      </c>
      <c r="D26" s="46">
        <v>3472764</v>
      </c>
      <c r="E26" s="46">
        <v>8453922</v>
      </c>
      <c r="F26" s="46">
        <v>0</v>
      </c>
      <c r="G26" s="46">
        <v>1800371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13727057</v>
      </c>
      <c r="P26" s="47">
        <f t="shared" si="1"/>
        <v>164.16390011719966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SUM(D28:D31)</f>
        <v>4897943</v>
      </c>
      <c r="E27" s="31">
        <f t="shared" si="7"/>
        <v>12031939</v>
      </c>
      <c r="F27" s="31">
        <f t="shared" si="7"/>
        <v>0</v>
      </c>
      <c r="G27" s="31">
        <f t="shared" si="7"/>
        <v>6894419</v>
      </c>
      <c r="H27" s="31">
        <f t="shared" si="7"/>
        <v>0</v>
      </c>
      <c r="I27" s="31">
        <f t="shared" si="7"/>
        <v>34145426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57969727</v>
      </c>
      <c r="P27" s="43">
        <f t="shared" si="1"/>
        <v>693.26851873998419</v>
      </c>
      <c r="Q27" s="10"/>
    </row>
    <row r="28" spans="1:17">
      <c r="A28" s="12"/>
      <c r="B28" s="44">
        <v>541</v>
      </c>
      <c r="C28" s="20" t="s">
        <v>41</v>
      </c>
      <c r="D28" s="46">
        <v>4897943</v>
      </c>
      <c r="E28" s="46">
        <v>412613</v>
      </c>
      <c r="F28" s="46">
        <v>0</v>
      </c>
      <c r="G28" s="46">
        <v>3317819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8628375</v>
      </c>
      <c r="P28" s="47">
        <f t="shared" si="1"/>
        <v>103.18800975866441</v>
      </c>
      <c r="Q28" s="9"/>
    </row>
    <row r="29" spans="1:17">
      <c r="A29" s="12"/>
      <c r="B29" s="44">
        <v>544</v>
      </c>
      <c r="C29" s="20" t="s">
        <v>42</v>
      </c>
      <c r="D29" s="46">
        <v>0</v>
      </c>
      <c r="E29" s="46">
        <v>0</v>
      </c>
      <c r="F29" s="46">
        <v>0</v>
      </c>
      <c r="G29" s="46">
        <v>1446838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1446838</v>
      </c>
      <c r="P29" s="47">
        <f t="shared" si="1"/>
        <v>17.302949125786313</v>
      </c>
      <c r="Q29" s="9"/>
    </row>
    <row r="30" spans="1:17">
      <c r="A30" s="12"/>
      <c r="B30" s="44">
        <v>545</v>
      </c>
      <c r="C30" s="20" t="s">
        <v>43</v>
      </c>
      <c r="D30" s="46">
        <v>0</v>
      </c>
      <c r="E30" s="46">
        <v>337667</v>
      </c>
      <c r="F30" s="46">
        <v>0</v>
      </c>
      <c r="G30" s="46">
        <v>670788</v>
      </c>
      <c r="H30" s="46">
        <v>0</v>
      </c>
      <c r="I30" s="46">
        <v>34145426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35153881</v>
      </c>
      <c r="P30" s="47">
        <f t="shared" si="1"/>
        <v>420.41044990313088</v>
      </c>
      <c r="Q30" s="9"/>
    </row>
    <row r="31" spans="1:17">
      <c r="A31" s="12"/>
      <c r="B31" s="44">
        <v>549</v>
      </c>
      <c r="C31" s="20" t="s">
        <v>44</v>
      </c>
      <c r="D31" s="46">
        <v>0</v>
      </c>
      <c r="E31" s="46">
        <v>11281659</v>
      </c>
      <c r="F31" s="46">
        <v>0</v>
      </c>
      <c r="G31" s="46">
        <v>1458974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12740633</v>
      </c>
      <c r="P31" s="47">
        <f t="shared" si="1"/>
        <v>152.36710995240259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SUM(D33:D35)</f>
        <v>2560401</v>
      </c>
      <c r="E32" s="31">
        <f t="shared" si="8"/>
        <v>3919685</v>
      </c>
      <c r="F32" s="31">
        <f t="shared" si="8"/>
        <v>0</v>
      </c>
      <c r="G32" s="31">
        <f t="shared" si="8"/>
        <v>269406</v>
      </c>
      <c r="H32" s="31">
        <f t="shared" si="8"/>
        <v>0</v>
      </c>
      <c r="I32" s="31">
        <f t="shared" si="8"/>
        <v>606575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7356067</v>
      </c>
      <c r="P32" s="43">
        <f t="shared" si="1"/>
        <v>87.972290655122109</v>
      </c>
      <c r="Q32" s="10"/>
    </row>
    <row r="33" spans="1:17">
      <c r="A33" s="13"/>
      <c r="B33" s="45">
        <v>552</v>
      </c>
      <c r="C33" s="21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606575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606575</v>
      </c>
      <c r="P33" s="47">
        <f t="shared" si="1"/>
        <v>7.2541199263316507</v>
      </c>
      <c r="Q33" s="9"/>
    </row>
    <row r="34" spans="1:17">
      <c r="A34" s="13"/>
      <c r="B34" s="45">
        <v>554</v>
      </c>
      <c r="C34" s="21" t="s">
        <v>47</v>
      </c>
      <c r="D34" s="46">
        <v>2558033</v>
      </c>
      <c r="E34" s="46">
        <v>3225123</v>
      </c>
      <c r="F34" s="46">
        <v>0</v>
      </c>
      <c r="G34" s="46">
        <v>269406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6052562</v>
      </c>
      <c r="P34" s="47">
        <f t="shared" si="1"/>
        <v>72.383482025401236</v>
      </c>
      <c r="Q34" s="9"/>
    </row>
    <row r="35" spans="1:17">
      <c r="A35" s="13"/>
      <c r="B35" s="45">
        <v>559</v>
      </c>
      <c r="C35" s="21" t="s">
        <v>48</v>
      </c>
      <c r="D35" s="46">
        <v>2368</v>
      </c>
      <c r="E35" s="46">
        <v>694562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696930</v>
      </c>
      <c r="P35" s="47">
        <f t="shared" si="1"/>
        <v>8.3346887033892223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SUM(D37:D39)</f>
        <v>2649565</v>
      </c>
      <c r="E36" s="31">
        <f t="shared" si="9"/>
        <v>1546188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4195753</v>
      </c>
      <c r="P36" s="43">
        <f t="shared" si="1"/>
        <v>50.177629218589296</v>
      </c>
      <c r="Q36" s="10"/>
    </row>
    <row r="37" spans="1:17">
      <c r="A37" s="12"/>
      <c r="B37" s="44">
        <v>563</v>
      </c>
      <c r="C37" s="20" t="s">
        <v>51</v>
      </c>
      <c r="D37" s="46">
        <v>44000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44000</v>
      </c>
      <c r="P37" s="47">
        <f t="shared" si="1"/>
        <v>0.52620249228634985</v>
      </c>
      <c r="Q37" s="9"/>
    </row>
    <row r="38" spans="1:17">
      <c r="A38" s="12"/>
      <c r="B38" s="44">
        <v>564</v>
      </c>
      <c r="C38" s="20" t="s">
        <v>70</v>
      </c>
      <c r="D38" s="46">
        <v>1451792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1451792</v>
      </c>
      <c r="P38" s="47">
        <f t="shared" si="1"/>
        <v>17.362194742758735</v>
      </c>
      <c r="Q38" s="9"/>
    </row>
    <row r="39" spans="1:17">
      <c r="A39" s="12"/>
      <c r="B39" s="44">
        <v>569</v>
      </c>
      <c r="C39" s="20" t="s">
        <v>53</v>
      </c>
      <c r="D39" s="46">
        <v>1153773</v>
      </c>
      <c r="E39" s="46">
        <v>1546188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2699961</v>
      </c>
      <c r="P39" s="47">
        <f t="shared" si="1"/>
        <v>32.289231983544212</v>
      </c>
      <c r="Q39" s="9"/>
    </row>
    <row r="40" spans="1:17" ht="15.75">
      <c r="A40" s="28" t="s">
        <v>54</v>
      </c>
      <c r="B40" s="29"/>
      <c r="C40" s="30"/>
      <c r="D40" s="31">
        <f t="shared" ref="D40:N40" si="10">SUM(D41:D45)</f>
        <v>41656370</v>
      </c>
      <c r="E40" s="31">
        <f t="shared" si="10"/>
        <v>28696545</v>
      </c>
      <c r="F40" s="31">
        <f t="shared" si="10"/>
        <v>0</v>
      </c>
      <c r="G40" s="31">
        <f t="shared" si="10"/>
        <v>9194761</v>
      </c>
      <c r="H40" s="31">
        <f t="shared" si="10"/>
        <v>0</v>
      </c>
      <c r="I40" s="31">
        <f t="shared" si="10"/>
        <v>41854973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10"/>
        <v>998223</v>
      </c>
      <c r="O40" s="31">
        <f>SUM(D40:N40)</f>
        <v>122400872</v>
      </c>
      <c r="P40" s="43">
        <f t="shared" si="1"/>
        <v>1463.8100887368748</v>
      </c>
      <c r="Q40" s="9"/>
    </row>
    <row r="41" spans="1:17">
      <c r="A41" s="12"/>
      <c r="B41" s="44">
        <v>572</v>
      </c>
      <c r="C41" s="20" t="s">
        <v>55</v>
      </c>
      <c r="D41" s="46">
        <v>38311683</v>
      </c>
      <c r="E41" s="46">
        <v>4271629</v>
      </c>
      <c r="F41" s="46">
        <v>0</v>
      </c>
      <c r="G41" s="46">
        <v>6439889</v>
      </c>
      <c r="H41" s="46">
        <v>0</v>
      </c>
      <c r="I41" s="46">
        <v>227700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49250901</v>
      </c>
      <c r="P41" s="47">
        <f t="shared" si="1"/>
        <v>588.99879212609721</v>
      </c>
      <c r="Q41" s="9"/>
    </row>
    <row r="42" spans="1:17">
      <c r="A42" s="12"/>
      <c r="B42" s="44">
        <v>573</v>
      </c>
      <c r="C42" s="20" t="s">
        <v>56</v>
      </c>
      <c r="D42" s="46">
        <v>1399424</v>
      </c>
      <c r="E42" s="46">
        <v>153804</v>
      </c>
      <c r="F42" s="46">
        <v>0</v>
      </c>
      <c r="G42" s="46">
        <v>118533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1671761</v>
      </c>
      <c r="P42" s="47">
        <f t="shared" si="1"/>
        <v>19.992836470616375</v>
      </c>
      <c r="Q42" s="9"/>
    </row>
    <row r="43" spans="1:17">
      <c r="A43" s="12"/>
      <c r="B43" s="44">
        <v>574</v>
      </c>
      <c r="C43" s="20" t="s">
        <v>57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998223</v>
      </c>
      <c r="O43" s="46">
        <f t="shared" si="6"/>
        <v>998223</v>
      </c>
      <c r="P43" s="47">
        <f t="shared" si="1"/>
        <v>11.937896146762659</v>
      </c>
      <c r="Q43" s="9"/>
    </row>
    <row r="44" spans="1:17">
      <c r="A44" s="12"/>
      <c r="B44" s="44">
        <v>575</v>
      </c>
      <c r="C44" s="20" t="s">
        <v>58</v>
      </c>
      <c r="D44" s="46">
        <v>1945263</v>
      </c>
      <c r="E44" s="46">
        <v>0</v>
      </c>
      <c r="F44" s="46">
        <v>0</v>
      </c>
      <c r="G44" s="46">
        <v>2066392</v>
      </c>
      <c r="H44" s="46">
        <v>0</v>
      </c>
      <c r="I44" s="46">
        <v>41627273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45638928</v>
      </c>
      <c r="P44" s="47">
        <f t="shared" si="1"/>
        <v>545.80267406539258</v>
      </c>
      <c r="Q44" s="9"/>
    </row>
    <row r="45" spans="1:17">
      <c r="A45" s="12"/>
      <c r="B45" s="44">
        <v>579</v>
      </c>
      <c r="C45" s="20" t="s">
        <v>59</v>
      </c>
      <c r="D45" s="46">
        <v>0</v>
      </c>
      <c r="E45" s="46">
        <v>24271112</v>
      </c>
      <c r="F45" s="46">
        <v>0</v>
      </c>
      <c r="G45" s="46">
        <v>569947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24841059</v>
      </c>
      <c r="P45" s="47">
        <f t="shared" si="1"/>
        <v>297.07788992800596</v>
      </c>
      <c r="Q45" s="9"/>
    </row>
    <row r="46" spans="1:17" ht="15.75">
      <c r="A46" s="28" t="s">
        <v>63</v>
      </c>
      <c r="B46" s="29"/>
      <c r="C46" s="30"/>
      <c r="D46" s="31">
        <f t="shared" ref="D46:N46" si="11">SUM(D47:D50)</f>
        <v>41106890</v>
      </c>
      <c r="E46" s="31">
        <f t="shared" si="11"/>
        <v>134645036</v>
      </c>
      <c r="F46" s="31">
        <f t="shared" si="11"/>
        <v>0</v>
      </c>
      <c r="G46" s="31">
        <f t="shared" si="11"/>
        <v>11971</v>
      </c>
      <c r="H46" s="31">
        <f t="shared" si="11"/>
        <v>0</v>
      </c>
      <c r="I46" s="31">
        <f t="shared" si="11"/>
        <v>25387315</v>
      </c>
      <c r="J46" s="31">
        <f t="shared" si="11"/>
        <v>478818</v>
      </c>
      <c r="K46" s="31">
        <f t="shared" si="11"/>
        <v>0</v>
      </c>
      <c r="L46" s="31">
        <f t="shared" si="11"/>
        <v>0</v>
      </c>
      <c r="M46" s="31">
        <f t="shared" si="11"/>
        <v>0</v>
      </c>
      <c r="N46" s="31">
        <f t="shared" si="11"/>
        <v>0</v>
      </c>
      <c r="O46" s="31">
        <f>SUM(D46:N46)</f>
        <v>201630030</v>
      </c>
      <c r="P46" s="43">
        <f t="shared" si="1"/>
        <v>2411.3232796766247</v>
      </c>
      <c r="Q46" s="9"/>
    </row>
    <row r="47" spans="1:17">
      <c r="A47" s="12"/>
      <c r="B47" s="44">
        <v>581</v>
      </c>
      <c r="C47" s="20" t="s">
        <v>123</v>
      </c>
      <c r="D47" s="46">
        <v>40818000</v>
      </c>
      <c r="E47" s="46">
        <v>134583598</v>
      </c>
      <c r="F47" s="46">
        <v>0</v>
      </c>
      <c r="G47" s="46">
        <v>11971</v>
      </c>
      <c r="H47" s="46">
        <v>0</v>
      </c>
      <c r="I47" s="46">
        <v>3023159</v>
      </c>
      <c r="J47" s="46">
        <v>358000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178794728</v>
      </c>
      <c r="P47" s="47">
        <f t="shared" si="1"/>
        <v>2138.2325336650006</v>
      </c>
      <c r="Q47" s="9"/>
    </row>
    <row r="48" spans="1:17">
      <c r="A48" s="12"/>
      <c r="B48" s="44">
        <v>589</v>
      </c>
      <c r="C48" s="20" t="s">
        <v>126</v>
      </c>
      <c r="D48" s="46">
        <v>288890</v>
      </c>
      <c r="E48" s="46">
        <v>61438</v>
      </c>
      <c r="F48" s="46">
        <v>0</v>
      </c>
      <c r="G48" s="46">
        <v>0</v>
      </c>
      <c r="H48" s="46">
        <v>0</v>
      </c>
      <c r="I48" s="46">
        <v>3151871</v>
      </c>
      <c r="J48" s="46">
        <v>240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0" si="12">SUM(D48:N48)</f>
        <v>3502439</v>
      </c>
      <c r="P48" s="47">
        <f t="shared" si="1"/>
        <v>41.886184792747976</v>
      </c>
      <c r="Q48" s="9"/>
    </row>
    <row r="49" spans="1:120">
      <c r="A49" s="12"/>
      <c r="B49" s="44">
        <v>590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460241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460241</v>
      </c>
      <c r="P49" s="47">
        <f t="shared" si="1"/>
        <v>5.5040900284627714</v>
      </c>
      <c r="Q49" s="9"/>
    </row>
    <row r="50" spans="1:120" ht="15.75" thickBot="1">
      <c r="A50" s="12"/>
      <c r="B50" s="44">
        <v>591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18752044</v>
      </c>
      <c r="J50" s="46">
        <v>120578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18872622</v>
      </c>
      <c r="P50" s="47">
        <f t="shared" si="1"/>
        <v>225.70047119041354</v>
      </c>
      <c r="Q50" s="9"/>
    </row>
    <row r="51" spans="1:120" ht="16.5" thickBot="1">
      <c r="A51" s="14" t="s">
        <v>10</v>
      </c>
      <c r="B51" s="23"/>
      <c r="C51" s="22"/>
      <c r="D51" s="15">
        <f>SUM(D5,D14,D21,D27,D32,D36,D40,D46)</f>
        <v>376672557</v>
      </c>
      <c r="E51" s="15">
        <f t="shared" ref="E51:N51" si="13">SUM(E5,E14,E21,E27,E32,E36,E40,E46)</f>
        <v>234636880</v>
      </c>
      <c r="F51" s="15">
        <f t="shared" si="13"/>
        <v>47268098</v>
      </c>
      <c r="G51" s="15">
        <f t="shared" si="13"/>
        <v>25645775</v>
      </c>
      <c r="H51" s="15">
        <f t="shared" si="13"/>
        <v>0</v>
      </c>
      <c r="I51" s="15">
        <f t="shared" si="13"/>
        <v>220361092</v>
      </c>
      <c r="J51" s="15">
        <f t="shared" si="13"/>
        <v>103218164</v>
      </c>
      <c r="K51" s="15">
        <f t="shared" si="13"/>
        <v>159843734</v>
      </c>
      <c r="L51" s="15">
        <f t="shared" si="13"/>
        <v>0</v>
      </c>
      <c r="M51" s="15">
        <f t="shared" si="13"/>
        <v>2521438</v>
      </c>
      <c r="N51" s="15">
        <f t="shared" si="13"/>
        <v>2046464</v>
      </c>
      <c r="O51" s="15">
        <f>SUM(D51:N51)</f>
        <v>1172214202</v>
      </c>
      <c r="P51" s="37">
        <f t="shared" si="1"/>
        <v>14018.682604223972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163" t="s">
        <v>127</v>
      </c>
      <c r="N53" s="163"/>
      <c r="O53" s="163"/>
      <c r="P53" s="41">
        <v>83618</v>
      </c>
    </row>
    <row r="54" spans="1:120">
      <c r="A54" s="164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2"/>
    </row>
    <row r="55" spans="1:120" ht="15.75" customHeight="1" thickBot="1">
      <c r="A55" s="165" t="s">
        <v>68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5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119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120</v>
      </c>
      <c r="N4" s="34" t="s">
        <v>5</v>
      </c>
      <c r="O4" s="34" t="s">
        <v>121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59772958</v>
      </c>
      <c r="E5" s="26">
        <f t="shared" ref="E5:N5" si="0">SUM(E6:E14)</f>
        <v>16190560</v>
      </c>
      <c r="F5" s="26">
        <f t="shared" si="0"/>
        <v>20196807</v>
      </c>
      <c r="G5" s="26">
        <f t="shared" si="0"/>
        <v>385123</v>
      </c>
      <c r="H5" s="26">
        <f t="shared" si="0"/>
        <v>0</v>
      </c>
      <c r="I5" s="26">
        <f t="shared" si="0"/>
        <v>91831</v>
      </c>
      <c r="J5" s="26">
        <f t="shared" si="0"/>
        <v>94513228</v>
      </c>
      <c r="K5" s="26">
        <f t="shared" si="0"/>
        <v>159914919</v>
      </c>
      <c r="L5" s="26">
        <f>SUM(L6:L14)</f>
        <v>0</v>
      </c>
      <c r="M5" s="26">
        <f t="shared" si="0"/>
        <v>0</v>
      </c>
      <c r="N5" s="26">
        <f t="shared" si="0"/>
        <v>1195736</v>
      </c>
      <c r="O5" s="27">
        <f>SUM(D5:N5)</f>
        <v>352261162</v>
      </c>
      <c r="P5" s="32">
        <f t="shared" ref="P5:P52" si="1">(O5/P$54)</f>
        <v>4255.1327172797</v>
      </c>
      <c r="Q5" s="6"/>
    </row>
    <row r="6" spans="1:134">
      <c r="A6" s="12"/>
      <c r="B6" s="44">
        <v>511</v>
      </c>
      <c r="C6" s="20" t="s">
        <v>19</v>
      </c>
      <c r="D6" s="46">
        <v>2421023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2421023</v>
      </c>
      <c r="P6" s="47">
        <f t="shared" si="1"/>
        <v>29.244706166576069</v>
      </c>
      <c r="Q6" s="9"/>
    </row>
    <row r="7" spans="1:134">
      <c r="A7" s="12"/>
      <c r="B7" s="44">
        <v>512</v>
      </c>
      <c r="C7" s="20" t="s">
        <v>20</v>
      </c>
      <c r="D7" s="46">
        <v>4747434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4747434</v>
      </c>
      <c r="P7" s="47">
        <f t="shared" si="1"/>
        <v>57.346548287733285</v>
      </c>
      <c r="Q7" s="9"/>
    </row>
    <row r="8" spans="1:134">
      <c r="A8" s="12"/>
      <c r="B8" s="44">
        <v>513</v>
      </c>
      <c r="C8" s="20" t="s">
        <v>21</v>
      </c>
      <c r="D8" s="46">
        <v>14803422</v>
      </c>
      <c r="E8" s="46">
        <v>1627711</v>
      </c>
      <c r="F8" s="46">
        <v>0</v>
      </c>
      <c r="G8" s="46">
        <v>0</v>
      </c>
      <c r="H8" s="46">
        <v>0</v>
      </c>
      <c r="I8" s="46">
        <v>0</v>
      </c>
      <c r="J8" s="46">
        <v>19963870</v>
      </c>
      <c r="K8" s="46">
        <v>10114572</v>
      </c>
      <c r="L8" s="46">
        <v>0</v>
      </c>
      <c r="M8" s="46">
        <v>0</v>
      </c>
      <c r="N8" s="46">
        <v>1195736</v>
      </c>
      <c r="O8" s="46">
        <f t="shared" si="2"/>
        <v>47705311</v>
      </c>
      <c r="P8" s="47">
        <f t="shared" si="1"/>
        <v>576.25549314489342</v>
      </c>
      <c r="Q8" s="9"/>
    </row>
    <row r="9" spans="1:134">
      <c r="A9" s="12"/>
      <c r="B9" s="44">
        <v>514</v>
      </c>
      <c r="C9" s="20" t="s">
        <v>22</v>
      </c>
      <c r="D9" s="46">
        <v>5837490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5837490</v>
      </c>
      <c r="P9" s="47">
        <f t="shared" si="1"/>
        <v>70.513861206740359</v>
      </c>
      <c r="Q9" s="9"/>
    </row>
    <row r="10" spans="1:134">
      <c r="A10" s="12"/>
      <c r="B10" s="44">
        <v>515</v>
      </c>
      <c r="C10" s="20" t="s">
        <v>23</v>
      </c>
      <c r="D10" s="46">
        <v>4563792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4563792</v>
      </c>
      <c r="P10" s="47">
        <f t="shared" si="1"/>
        <v>55.128247870991125</v>
      </c>
      <c r="Q10" s="9"/>
    </row>
    <row r="11" spans="1:134">
      <c r="A11" s="12"/>
      <c r="B11" s="44">
        <v>516</v>
      </c>
      <c r="C11" s="20" t="s">
        <v>112</v>
      </c>
      <c r="D11" s="46">
        <v>2476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2476</v>
      </c>
      <c r="P11" s="47">
        <f t="shared" si="1"/>
        <v>2.9908799903364137E-2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340952</v>
      </c>
      <c r="F12" s="46">
        <v>20196807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20537759</v>
      </c>
      <c r="P12" s="47">
        <f t="shared" si="1"/>
        <v>248.08551066014374</v>
      </c>
      <c r="Q12" s="9"/>
    </row>
    <row r="13" spans="1:134">
      <c r="A13" s="12"/>
      <c r="B13" s="44">
        <v>518</v>
      </c>
      <c r="C13" s="20" t="s">
        <v>25</v>
      </c>
      <c r="D13" s="46">
        <v>847480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149800347</v>
      </c>
      <c r="L13" s="46">
        <v>0</v>
      </c>
      <c r="M13" s="46">
        <v>0</v>
      </c>
      <c r="N13" s="46">
        <v>0</v>
      </c>
      <c r="O13" s="46">
        <f t="shared" si="2"/>
        <v>150647827</v>
      </c>
      <c r="P13" s="47">
        <f t="shared" si="1"/>
        <v>1819.7478649513801</v>
      </c>
      <c r="Q13" s="9"/>
    </row>
    <row r="14" spans="1:134">
      <c r="A14" s="12"/>
      <c r="B14" s="44">
        <v>519</v>
      </c>
      <c r="C14" s="20" t="s">
        <v>26</v>
      </c>
      <c r="D14" s="46">
        <v>26549841</v>
      </c>
      <c r="E14" s="46">
        <v>14221897</v>
      </c>
      <c r="F14" s="46">
        <v>0</v>
      </c>
      <c r="G14" s="46">
        <v>385123</v>
      </c>
      <c r="H14" s="46">
        <v>0</v>
      </c>
      <c r="I14" s="46">
        <v>91831</v>
      </c>
      <c r="J14" s="46">
        <v>74549358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115798050</v>
      </c>
      <c r="P14" s="47">
        <f t="shared" si="1"/>
        <v>1398.7805761913389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SUM(D16:D21)</f>
        <v>216151370</v>
      </c>
      <c r="E15" s="31">
        <f t="shared" si="3"/>
        <v>22855442</v>
      </c>
      <c r="F15" s="31">
        <f t="shared" si="3"/>
        <v>0</v>
      </c>
      <c r="G15" s="31">
        <f t="shared" si="3"/>
        <v>3189356</v>
      </c>
      <c r="H15" s="31">
        <f t="shared" si="3"/>
        <v>0</v>
      </c>
      <c r="I15" s="31">
        <f t="shared" si="3"/>
        <v>16130983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27" si="4">SUM(D15:N15)</f>
        <v>258327151</v>
      </c>
      <c r="P15" s="43">
        <f t="shared" si="1"/>
        <v>3120.458428459262</v>
      </c>
      <c r="Q15" s="10"/>
    </row>
    <row r="16" spans="1:134">
      <c r="A16" s="12"/>
      <c r="B16" s="44">
        <v>521</v>
      </c>
      <c r="C16" s="20" t="s">
        <v>28</v>
      </c>
      <c r="D16" s="46">
        <v>114999383</v>
      </c>
      <c r="E16" s="46">
        <v>12220710</v>
      </c>
      <c r="F16" s="46">
        <v>0</v>
      </c>
      <c r="G16" s="46">
        <v>1630835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128850928</v>
      </c>
      <c r="P16" s="47">
        <f t="shared" si="1"/>
        <v>1556.4525940689739</v>
      </c>
      <c r="Q16" s="9"/>
    </row>
    <row r="17" spans="1:17">
      <c r="A17" s="12"/>
      <c r="B17" s="44">
        <v>522</v>
      </c>
      <c r="C17" s="20" t="s">
        <v>29</v>
      </c>
      <c r="D17" s="46">
        <v>41695615</v>
      </c>
      <c r="E17" s="46">
        <v>404679</v>
      </c>
      <c r="F17" s="46">
        <v>0</v>
      </c>
      <c r="G17" s="46">
        <v>356828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42457122</v>
      </c>
      <c r="P17" s="47">
        <f t="shared" si="1"/>
        <v>512.86008334843268</v>
      </c>
      <c r="Q17" s="9"/>
    </row>
    <row r="18" spans="1:17">
      <c r="A18" s="12"/>
      <c r="B18" s="44">
        <v>524</v>
      </c>
      <c r="C18" s="20" t="s">
        <v>30</v>
      </c>
      <c r="D18" s="46">
        <v>6085874</v>
      </c>
      <c r="E18" s="46">
        <v>799549</v>
      </c>
      <c r="F18" s="46">
        <v>0</v>
      </c>
      <c r="G18" s="46">
        <v>0</v>
      </c>
      <c r="H18" s="46">
        <v>0</v>
      </c>
      <c r="I18" s="46">
        <v>16130983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23016406</v>
      </c>
      <c r="P18" s="47">
        <f t="shared" si="1"/>
        <v>278.02628495500392</v>
      </c>
      <c r="Q18" s="9"/>
    </row>
    <row r="19" spans="1:17">
      <c r="A19" s="12"/>
      <c r="B19" s="44">
        <v>525</v>
      </c>
      <c r="C19" s="20" t="s">
        <v>31</v>
      </c>
      <c r="D19" s="46">
        <v>0</v>
      </c>
      <c r="E19" s="46">
        <v>0</v>
      </c>
      <c r="F19" s="46">
        <v>0</v>
      </c>
      <c r="G19" s="46">
        <v>784994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784994</v>
      </c>
      <c r="P19" s="47">
        <f t="shared" si="1"/>
        <v>9.4823216766322407</v>
      </c>
      <c r="Q19" s="9"/>
    </row>
    <row r="20" spans="1:17">
      <c r="A20" s="12"/>
      <c r="B20" s="44">
        <v>526</v>
      </c>
      <c r="C20" s="20" t="s">
        <v>32</v>
      </c>
      <c r="D20" s="46">
        <v>29263294</v>
      </c>
      <c r="E20" s="46">
        <v>484000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29747294</v>
      </c>
      <c r="P20" s="47">
        <f t="shared" si="1"/>
        <v>359.33193211330553</v>
      </c>
      <c r="Q20" s="9"/>
    </row>
    <row r="21" spans="1:17">
      <c r="A21" s="12"/>
      <c r="B21" s="44">
        <v>529</v>
      </c>
      <c r="C21" s="20" t="s">
        <v>33</v>
      </c>
      <c r="D21" s="46">
        <v>24107204</v>
      </c>
      <c r="E21" s="46">
        <v>8946504</v>
      </c>
      <c r="F21" s="46">
        <v>0</v>
      </c>
      <c r="G21" s="46">
        <v>416699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33470407</v>
      </c>
      <c r="P21" s="47">
        <f t="shared" si="1"/>
        <v>404.30521229691368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SUM(D23:D27)</f>
        <v>3903494</v>
      </c>
      <c r="E22" s="31">
        <f t="shared" si="5"/>
        <v>5244656</v>
      </c>
      <c r="F22" s="31">
        <f t="shared" si="5"/>
        <v>0</v>
      </c>
      <c r="G22" s="31">
        <f t="shared" si="5"/>
        <v>7122217</v>
      </c>
      <c r="H22" s="31">
        <f t="shared" si="5"/>
        <v>0</v>
      </c>
      <c r="I22" s="31">
        <f t="shared" si="5"/>
        <v>103968669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 t="shared" si="4"/>
        <v>120239036</v>
      </c>
      <c r="P22" s="43">
        <f t="shared" si="1"/>
        <v>1452.4253910732621</v>
      </c>
      <c r="Q22" s="10"/>
    </row>
    <row r="23" spans="1:17">
      <c r="A23" s="12"/>
      <c r="B23" s="44">
        <v>534</v>
      </c>
      <c r="C23" s="20" t="s">
        <v>35</v>
      </c>
      <c r="D23" s="46">
        <v>0</v>
      </c>
      <c r="E23" s="46">
        <v>81001</v>
      </c>
      <c r="F23" s="46">
        <v>0</v>
      </c>
      <c r="G23" s="46">
        <v>0</v>
      </c>
      <c r="H23" s="46">
        <v>0</v>
      </c>
      <c r="I23" s="46">
        <v>20360869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20441870</v>
      </c>
      <c r="P23" s="47">
        <f t="shared" si="1"/>
        <v>246.92722111493629</v>
      </c>
      <c r="Q23" s="9"/>
    </row>
    <row r="24" spans="1:17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142438</v>
      </c>
      <c r="H24" s="46">
        <v>0</v>
      </c>
      <c r="I24" s="46">
        <v>68864994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69007432</v>
      </c>
      <c r="P24" s="47">
        <f t="shared" si="1"/>
        <v>833.57410158845198</v>
      </c>
      <c r="Q24" s="9"/>
    </row>
    <row r="25" spans="1:17">
      <c r="A25" s="12"/>
      <c r="B25" s="44">
        <v>537</v>
      </c>
      <c r="C25" s="20" t="s">
        <v>37</v>
      </c>
      <c r="D25" s="46">
        <v>1175589</v>
      </c>
      <c r="E25" s="46">
        <v>1510151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2685740</v>
      </c>
      <c r="P25" s="47">
        <f t="shared" si="1"/>
        <v>32.442350667391437</v>
      </c>
      <c r="Q25" s="9"/>
    </row>
    <row r="26" spans="1:17">
      <c r="A26" s="12"/>
      <c r="B26" s="44">
        <v>538</v>
      </c>
      <c r="C26" s="20" t="s">
        <v>38</v>
      </c>
      <c r="D26" s="46">
        <v>0</v>
      </c>
      <c r="E26" s="46">
        <v>2932384</v>
      </c>
      <c r="F26" s="46">
        <v>0</v>
      </c>
      <c r="G26" s="46">
        <v>5943906</v>
      </c>
      <c r="H26" s="46">
        <v>0</v>
      </c>
      <c r="I26" s="46">
        <v>14742806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23619096</v>
      </c>
      <c r="P26" s="47">
        <f t="shared" si="1"/>
        <v>285.30646856314547</v>
      </c>
      <c r="Q26" s="9"/>
    </row>
    <row r="27" spans="1:17">
      <c r="A27" s="12"/>
      <c r="B27" s="44">
        <v>539</v>
      </c>
      <c r="C27" s="20" t="s">
        <v>39</v>
      </c>
      <c r="D27" s="46">
        <v>2727905</v>
      </c>
      <c r="E27" s="46">
        <v>721120</v>
      </c>
      <c r="F27" s="46">
        <v>0</v>
      </c>
      <c r="G27" s="46">
        <v>1035873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4484898</v>
      </c>
      <c r="P27" s="47">
        <f t="shared" si="1"/>
        <v>54.175249139336835</v>
      </c>
      <c r="Q27" s="9"/>
    </row>
    <row r="28" spans="1:17" ht="15.75">
      <c r="A28" s="28" t="s">
        <v>40</v>
      </c>
      <c r="B28" s="29"/>
      <c r="C28" s="30"/>
      <c r="D28" s="31">
        <f t="shared" ref="D28:N28" si="6">SUM(D29:D32)</f>
        <v>4505534</v>
      </c>
      <c r="E28" s="31">
        <f t="shared" si="6"/>
        <v>9666336</v>
      </c>
      <c r="F28" s="31">
        <f t="shared" si="6"/>
        <v>0</v>
      </c>
      <c r="G28" s="31">
        <f t="shared" si="6"/>
        <v>9831373</v>
      </c>
      <c r="H28" s="31">
        <f t="shared" si="6"/>
        <v>0</v>
      </c>
      <c r="I28" s="31">
        <f t="shared" si="6"/>
        <v>34477204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6"/>
        <v>0</v>
      </c>
      <c r="O28" s="31">
        <f t="shared" ref="O28:O38" si="7">SUM(D28:N28)</f>
        <v>58480447</v>
      </c>
      <c r="P28" s="43">
        <f t="shared" si="1"/>
        <v>706.41356525940694</v>
      </c>
      <c r="Q28" s="10"/>
    </row>
    <row r="29" spans="1:17">
      <c r="A29" s="12"/>
      <c r="B29" s="44">
        <v>541</v>
      </c>
      <c r="C29" s="20" t="s">
        <v>41</v>
      </c>
      <c r="D29" s="46">
        <v>4505534</v>
      </c>
      <c r="E29" s="46">
        <v>1167050</v>
      </c>
      <c r="F29" s="46">
        <v>0</v>
      </c>
      <c r="G29" s="46">
        <v>5127519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10800103</v>
      </c>
      <c r="P29" s="47">
        <f t="shared" si="1"/>
        <v>130.45966056652776</v>
      </c>
      <c r="Q29" s="9"/>
    </row>
    <row r="30" spans="1:17">
      <c r="A30" s="12"/>
      <c r="B30" s="44">
        <v>544</v>
      </c>
      <c r="C30" s="20" t="s">
        <v>42</v>
      </c>
      <c r="D30" s="46">
        <v>0</v>
      </c>
      <c r="E30" s="46">
        <v>47248</v>
      </c>
      <c r="F30" s="46">
        <v>0</v>
      </c>
      <c r="G30" s="46">
        <v>907271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954519</v>
      </c>
      <c r="P30" s="47">
        <f t="shared" si="1"/>
        <v>11.530096031889835</v>
      </c>
      <c r="Q30" s="9"/>
    </row>
    <row r="31" spans="1:17">
      <c r="A31" s="12"/>
      <c r="B31" s="44">
        <v>545</v>
      </c>
      <c r="C31" s="20" t="s">
        <v>43</v>
      </c>
      <c r="D31" s="46">
        <v>0</v>
      </c>
      <c r="E31" s="46">
        <v>411247</v>
      </c>
      <c r="F31" s="46">
        <v>0</v>
      </c>
      <c r="G31" s="46">
        <v>1701768</v>
      </c>
      <c r="H31" s="46">
        <v>0</v>
      </c>
      <c r="I31" s="46">
        <v>34477204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36590219</v>
      </c>
      <c r="P31" s="47">
        <f t="shared" si="1"/>
        <v>441.99092830826839</v>
      </c>
      <c r="Q31" s="9"/>
    </row>
    <row r="32" spans="1:17">
      <c r="A32" s="12"/>
      <c r="B32" s="44">
        <v>549</v>
      </c>
      <c r="C32" s="20" t="s">
        <v>44</v>
      </c>
      <c r="D32" s="46">
        <v>0</v>
      </c>
      <c r="E32" s="46">
        <v>8040791</v>
      </c>
      <c r="F32" s="46">
        <v>0</v>
      </c>
      <c r="G32" s="46">
        <v>2094815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10135606</v>
      </c>
      <c r="P32" s="47">
        <f t="shared" si="1"/>
        <v>122.4328803527209</v>
      </c>
      <c r="Q32" s="9"/>
    </row>
    <row r="33" spans="1:17" ht="15.75">
      <c r="A33" s="28" t="s">
        <v>45</v>
      </c>
      <c r="B33" s="29"/>
      <c r="C33" s="30"/>
      <c r="D33" s="31">
        <f t="shared" ref="D33:N33" si="8">SUM(D34:D36)</f>
        <v>2386150</v>
      </c>
      <c r="E33" s="31">
        <f t="shared" si="8"/>
        <v>3343213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460144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7"/>
        <v>6189507</v>
      </c>
      <c r="P33" s="43">
        <f t="shared" si="1"/>
        <v>74.766044573292262</v>
      </c>
      <c r="Q33" s="10"/>
    </row>
    <row r="34" spans="1:17">
      <c r="A34" s="13"/>
      <c r="B34" s="45">
        <v>552</v>
      </c>
      <c r="C34" s="21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460144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460144</v>
      </c>
      <c r="P34" s="47">
        <f t="shared" si="1"/>
        <v>5.5583016246904631</v>
      </c>
      <c r="Q34" s="9"/>
    </row>
    <row r="35" spans="1:17">
      <c r="A35" s="13"/>
      <c r="B35" s="45">
        <v>554</v>
      </c>
      <c r="C35" s="21" t="s">
        <v>47</v>
      </c>
      <c r="D35" s="46">
        <v>2386150</v>
      </c>
      <c r="E35" s="46">
        <v>2865953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5252103</v>
      </c>
      <c r="P35" s="47">
        <f t="shared" si="1"/>
        <v>63.442688892915385</v>
      </c>
      <c r="Q35" s="9"/>
    </row>
    <row r="36" spans="1:17">
      <c r="A36" s="13"/>
      <c r="B36" s="45">
        <v>559</v>
      </c>
      <c r="C36" s="21" t="s">
        <v>48</v>
      </c>
      <c r="D36" s="46">
        <v>0</v>
      </c>
      <c r="E36" s="46">
        <v>477260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477260</v>
      </c>
      <c r="P36" s="47">
        <f t="shared" si="1"/>
        <v>5.7650540556864165</v>
      </c>
      <c r="Q36" s="9"/>
    </row>
    <row r="37" spans="1:17" ht="15.75">
      <c r="A37" s="28" t="s">
        <v>49</v>
      </c>
      <c r="B37" s="29"/>
      <c r="C37" s="30"/>
      <c r="D37" s="31">
        <f t="shared" ref="D37:N37" si="9">SUM(D38:D41)</f>
        <v>2458893</v>
      </c>
      <c r="E37" s="31">
        <f t="shared" si="9"/>
        <v>1789977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78000</v>
      </c>
      <c r="O37" s="31">
        <f t="shared" si="7"/>
        <v>4326870</v>
      </c>
      <c r="P37" s="43">
        <f t="shared" si="1"/>
        <v>52.266352600108718</v>
      </c>
      <c r="Q37" s="10"/>
    </row>
    <row r="38" spans="1:17">
      <c r="A38" s="12"/>
      <c r="B38" s="44">
        <v>561</v>
      </c>
      <c r="C38" s="20" t="s">
        <v>122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78000</v>
      </c>
      <c r="O38" s="46">
        <f t="shared" si="7"/>
        <v>78000</v>
      </c>
      <c r="P38" s="47">
        <f t="shared" si="1"/>
        <v>0.94219967385395909</v>
      </c>
      <c r="Q38" s="9"/>
    </row>
    <row r="39" spans="1:17">
      <c r="A39" s="12"/>
      <c r="B39" s="44">
        <v>563</v>
      </c>
      <c r="C39" s="20" t="s">
        <v>51</v>
      </c>
      <c r="D39" s="46">
        <v>38368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7" si="10">SUM(D39:N39)</f>
        <v>38368</v>
      </c>
      <c r="P39" s="47">
        <f t="shared" si="1"/>
        <v>0.46346560367216283</v>
      </c>
      <c r="Q39" s="9"/>
    </row>
    <row r="40" spans="1:17">
      <c r="A40" s="12"/>
      <c r="B40" s="44">
        <v>564</v>
      </c>
      <c r="C40" s="20" t="s">
        <v>70</v>
      </c>
      <c r="D40" s="46">
        <v>1251004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1251004</v>
      </c>
      <c r="P40" s="47">
        <f t="shared" si="1"/>
        <v>15.111481548589721</v>
      </c>
      <c r="Q40" s="9"/>
    </row>
    <row r="41" spans="1:17">
      <c r="A41" s="12"/>
      <c r="B41" s="44">
        <v>569</v>
      </c>
      <c r="C41" s="20" t="s">
        <v>53</v>
      </c>
      <c r="D41" s="46">
        <v>1169521</v>
      </c>
      <c r="E41" s="46">
        <v>1789977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2959498</v>
      </c>
      <c r="P41" s="47">
        <f t="shared" si="1"/>
        <v>35.74920577399287</v>
      </c>
      <c r="Q41" s="9"/>
    </row>
    <row r="42" spans="1:17" ht="15.75">
      <c r="A42" s="28" t="s">
        <v>54</v>
      </c>
      <c r="B42" s="29"/>
      <c r="C42" s="30"/>
      <c r="D42" s="31">
        <f t="shared" ref="D42:N42" si="11">SUM(D43:D47)</f>
        <v>36796633</v>
      </c>
      <c r="E42" s="31">
        <f t="shared" si="11"/>
        <v>18462802</v>
      </c>
      <c r="F42" s="31">
        <f t="shared" si="11"/>
        <v>0</v>
      </c>
      <c r="G42" s="31">
        <f t="shared" si="11"/>
        <v>25612709</v>
      </c>
      <c r="H42" s="31">
        <f t="shared" si="11"/>
        <v>0</v>
      </c>
      <c r="I42" s="31">
        <f t="shared" si="11"/>
        <v>49163393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653302</v>
      </c>
      <c r="O42" s="31">
        <f>SUM(D42:N42)</f>
        <v>130688839</v>
      </c>
      <c r="P42" s="43">
        <f t="shared" si="1"/>
        <v>1578.6536087455456</v>
      </c>
      <c r="Q42" s="9"/>
    </row>
    <row r="43" spans="1:17">
      <c r="A43" s="12"/>
      <c r="B43" s="44">
        <v>572</v>
      </c>
      <c r="C43" s="20" t="s">
        <v>55</v>
      </c>
      <c r="D43" s="46">
        <v>33611255</v>
      </c>
      <c r="E43" s="46">
        <v>3327078</v>
      </c>
      <c r="F43" s="46">
        <v>0</v>
      </c>
      <c r="G43" s="46">
        <v>8191996</v>
      </c>
      <c r="H43" s="46">
        <v>0</v>
      </c>
      <c r="I43" s="46">
        <v>3003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45133332</v>
      </c>
      <c r="P43" s="47">
        <f t="shared" si="1"/>
        <v>545.18731654285193</v>
      </c>
      <c r="Q43" s="9"/>
    </row>
    <row r="44" spans="1:17">
      <c r="A44" s="12"/>
      <c r="B44" s="44">
        <v>573</v>
      </c>
      <c r="C44" s="20" t="s">
        <v>56</v>
      </c>
      <c r="D44" s="46">
        <v>1327601</v>
      </c>
      <c r="E44" s="46">
        <v>184629</v>
      </c>
      <c r="F44" s="46">
        <v>0</v>
      </c>
      <c r="G44" s="46">
        <v>33712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1545942</v>
      </c>
      <c r="P44" s="47">
        <f t="shared" si="1"/>
        <v>18.674180105091502</v>
      </c>
      <c r="Q44" s="9"/>
    </row>
    <row r="45" spans="1:17">
      <c r="A45" s="12"/>
      <c r="B45" s="44">
        <v>574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653302</v>
      </c>
      <c r="O45" s="46">
        <f t="shared" si="10"/>
        <v>653302</v>
      </c>
      <c r="P45" s="47">
        <f t="shared" si="1"/>
        <v>7.8915504016428093</v>
      </c>
      <c r="Q45" s="9"/>
    </row>
    <row r="46" spans="1:17">
      <c r="A46" s="12"/>
      <c r="B46" s="44">
        <v>575</v>
      </c>
      <c r="C46" s="20" t="s">
        <v>58</v>
      </c>
      <c r="D46" s="46">
        <v>1857777</v>
      </c>
      <c r="E46" s="46">
        <v>4500</v>
      </c>
      <c r="F46" s="46">
        <v>0</v>
      </c>
      <c r="G46" s="46">
        <v>16564994</v>
      </c>
      <c r="H46" s="46">
        <v>0</v>
      </c>
      <c r="I46" s="46">
        <v>49160390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67587661</v>
      </c>
      <c r="P46" s="47">
        <f t="shared" si="1"/>
        <v>816.42400193271726</v>
      </c>
      <c r="Q46" s="9"/>
    </row>
    <row r="47" spans="1:17">
      <c r="A47" s="12"/>
      <c r="B47" s="44">
        <v>579</v>
      </c>
      <c r="C47" s="20" t="s">
        <v>59</v>
      </c>
      <c r="D47" s="46">
        <v>0</v>
      </c>
      <c r="E47" s="46">
        <v>14946595</v>
      </c>
      <c r="F47" s="46">
        <v>0</v>
      </c>
      <c r="G47" s="46">
        <v>822007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15768602</v>
      </c>
      <c r="P47" s="47">
        <f t="shared" si="1"/>
        <v>190.47655976324214</v>
      </c>
      <c r="Q47" s="9"/>
    </row>
    <row r="48" spans="1:17" ht="15.75">
      <c r="A48" s="28" t="s">
        <v>63</v>
      </c>
      <c r="B48" s="29"/>
      <c r="C48" s="30"/>
      <c r="D48" s="31">
        <f t="shared" ref="D48:N48" si="12">SUM(D49:D51)</f>
        <v>15214977</v>
      </c>
      <c r="E48" s="31">
        <f t="shared" si="12"/>
        <v>70999901</v>
      </c>
      <c r="F48" s="31">
        <f t="shared" si="12"/>
        <v>30482525</v>
      </c>
      <c r="G48" s="31">
        <f t="shared" si="12"/>
        <v>33248437</v>
      </c>
      <c r="H48" s="31">
        <f t="shared" si="12"/>
        <v>0</v>
      </c>
      <c r="I48" s="31">
        <f t="shared" si="12"/>
        <v>22980156</v>
      </c>
      <c r="J48" s="31">
        <f t="shared" si="12"/>
        <v>418987</v>
      </c>
      <c r="K48" s="31">
        <f t="shared" si="12"/>
        <v>0</v>
      </c>
      <c r="L48" s="31">
        <f t="shared" si="12"/>
        <v>0</v>
      </c>
      <c r="M48" s="31">
        <f t="shared" si="12"/>
        <v>0</v>
      </c>
      <c r="N48" s="31">
        <f t="shared" si="12"/>
        <v>0</v>
      </c>
      <c r="O48" s="31">
        <f>SUM(D48:N48)</f>
        <v>173344983</v>
      </c>
      <c r="P48" s="43">
        <f t="shared" si="1"/>
        <v>2093.9177749592318</v>
      </c>
      <c r="Q48" s="9"/>
    </row>
    <row r="49" spans="1:120">
      <c r="A49" s="12"/>
      <c r="B49" s="44">
        <v>581</v>
      </c>
      <c r="C49" s="20" t="s">
        <v>123</v>
      </c>
      <c r="D49" s="46">
        <v>8091258</v>
      </c>
      <c r="E49" s="46">
        <v>70362912</v>
      </c>
      <c r="F49" s="46">
        <v>0</v>
      </c>
      <c r="G49" s="46">
        <v>33248437</v>
      </c>
      <c r="H49" s="46">
        <v>0</v>
      </c>
      <c r="I49" s="46">
        <v>2258970</v>
      </c>
      <c r="J49" s="46">
        <v>290000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114251577</v>
      </c>
      <c r="P49" s="47">
        <f t="shared" si="1"/>
        <v>1380.0999818807754</v>
      </c>
      <c r="Q49" s="9"/>
    </row>
    <row r="50" spans="1:120">
      <c r="A50" s="12"/>
      <c r="B50" s="44">
        <v>590</v>
      </c>
      <c r="C50" s="20" t="s">
        <v>61</v>
      </c>
      <c r="D50" s="46">
        <v>7123719</v>
      </c>
      <c r="E50" s="46">
        <v>532782</v>
      </c>
      <c r="F50" s="46">
        <v>7592</v>
      </c>
      <c r="G50" s="46">
        <v>0</v>
      </c>
      <c r="H50" s="46">
        <v>0</v>
      </c>
      <c r="I50" s="46">
        <v>2771</v>
      </c>
      <c r="J50" s="46">
        <v>17024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7683888</v>
      </c>
      <c r="P50" s="47">
        <f t="shared" si="1"/>
        <v>92.817394455517302</v>
      </c>
      <c r="Q50" s="9"/>
    </row>
    <row r="51" spans="1:120" ht="15.75" thickBot="1">
      <c r="A51" s="12"/>
      <c r="B51" s="44">
        <v>591</v>
      </c>
      <c r="C51" s="20" t="s">
        <v>62</v>
      </c>
      <c r="D51" s="46">
        <v>0</v>
      </c>
      <c r="E51" s="46">
        <v>104207</v>
      </c>
      <c r="F51" s="46">
        <v>30474933</v>
      </c>
      <c r="G51" s="46">
        <v>0</v>
      </c>
      <c r="H51" s="46">
        <v>0</v>
      </c>
      <c r="I51" s="46">
        <v>20718415</v>
      </c>
      <c r="J51" s="46">
        <v>111963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51409518</v>
      </c>
      <c r="P51" s="47">
        <f t="shared" si="1"/>
        <v>621.00039862293897</v>
      </c>
      <c r="Q51" s="9"/>
    </row>
    <row r="52" spans="1:120" ht="16.5" thickBot="1">
      <c r="A52" s="14" t="s">
        <v>10</v>
      </c>
      <c r="B52" s="23"/>
      <c r="C52" s="22"/>
      <c r="D52" s="15">
        <f>SUM(D5,D15,D22,D28,D33,D37,D42,D48)</f>
        <v>341190009</v>
      </c>
      <c r="E52" s="15">
        <f t="shared" ref="E52:N52" si="13">SUM(E5,E15,E22,E28,E33,E37,E42,E48)</f>
        <v>148552887</v>
      </c>
      <c r="F52" s="15">
        <f t="shared" si="13"/>
        <v>50679332</v>
      </c>
      <c r="G52" s="15">
        <f t="shared" si="13"/>
        <v>79389215</v>
      </c>
      <c r="H52" s="15">
        <f t="shared" si="13"/>
        <v>0</v>
      </c>
      <c r="I52" s="15">
        <f t="shared" si="13"/>
        <v>227272380</v>
      </c>
      <c r="J52" s="15">
        <f t="shared" si="13"/>
        <v>94932215</v>
      </c>
      <c r="K52" s="15">
        <f t="shared" si="13"/>
        <v>159914919</v>
      </c>
      <c r="L52" s="15">
        <f t="shared" si="13"/>
        <v>0</v>
      </c>
      <c r="M52" s="15">
        <f t="shared" si="13"/>
        <v>0</v>
      </c>
      <c r="N52" s="15">
        <f t="shared" si="13"/>
        <v>1927038</v>
      </c>
      <c r="O52" s="15">
        <f>SUM(D52:N52)</f>
        <v>1103857995</v>
      </c>
      <c r="P52" s="37">
        <f t="shared" si="1"/>
        <v>13334.033882949811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163" t="s">
        <v>124</v>
      </c>
      <c r="N54" s="163"/>
      <c r="O54" s="163"/>
      <c r="P54" s="41">
        <v>82785</v>
      </c>
    </row>
    <row r="55" spans="1:120">
      <c r="A55" s="164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2"/>
    </row>
    <row r="56" spans="1:120" ht="15.75" customHeight="1" thickBot="1">
      <c r="A56" s="165" t="s">
        <v>68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5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48714363</v>
      </c>
      <c r="E5" s="26">
        <f t="shared" ref="E5:M5" si="0">SUM(E6:E14)</f>
        <v>17353232</v>
      </c>
      <c r="F5" s="26">
        <f t="shared" si="0"/>
        <v>21714202</v>
      </c>
      <c r="G5" s="26">
        <f t="shared" si="0"/>
        <v>372863</v>
      </c>
      <c r="H5" s="26">
        <f t="shared" si="0"/>
        <v>0</v>
      </c>
      <c r="I5" s="26">
        <f t="shared" si="0"/>
        <v>77584</v>
      </c>
      <c r="J5" s="26">
        <f t="shared" si="0"/>
        <v>94417426</v>
      </c>
      <c r="K5" s="26">
        <f t="shared" si="0"/>
        <v>141936958</v>
      </c>
      <c r="L5" s="26">
        <f t="shared" si="0"/>
        <v>0</v>
      </c>
      <c r="M5" s="26">
        <f t="shared" si="0"/>
        <v>0</v>
      </c>
      <c r="N5" s="27">
        <f>SUM(D5:M5)</f>
        <v>324586628</v>
      </c>
      <c r="O5" s="32">
        <f t="shared" ref="O5:O36" si="1">(N5/O$56)</f>
        <v>3447.1450812969274</v>
      </c>
      <c r="P5" s="6"/>
    </row>
    <row r="6" spans="1:133">
      <c r="A6" s="12"/>
      <c r="B6" s="44">
        <v>511</v>
      </c>
      <c r="C6" s="20" t="s">
        <v>19</v>
      </c>
      <c r="D6" s="46">
        <v>2313836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2313836</v>
      </c>
      <c r="O6" s="47">
        <f t="shared" si="1"/>
        <v>24.573188475058675</v>
      </c>
      <c r="P6" s="9"/>
    </row>
    <row r="7" spans="1:133">
      <c r="A7" s="12"/>
      <c r="B7" s="44">
        <v>512</v>
      </c>
      <c r="C7" s="20" t="s">
        <v>20</v>
      </c>
      <c r="D7" s="46">
        <v>4802800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4802800</v>
      </c>
      <c r="O7" s="47">
        <f t="shared" si="1"/>
        <v>51.006255243678382</v>
      </c>
      <c r="P7" s="9"/>
    </row>
    <row r="8" spans="1:133">
      <c r="A8" s="12"/>
      <c r="B8" s="44">
        <v>513</v>
      </c>
      <c r="C8" s="20" t="s">
        <v>21</v>
      </c>
      <c r="D8" s="46">
        <v>14431650</v>
      </c>
      <c r="E8" s="46">
        <v>1571231</v>
      </c>
      <c r="F8" s="46">
        <v>0</v>
      </c>
      <c r="G8" s="46">
        <v>0</v>
      </c>
      <c r="H8" s="46">
        <v>0</v>
      </c>
      <c r="I8" s="46">
        <v>0</v>
      </c>
      <c r="J8" s="46">
        <v>19371832</v>
      </c>
      <c r="K8" s="46">
        <v>8508623</v>
      </c>
      <c r="L8" s="46">
        <v>0</v>
      </c>
      <c r="M8" s="46">
        <v>0</v>
      </c>
      <c r="N8" s="46">
        <f t="shared" si="2"/>
        <v>43883336</v>
      </c>
      <c r="O8" s="47">
        <f t="shared" si="1"/>
        <v>466.04577266596573</v>
      </c>
      <c r="P8" s="9"/>
    </row>
    <row r="9" spans="1:133">
      <c r="A9" s="12"/>
      <c r="B9" s="44">
        <v>514</v>
      </c>
      <c r="C9" s="20" t="s">
        <v>22</v>
      </c>
      <c r="D9" s="46">
        <v>5360875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5360875</v>
      </c>
      <c r="O9" s="47">
        <f t="shared" si="1"/>
        <v>56.93307207867376</v>
      </c>
      <c r="P9" s="9"/>
    </row>
    <row r="10" spans="1:133">
      <c r="A10" s="12"/>
      <c r="B10" s="44">
        <v>515</v>
      </c>
      <c r="C10" s="20" t="s">
        <v>23</v>
      </c>
      <c r="D10" s="46">
        <v>4274781</v>
      </c>
      <c r="E10" s="46">
        <v>75000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4349781</v>
      </c>
      <c r="O10" s="47">
        <f t="shared" si="1"/>
        <v>46.195144486570875</v>
      </c>
      <c r="P10" s="9"/>
    </row>
    <row r="11" spans="1:133">
      <c r="A11" s="12"/>
      <c r="B11" s="44">
        <v>516</v>
      </c>
      <c r="C11" s="20" t="s">
        <v>112</v>
      </c>
      <c r="D11" s="46">
        <v>2627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2627</v>
      </c>
      <c r="O11" s="47">
        <f t="shared" si="1"/>
        <v>2.7899024012064441E-2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343948</v>
      </c>
      <c r="F12" s="46">
        <v>21714202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22058150</v>
      </c>
      <c r="O12" s="47">
        <f t="shared" si="1"/>
        <v>234.25993776616647</v>
      </c>
      <c r="P12" s="9"/>
    </row>
    <row r="13" spans="1:133">
      <c r="A13" s="12"/>
      <c r="B13" s="44">
        <v>518</v>
      </c>
      <c r="C13" s="20" t="s">
        <v>25</v>
      </c>
      <c r="D13" s="46">
        <v>858304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133428335</v>
      </c>
      <c r="L13" s="46">
        <v>0</v>
      </c>
      <c r="M13" s="46">
        <v>0</v>
      </c>
      <c r="N13" s="46">
        <f t="shared" si="2"/>
        <v>134286639</v>
      </c>
      <c r="O13" s="47">
        <f t="shared" si="1"/>
        <v>1426.1386242711951</v>
      </c>
      <c r="P13" s="9"/>
    </row>
    <row r="14" spans="1:133">
      <c r="A14" s="12"/>
      <c r="B14" s="44">
        <v>519</v>
      </c>
      <c r="C14" s="20" t="s">
        <v>81</v>
      </c>
      <c r="D14" s="46">
        <v>16669490</v>
      </c>
      <c r="E14" s="46">
        <v>15363053</v>
      </c>
      <c r="F14" s="46">
        <v>0</v>
      </c>
      <c r="G14" s="46">
        <v>372863</v>
      </c>
      <c r="H14" s="46">
        <v>0</v>
      </c>
      <c r="I14" s="46">
        <v>77584</v>
      </c>
      <c r="J14" s="46">
        <v>75045594</v>
      </c>
      <c r="K14" s="46">
        <v>0</v>
      </c>
      <c r="L14" s="46">
        <v>0</v>
      </c>
      <c r="M14" s="46">
        <v>0</v>
      </c>
      <c r="N14" s="46">
        <f t="shared" si="2"/>
        <v>107528584</v>
      </c>
      <c r="O14" s="47">
        <f t="shared" si="1"/>
        <v>1141.9651872856066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SUM(D16:D21)</f>
        <v>208993370</v>
      </c>
      <c r="E15" s="31">
        <f t="shared" si="3"/>
        <v>21468957</v>
      </c>
      <c r="F15" s="31">
        <f t="shared" si="3"/>
        <v>0</v>
      </c>
      <c r="G15" s="31">
        <f t="shared" si="3"/>
        <v>6172002</v>
      </c>
      <c r="H15" s="31">
        <f t="shared" si="3"/>
        <v>0</v>
      </c>
      <c r="I15" s="31">
        <f t="shared" si="3"/>
        <v>15551732</v>
      </c>
      <c r="J15" s="31">
        <f t="shared" si="3"/>
        <v>26370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7" si="4">SUM(D15:M15)</f>
        <v>252212431</v>
      </c>
      <c r="O15" s="43">
        <f t="shared" si="1"/>
        <v>2678.5232845870369</v>
      </c>
      <c r="P15" s="10"/>
    </row>
    <row r="16" spans="1:133">
      <c r="A16" s="12"/>
      <c r="B16" s="44">
        <v>521</v>
      </c>
      <c r="C16" s="20" t="s">
        <v>28</v>
      </c>
      <c r="D16" s="46">
        <v>112441933</v>
      </c>
      <c r="E16" s="46">
        <v>11029893</v>
      </c>
      <c r="F16" s="46">
        <v>0</v>
      </c>
      <c r="G16" s="46">
        <v>1669956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125141782</v>
      </c>
      <c r="O16" s="47">
        <f t="shared" si="1"/>
        <v>1329.0192542560083</v>
      </c>
      <c r="P16" s="9"/>
    </row>
    <row r="17" spans="1:16">
      <c r="A17" s="12"/>
      <c r="B17" s="44">
        <v>522</v>
      </c>
      <c r="C17" s="20" t="s">
        <v>29</v>
      </c>
      <c r="D17" s="46">
        <v>39579975</v>
      </c>
      <c r="E17" s="46">
        <v>94603</v>
      </c>
      <c r="F17" s="46">
        <v>0</v>
      </c>
      <c r="G17" s="46">
        <v>260817</v>
      </c>
      <c r="H17" s="46">
        <v>0</v>
      </c>
      <c r="I17" s="46">
        <v>0</v>
      </c>
      <c r="J17" s="46">
        <v>26370</v>
      </c>
      <c r="K17" s="46">
        <v>0</v>
      </c>
      <c r="L17" s="46">
        <v>0</v>
      </c>
      <c r="M17" s="46">
        <v>0</v>
      </c>
      <c r="N17" s="46">
        <f t="shared" si="4"/>
        <v>39961765</v>
      </c>
      <c r="O17" s="47">
        <f t="shared" si="1"/>
        <v>424.39826467433437</v>
      </c>
      <c r="P17" s="9"/>
    </row>
    <row r="18" spans="1:16">
      <c r="A18" s="12"/>
      <c r="B18" s="44">
        <v>524</v>
      </c>
      <c r="C18" s="20" t="s">
        <v>30</v>
      </c>
      <c r="D18" s="46">
        <v>5768378</v>
      </c>
      <c r="E18" s="46">
        <v>586356</v>
      </c>
      <c r="F18" s="46">
        <v>0</v>
      </c>
      <c r="G18" s="46">
        <v>0</v>
      </c>
      <c r="H18" s="46">
        <v>0</v>
      </c>
      <c r="I18" s="46">
        <v>15551732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21906466</v>
      </c>
      <c r="O18" s="47">
        <f t="shared" si="1"/>
        <v>232.64903728719958</v>
      </c>
      <c r="P18" s="9"/>
    </row>
    <row r="19" spans="1:16">
      <c r="A19" s="12"/>
      <c r="B19" s="44">
        <v>525</v>
      </c>
      <c r="C19" s="20" t="s">
        <v>31</v>
      </c>
      <c r="D19" s="46">
        <v>0</v>
      </c>
      <c r="E19" s="46">
        <v>0</v>
      </c>
      <c r="F19" s="46">
        <v>0</v>
      </c>
      <c r="G19" s="46">
        <v>4094116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4094116</v>
      </c>
      <c r="O19" s="47">
        <f t="shared" si="1"/>
        <v>43.479954545937275</v>
      </c>
      <c r="P19" s="9"/>
    </row>
    <row r="20" spans="1:16">
      <c r="A20" s="12"/>
      <c r="B20" s="44">
        <v>526</v>
      </c>
      <c r="C20" s="20" t="s">
        <v>32</v>
      </c>
      <c r="D20" s="46">
        <v>27716954</v>
      </c>
      <c r="E20" s="46">
        <v>617761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28334715</v>
      </c>
      <c r="O20" s="47">
        <f t="shared" si="1"/>
        <v>300.91773664255902</v>
      </c>
      <c r="P20" s="9"/>
    </row>
    <row r="21" spans="1:16">
      <c r="A21" s="12"/>
      <c r="B21" s="44">
        <v>529</v>
      </c>
      <c r="C21" s="20" t="s">
        <v>33</v>
      </c>
      <c r="D21" s="46">
        <v>23486130</v>
      </c>
      <c r="E21" s="46">
        <v>9140344</v>
      </c>
      <c r="F21" s="46">
        <v>0</v>
      </c>
      <c r="G21" s="46">
        <v>147113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32773587</v>
      </c>
      <c r="O21" s="47">
        <f t="shared" si="1"/>
        <v>348.05903718099853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4525014</v>
      </c>
      <c r="E22" s="31">
        <f t="shared" si="5"/>
        <v>2425602</v>
      </c>
      <c r="F22" s="31">
        <f t="shared" si="5"/>
        <v>0</v>
      </c>
      <c r="G22" s="31">
        <f t="shared" si="5"/>
        <v>7788539</v>
      </c>
      <c r="H22" s="31">
        <f t="shared" si="5"/>
        <v>0</v>
      </c>
      <c r="I22" s="31">
        <f t="shared" si="5"/>
        <v>98981445</v>
      </c>
      <c r="J22" s="31">
        <f t="shared" si="5"/>
        <v>13204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113733804</v>
      </c>
      <c r="O22" s="43">
        <f t="shared" si="1"/>
        <v>1207.8652945486986</v>
      </c>
      <c r="P22" s="10"/>
    </row>
    <row r="23" spans="1:16">
      <c r="A23" s="12"/>
      <c r="B23" s="44">
        <v>534</v>
      </c>
      <c r="C23" s="20" t="s">
        <v>82</v>
      </c>
      <c r="D23" s="46">
        <v>0</v>
      </c>
      <c r="E23" s="46">
        <v>330585</v>
      </c>
      <c r="F23" s="46">
        <v>0</v>
      </c>
      <c r="G23" s="46">
        <v>0</v>
      </c>
      <c r="H23" s="46">
        <v>0</v>
      </c>
      <c r="I23" s="46">
        <v>17722813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18053398</v>
      </c>
      <c r="O23" s="47">
        <f t="shared" si="1"/>
        <v>191.72903856161255</v>
      </c>
      <c r="P23" s="9"/>
    </row>
    <row r="24" spans="1:16">
      <c r="A24" s="12"/>
      <c r="B24" s="44">
        <v>536</v>
      </c>
      <c r="C24" s="20" t="s">
        <v>83</v>
      </c>
      <c r="D24" s="46">
        <v>0</v>
      </c>
      <c r="E24" s="46">
        <v>15683</v>
      </c>
      <c r="F24" s="46">
        <v>0</v>
      </c>
      <c r="G24" s="46">
        <v>206367</v>
      </c>
      <c r="H24" s="46">
        <v>0</v>
      </c>
      <c r="I24" s="46">
        <v>66912491</v>
      </c>
      <c r="J24" s="46">
        <v>13204</v>
      </c>
      <c r="K24" s="46">
        <v>0</v>
      </c>
      <c r="L24" s="46">
        <v>0</v>
      </c>
      <c r="M24" s="46">
        <v>0</v>
      </c>
      <c r="N24" s="46">
        <f t="shared" si="4"/>
        <v>67147745</v>
      </c>
      <c r="O24" s="47">
        <f t="shared" si="1"/>
        <v>713.11631142405031</v>
      </c>
      <c r="P24" s="9"/>
    </row>
    <row r="25" spans="1:16">
      <c r="A25" s="12"/>
      <c r="B25" s="44">
        <v>537</v>
      </c>
      <c r="C25" s="20" t="s">
        <v>84</v>
      </c>
      <c r="D25" s="46">
        <v>1391996</v>
      </c>
      <c r="E25" s="46">
        <v>1494715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2886711</v>
      </c>
      <c r="O25" s="47">
        <f t="shared" si="1"/>
        <v>30.657182910122025</v>
      </c>
      <c r="P25" s="9"/>
    </row>
    <row r="26" spans="1:16">
      <c r="A26" s="12"/>
      <c r="B26" s="44">
        <v>538</v>
      </c>
      <c r="C26" s="20" t="s">
        <v>85</v>
      </c>
      <c r="D26" s="46">
        <v>0</v>
      </c>
      <c r="E26" s="46">
        <v>202432</v>
      </c>
      <c r="F26" s="46">
        <v>0</v>
      </c>
      <c r="G26" s="46">
        <v>5231889</v>
      </c>
      <c r="H26" s="46">
        <v>0</v>
      </c>
      <c r="I26" s="46">
        <v>14346141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19780462</v>
      </c>
      <c r="O26" s="47">
        <f t="shared" si="1"/>
        <v>210.07064495916569</v>
      </c>
      <c r="P26" s="9"/>
    </row>
    <row r="27" spans="1:16">
      <c r="A27" s="12"/>
      <c r="B27" s="44">
        <v>539</v>
      </c>
      <c r="C27" s="20" t="s">
        <v>39</v>
      </c>
      <c r="D27" s="46">
        <v>3133018</v>
      </c>
      <c r="E27" s="46">
        <v>382187</v>
      </c>
      <c r="F27" s="46">
        <v>0</v>
      </c>
      <c r="G27" s="46">
        <v>2350283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5865488</v>
      </c>
      <c r="O27" s="47">
        <f t="shared" si="1"/>
        <v>62.292116693747943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SUM(D29:D32)</f>
        <v>4914386</v>
      </c>
      <c r="E28" s="31">
        <f t="shared" si="6"/>
        <v>9379222</v>
      </c>
      <c r="F28" s="31">
        <f t="shared" si="6"/>
        <v>0</v>
      </c>
      <c r="G28" s="31">
        <f t="shared" si="6"/>
        <v>20627940</v>
      </c>
      <c r="H28" s="31">
        <f t="shared" si="6"/>
        <v>0</v>
      </c>
      <c r="I28" s="31">
        <f t="shared" si="6"/>
        <v>38707545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73629093</v>
      </c>
      <c r="O28" s="43">
        <f t="shared" si="1"/>
        <v>781.94892790008601</v>
      </c>
      <c r="P28" s="10"/>
    </row>
    <row r="29" spans="1:16">
      <c r="A29" s="12"/>
      <c r="B29" s="44">
        <v>541</v>
      </c>
      <c r="C29" s="20" t="s">
        <v>86</v>
      </c>
      <c r="D29" s="46">
        <v>4914386</v>
      </c>
      <c r="E29" s="46">
        <v>550733</v>
      </c>
      <c r="F29" s="46">
        <v>0</v>
      </c>
      <c r="G29" s="46">
        <v>6203281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11668400</v>
      </c>
      <c r="O29" s="47">
        <f t="shared" si="1"/>
        <v>123.91966950223554</v>
      </c>
      <c r="P29" s="9"/>
    </row>
    <row r="30" spans="1:16">
      <c r="A30" s="12"/>
      <c r="B30" s="44">
        <v>544</v>
      </c>
      <c r="C30" s="20" t="s">
        <v>87</v>
      </c>
      <c r="D30" s="46">
        <v>0</v>
      </c>
      <c r="E30" s="46">
        <v>113859</v>
      </c>
      <c r="F30" s="46">
        <v>0</v>
      </c>
      <c r="G30" s="46">
        <v>1217879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1331738</v>
      </c>
      <c r="O30" s="47">
        <f t="shared" si="1"/>
        <v>14.143201537791654</v>
      </c>
      <c r="P30" s="9"/>
    </row>
    <row r="31" spans="1:16">
      <c r="A31" s="12"/>
      <c r="B31" s="44">
        <v>545</v>
      </c>
      <c r="C31" s="20" t="s">
        <v>43</v>
      </c>
      <c r="D31" s="46">
        <v>0</v>
      </c>
      <c r="E31" s="46">
        <v>44437</v>
      </c>
      <c r="F31" s="46">
        <v>0</v>
      </c>
      <c r="G31" s="46">
        <v>8978142</v>
      </c>
      <c r="H31" s="46">
        <v>0</v>
      </c>
      <c r="I31" s="46">
        <v>38707545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47730124</v>
      </c>
      <c r="O31" s="47">
        <f t="shared" si="1"/>
        <v>506.89907711260503</v>
      </c>
      <c r="P31" s="9"/>
    </row>
    <row r="32" spans="1:16">
      <c r="A32" s="12"/>
      <c r="B32" s="44">
        <v>549</v>
      </c>
      <c r="C32" s="20" t="s">
        <v>88</v>
      </c>
      <c r="D32" s="46">
        <v>0</v>
      </c>
      <c r="E32" s="46">
        <v>8670193</v>
      </c>
      <c r="F32" s="46">
        <v>0</v>
      </c>
      <c r="G32" s="46">
        <v>4228638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12898831</v>
      </c>
      <c r="O32" s="47">
        <f t="shared" si="1"/>
        <v>136.98697974745383</v>
      </c>
      <c r="P32" s="9"/>
    </row>
    <row r="33" spans="1:16" ht="15.75">
      <c r="A33" s="28" t="s">
        <v>45</v>
      </c>
      <c r="B33" s="29"/>
      <c r="C33" s="30"/>
      <c r="D33" s="31">
        <f t="shared" ref="D33:M33" si="8">SUM(D34:D36)</f>
        <v>2203721</v>
      </c>
      <c r="E33" s="31">
        <f t="shared" si="8"/>
        <v>3040499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479558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5723778</v>
      </c>
      <c r="O33" s="43">
        <f t="shared" si="1"/>
        <v>60.78714117309714</v>
      </c>
      <c r="P33" s="10"/>
    </row>
    <row r="34" spans="1:16">
      <c r="A34" s="13"/>
      <c r="B34" s="45">
        <v>552</v>
      </c>
      <c r="C34" s="21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479558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479558</v>
      </c>
      <c r="O34" s="47">
        <f t="shared" si="1"/>
        <v>5.0929578063104683</v>
      </c>
      <c r="P34" s="9"/>
    </row>
    <row r="35" spans="1:16">
      <c r="A35" s="13"/>
      <c r="B35" s="45">
        <v>554</v>
      </c>
      <c r="C35" s="21" t="s">
        <v>47</v>
      </c>
      <c r="D35" s="46">
        <v>2203721</v>
      </c>
      <c r="E35" s="46">
        <v>2480776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4684497</v>
      </c>
      <c r="O35" s="47">
        <f t="shared" si="1"/>
        <v>49.74986459362156</v>
      </c>
      <c r="P35" s="9"/>
    </row>
    <row r="36" spans="1:16">
      <c r="A36" s="13"/>
      <c r="B36" s="45">
        <v>559</v>
      </c>
      <c r="C36" s="21" t="s">
        <v>48</v>
      </c>
      <c r="D36" s="46">
        <v>0</v>
      </c>
      <c r="E36" s="46">
        <v>559723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559723</v>
      </c>
      <c r="O36" s="47">
        <f t="shared" si="1"/>
        <v>5.9443187731651106</v>
      </c>
      <c r="P36" s="9"/>
    </row>
    <row r="37" spans="1:16" ht="15.75">
      <c r="A37" s="28" t="s">
        <v>49</v>
      </c>
      <c r="B37" s="29"/>
      <c r="C37" s="30"/>
      <c r="D37" s="31">
        <f t="shared" ref="D37:M37" si="9">SUM(D38:D41)</f>
        <v>2569661</v>
      </c>
      <c r="E37" s="31">
        <f t="shared" si="9"/>
        <v>1532816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175</v>
      </c>
      <c r="N37" s="31">
        <f t="shared" si="7"/>
        <v>4102652</v>
      </c>
      <c r="O37" s="43">
        <f t="shared" ref="O37:O54" si="10">(N37/O$56)</f>
        <v>43.570607788787292</v>
      </c>
      <c r="P37" s="10"/>
    </row>
    <row r="38" spans="1:16">
      <c r="A38" s="12"/>
      <c r="B38" s="44">
        <v>562</v>
      </c>
      <c r="C38" s="20" t="s">
        <v>89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175</v>
      </c>
      <c r="N38" s="46">
        <f t="shared" ref="N38:N47" si="11">SUM(D38:M38)</f>
        <v>175</v>
      </c>
      <c r="O38" s="47">
        <f t="shared" si="10"/>
        <v>1.8585189197226027E-3</v>
      </c>
      <c r="P38" s="9"/>
    </row>
    <row r="39" spans="1:16">
      <c r="A39" s="12"/>
      <c r="B39" s="44">
        <v>563</v>
      </c>
      <c r="C39" s="20" t="s">
        <v>90</v>
      </c>
      <c r="D39" s="46">
        <v>44000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44000</v>
      </c>
      <c r="O39" s="47">
        <f t="shared" si="10"/>
        <v>0.46728475695882582</v>
      </c>
      <c r="P39" s="9"/>
    </row>
    <row r="40" spans="1:16">
      <c r="A40" s="12"/>
      <c r="B40" s="44">
        <v>564</v>
      </c>
      <c r="C40" s="20" t="s">
        <v>91</v>
      </c>
      <c r="D40" s="46">
        <v>1471153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1471153</v>
      </c>
      <c r="O40" s="47">
        <f t="shared" si="10"/>
        <v>15.623803910323806</v>
      </c>
      <c r="P40" s="9"/>
    </row>
    <row r="41" spans="1:16">
      <c r="A41" s="12"/>
      <c r="B41" s="44">
        <v>569</v>
      </c>
      <c r="C41" s="20" t="s">
        <v>53</v>
      </c>
      <c r="D41" s="46">
        <v>1054508</v>
      </c>
      <c r="E41" s="46">
        <v>1532816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2587324</v>
      </c>
      <c r="O41" s="47">
        <f t="shared" si="10"/>
        <v>27.477660602584933</v>
      </c>
      <c r="P41" s="9"/>
    </row>
    <row r="42" spans="1:16" ht="15.75">
      <c r="A42" s="28" t="s">
        <v>54</v>
      </c>
      <c r="B42" s="29"/>
      <c r="C42" s="30"/>
      <c r="D42" s="31">
        <f t="shared" ref="D42:M42" si="12">SUM(D43:D47)</f>
        <v>37342673</v>
      </c>
      <c r="E42" s="31">
        <f t="shared" si="12"/>
        <v>17323209</v>
      </c>
      <c r="F42" s="31">
        <f t="shared" si="12"/>
        <v>0</v>
      </c>
      <c r="G42" s="31">
        <f t="shared" si="12"/>
        <v>29870835</v>
      </c>
      <c r="H42" s="31">
        <f t="shared" si="12"/>
        <v>0</v>
      </c>
      <c r="I42" s="31">
        <f t="shared" si="12"/>
        <v>25496625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2672869</v>
      </c>
      <c r="N42" s="31">
        <f>SUM(D42:M42)</f>
        <v>112706211</v>
      </c>
      <c r="O42" s="43">
        <f t="shared" si="10"/>
        <v>1196.9521457928442</v>
      </c>
      <c r="P42" s="9"/>
    </row>
    <row r="43" spans="1:16">
      <c r="A43" s="12"/>
      <c r="B43" s="44">
        <v>572</v>
      </c>
      <c r="C43" s="20" t="s">
        <v>93</v>
      </c>
      <c r="D43" s="46">
        <v>34283573</v>
      </c>
      <c r="E43" s="46">
        <v>3857274</v>
      </c>
      <c r="F43" s="46">
        <v>0</v>
      </c>
      <c r="G43" s="46">
        <v>18064969</v>
      </c>
      <c r="H43" s="46">
        <v>0</v>
      </c>
      <c r="I43" s="46">
        <v>55028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56260844</v>
      </c>
      <c r="O43" s="47">
        <f t="shared" si="10"/>
        <v>597.49624579178214</v>
      </c>
      <c r="P43" s="9"/>
    </row>
    <row r="44" spans="1:16">
      <c r="A44" s="12"/>
      <c r="B44" s="44">
        <v>573</v>
      </c>
      <c r="C44" s="20" t="s">
        <v>56</v>
      </c>
      <c r="D44" s="46">
        <v>1300477</v>
      </c>
      <c r="E44" s="46">
        <v>163031</v>
      </c>
      <c r="F44" s="46">
        <v>0</v>
      </c>
      <c r="G44" s="46">
        <v>138525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1602033</v>
      </c>
      <c r="O44" s="47">
        <f t="shared" si="10"/>
        <v>17.013763660114058</v>
      </c>
      <c r="P44" s="9"/>
    </row>
    <row r="45" spans="1:16">
      <c r="A45" s="12"/>
      <c r="B45" s="44">
        <v>574</v>
      </c>
      <c r="C45" s="20" t="s">
        <v>57</v>
      </c>
      <c r="D45" s="46">
        <v>0</v>
      </c>
      <c r="E45" s="46">
        <v>46013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46013</v>
      </c>
      <c r="O45" s="47">
        <f t="shared" si="10"/>
        <v>0.48866303458969212</v>
      </c>
      <c r="P45" s="9"/>
    </row>
    <row r="46" spans="1:16">
      <c r="A46" s="12"/>
      <c r="B46" s="44">
        <v>575</v>
      </c>
      <c r="C46" s="20" t="s">
        <v>94</v>
      </c>
      <c r="D46" s="46">
        <v>1758623</v>
      </c>
      <c r="E46" s="46">
        <v>289470</v>
      </c>
      <c r="F46" s="46">
        <v>0</v>
      </c>
      <c r="G46" s="46">
        <v>7791794</v>
      </c>
      <c r="H46" s="46">
        <v>0</v>
      </c>
      <c r="I46" s="46">
        <v>25441597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35281484</v>
      </c>
      <c r="O46" s="47">
        <f t="shared" si="10"/>
        <v>374.69317445651598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12967421</v>
      </c>
      <c r="F47" s="46">
        <v>0</v>
      </c>
      <c r="G47" s="46">
        <v>3875547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2672869</v>
      </c>
      <c r="N47" s="46">
        <f t="shared" si="11"/>
        <v>19515837</v>
      </c>
      <c r="O47" s="47">
        <f t="shared" si="10"/>
        <v>207.26029884984229</v>
      </c>
      <c r="P47" s="9"/>
    </row>
    <row r="48" spans="1:16" ht="15.75">
      <c r="A48" s="28" t="s">
        <v>95</v>
      </c>
      <c r="B48" s="29"/>
      <c r="C48" s="30"/>
      <c r="D48" s="31">
        <f t="shared" ref="D48:M48" si="13">SUM(D49:D53)</f>
        <v>28478540</v>
      </c>
      <c r="E48" s="31">
        <f t="shared" si="13"/>
        <v>77472285</v>
      </c>
      <c r="F48" s="31">
        <f t="shared" si="13"/>
        <v>38544542</v>
      </c>
      <c r="G48" s="31">
        <f t="shared" si="13"/>
        <v>0</v>
      </c>
      <c r="H48" s="31">
        <f t="shared" si="13"/>
        <v>0</v>
      </c>
      <c r="I48" s="31">
        <f t="shared" si="13"/>
        <v>35598677</v>
      </c>
      <c r="J48" s="31">
        <f t="shared" si="13"/>
        <v>1741126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ref="N48:N54" si="14">SUM(D48:M48)</f>
        <v>181835170</v>
      </c>
      <c r="O48" s="43">
        <f t="shared" si="10"/>
        <v>1931.1091640912905</v>
      </c>
      <c r="P48" s="9"/>
    </row>
    <row r="49" spans="1:119">
      <c r="A49" s="12"/>
      <c r="B49" s="44">
        <v>581</v>
      </c>
      <c r="C49" s="20" t="s">
        <v>96</v>
      </c>
      <c r="D49" s="46">
        <v>28342186</v>
      </c>
      <c r="E49" s="46">
        <v>77356992</v>
      </c>
      <c r="F49" s="46">
        <v>0</v>
      </c>
      <c r="G49" s="46">
        <v>0</v>
      </c>
      <c r="H49" s="46">
        <v>0</v>
      </c>
      <c r="I49" s="46">
        <v>2846002</v>
      </c>
      <c r="J49" s="46">
        <v>374000</v>
      </c>
      <c r="K49" s="46">
        <v>0</v>
      </c>
      <c r="L49" s="46">
        <v>0</v>
      </c>
      <c r="M49" s="46">
        <v>0</v>
      </c>
      <c r="N49" s="46">
        <f t="shared" si="14"/>
        <v>108919180</v>
      </c>
      <c r="O49" s="47">
        <f t="shared" si="10"/>
        <v>1156.7334671466956</v>
      </c>
      <c r="P49" s="9"/>
    </row>
    <row r="50" spans="1:119">
      <c r="A50" s="12"/>
      <c r="B50" s="44">
        <v>585</v>
      </c>
      <c r="C50" s="20" t="s">
        <v>73</v>
      </c>
      <c r="D50" s="46">
        <v>0</v>
      </c>
      <c r="E50" s="46">
        <v>0</v>
      </c>
      <c r="F50" s="46">
        <v>7131001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7131001</v>
      </c>
      <c r="O50" s="47">
        <f t="shared" si="10"/>
        <v>75.732001571775996</v>
      </c>
      <c r="P50" s="9"/>
    </row>
    <row r="51" spans="1:119">
      <c r="A51" s="12"/>
      <c r="B51" s="44">
        <v>590</v>
      </c>
      <c r="C51" s="20" t="s">
        <v>97</v>
      </c>
      <c r="D51" s="46">
        <v>136354</v>
      </c>
      <c r="E51" s="46">
        <v>1239</v>
      </c>
      <c r="F51" s="46">
        <v>32680</v>
      </c>
      <c r="G51" s="46">
        <v>0</v>
      </c>
      <c r="H51" s="46">
        <v>0</v>
      </c>
      <c r="I51" s="46">
        <v>178506</v>
      </c>
      <c r="J51" s="46">
        <v>31354</v>
      </c>
      <c r="K51" s="46">
        <v>0</v>
      </c>
      <c r="L51" s="46">
        <v>0</v>
      </c>
      <c r="M51" s="46">
        <v>0</v>
      </c>
      <c r="N51" s="46">
        <f t="shared" si="14"/>
        <v>380133</v>
      </c>
      <c r="O51" s="47">
        <f t="shared" si="10"/>
        <v>4.037053557205212</v>
      </c>
      <c r="P51" s="9"/>
    </row>
    <row r="52" spans="1:119">
      <c r="A52" s="12"/>
      <c r="B52" s="44">
        <v>591</v>
      </c>
      <c r="C52" s="20" t="s">
        <v>98</v>
      </c>
      <c r="D52" s="46">
        <v>0</v>
      </c>
      <c r="E52" s="46">
        <v>114054</v>
      </c>
      <c r="F52" s="46">
        <v>31380861</v>
      </c>
      <c r="G52" s="46">
        <v>0</v>
      </c>
      <c r="H52" s="46">
        <v>0</v>
      </c>
      <c r="I52" s="46">
        <v>21977858</v>
      </c>
      <c r="J52" s="46">
        <v>138059</v>
      </c>
      <c r="K52" s="46">
        <v>0</v>
      </c>
      <c r="L52" s="46">
        <v>0</v>
      </c>
      <c r="M52" s="46">
        <v>0</v>
      </c>
      <c r="N52" s="46">
        <f t="shared" si="14"/>
        <v>53610832</v>
      </c>
      <c r="O52" s="47">
        <f t="shared" si="10"/>
        <v>569.35283185182823</v>
      </c>
      <c r="P52" s="9"/>
    </row>
    <row r="53" spans="1:119" ht="15.75" thickBot="1">
      <c r="A53" s="12"/>
      <c r="B53" s="44">
        <v>593</v>
      </c>
      <c r="C53" s="20" t="s">
        <v>109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10596311</v>
      </c>
      <c r="J53" s="46">
        <v>1197713</v>
      </c>
      <c r="K53" s="46">
        <v>0</v>
      </c>
      <c r="L53" s="46">
        <v>0</v>
      </c>
      <c r="M53" s="46">
        <v>0</v>
      </c>
      <c r="N53" s="46">
        <f t="shared" si="14"/>
        <v>11794024</v>
      </c>
      <c r="O53" s="47">
        <f t="shared" si="10"/>
        <v>125.25380996378543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5">SUM(D5,D15,D22,D28,D33,D37,D42,D48)</f>
        <v>337741728</v>
      </c>
      <c r="E54" s="15">
        <f t="shared" si="15"/>
        <v>149995822</v>
      </c>
      <c r="F54" s="15">
        <f t="shared" si="15"/>
        <v>60258744</v>
      </c>
      <c r="G54" s="15">
        <f t="shared" si="15"/>
        <v>64832179</v>
      </c>
      <c r="H54" s="15">
        <f t="shared" si="15"/>
        <v>0</v>
      </c>
      <c r="I54" s="15">
        <f t="shared" si="15"/>
        <v>214893166</v>
      </c>
      <c r="J54" s="15">
        <f t="shared" si="15"/>
        <v>96198126</v>
      </c>
      <c r="K54" s="15">
        <f t="shared" si="15"/>
        <v>141936958</v>
      </c>
      <c r="L54" s="15">
        <f t="shared" si="15"/>
        <v>0</v>
      </c>
      <c r="M54" s="15">
        <f t="shared" si="15"/>
        <v>2673044</v>
      </c>
      <c r="N54" s="15">
        <f t="shared" si="14"/>
        <v>1068529767</v>
      </c>
      <c r="O54" s="37">
        <f t="shared" si="10"/>
        <v>11347.901647178769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63" t="s">
        <v>117</v>
      </c>
      <c r="M56" s="163"/>
      <c r="N56" s="163"/>
      <c r="O56" s="41">
        <v>94161</v>
      </c>
    </row>
    <row r="57" spans="1:119">
      <c r="A57" s="164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2"/>
    </row>
    <row r="58" spans="1:119" ht="15.75" customHeight="1" thickBot="1">
      <c r="A58" s="165" t="s">
        <v>68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5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50461131</v>
      </c>
      <c r="E5" s="26">
        <f t="shared" ref="E5:M5" si="0">SUM(E6:E14)</f>
        <v>7734623</v>
      </c>
      <c r="F5" s="26">
        <f t="shared" si="0"/>
        <v>48042098</v>
      </c>
      <c r="G5" s="26">
        <f t="shared" si="0"/>
        <v>1074742</v>
      </c>
      <c r="H5" s="26">
        <f t="shared" si="0"/>
        <v>0</v>
      </c>
      <c r="I5" s="26">
        <f t="shared" si="0"/>
        <v>183321</v>
      </c>
      <c r="J5" s="26">
        <f t="shared" si="0"/>
        <v>84293392</v>
      </c>
      <c r="K5" s="26">
        <f t="shared" si="0"/>
        <v>145467454</v>
      </c>
      <c r="L5" s="26">
        <f t="shared" si="0"/>
        <v>0</v>
      </c>
      <c r="M5" s="26">
        <f t="shared" si="0"/>
        <v>0</v>
      </c>
      <c r="N5" s="27">
        <f>SUM(D5:M5)</f>
        <v>337256761</v>
      </c>
      <c r="O5" s="32">
        <f t="shared" ref="O5:O52" si="1">(N5/O$54)</f>
        <v>3588.2959633144656</v>
      </c>
      <c r="P5" s="6"/>
    </row>
    <row r="6" spans="1:133">
      <c r="A6" s="12"/>
      <c r="B6" s="44">
        <v>511</v>
      </c>
      <c r="C6" s="20" t="s">
        <v>19</v>
      </c>
      <c r="D6" s="46">
        <v>2243408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2243408</v>
      </c>
      <c r="O6" s="47">
        <f t="shared" si="1"/>
        <v>23.869089671021833</v>
      </c>
      <c r="P6" s="9"/>
    </row>
    <row r="7" spans="1:133">
      <c r="A7" s="12"/>
      <c r="B7" s="44">
        <v>512</v>
      </c>
      <c r="C7" s="20" t="s">
        <v>20</v>
      </c>
      <c r="D7" s="46">
        <v>5306453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5306453</v>
      </c>
      <c r="O7" s="47">
        <f t="shared" si="1"/>
        <v>56.458835170447294</v>
      </c>
      <c r="P7" s="9"/>
    </row>
    <row r="8" spans="1:133">
      <c r="A8" s="12"/>
      <c r="B8" s="44">
        <v>513</v>
      </c>
      <c r="C8" s="20" t="s">
        <v>21</v>
      </c>
      <c r="D8" s="46">
        <v>15245836</v>
      </c>
      <c r="E8" s="46">
        <v>1544117</v>
      </c>
      <c r="F8" s="46">
        <v>0</v>
      </c>
      <c r="G8" s="46">
        <v>0</v>
      </c>
      <c r="H8" s="46">
        <v>0</v>
      </c>
      <c r="I8" s="46">
        <v>0</v>
      </c>
      <c r="J8" s="46">
        <v>16248242</v>
      </c>
      <c r="K8" s="46">
        <v>8221840</v>
      </c>
      <c r="L8" s="46">
        <v>0</v>
      </c>
      <c r="M8" s="46">
        <v>0</v>
      </c>
      <c r="N8" s="46">
        <f t="shared" si="2"/>
        <v>41260035</v>
      </c>
      <c r="O8" s="47">
        <f t="shared" si="1"/>
        <v>438.99258415967995</v>
      </c>
      <c r="P8" s="9"/>
    </row>
    <row r="9" spans="1:133">
      <c r="A9" s="12"/>
      <c r="B9" s="44">
        <v>514</v>
      </c>
      <c r="C9" s="20" t="s">
        <v>22</v>
      </c>
      <c r="D9" s="46">
        <v>5629773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446</v>
      </c>
      <c r="K9" s="46">
        <v>0</v>
      </c>
      <c r="L9" s="46">
        <v>0</v>
      </c>
      <c r="M9" s="46">
        <v>0</v>
      </c>
      <c r="N9" s="46">
        <f t="shared" si="2"/>
        <v>5630219</v>
      </c>
      <c r="O9" s="47">
        <f t="shared" si="1"/>
        <v>59.903594075839472</v>
      </c>
      <c r="P9" s="9"/>
    </row>
    <row r="10" spans="1:133">
      <c r="A10" s="12"/>
      <c r="B10" s="44">
        <v>515</v>
      </c>
      <c r="C10" s="20" t="s">
        <v>23</v>
      </c>
      <c r="D10" s="46">
        <v>5180868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5180868</v>
      </c>
      <c r="O10" s="47">
        <f t="shared" si="1"/>
        <v>55.122653955824148</v>
      </c>
      <c r="P10" s="9"/>
    </row>
    <row r="11" spans="1:133">
      <c r="A11" s="12"/>
      <c r="B11" s="44">
        <v>516</v>
      </c>
      <c r="C11" s="20" t="s">
        <v>112</v>
      </c>
      <c r="D11" s="46">
        <v>2364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4135</v>
      </c>
      <c r="K11" s="46">
        <v>0</v>
      </c>
      <c r="L11" s="46">
        <v>0</v>
      </c>
      <c r="M11" s="46">
        <v>0</v>
      </c>
      <c r="N11" s="46">
        <f t="shared" si="2"/>
        <v>6499</v>
      </c>
      <c r="O11" s="47">
        <f t="shared" si="1"/>
        <v>6.9147125164914669E-2</v>
      </c>
      <c r="P11" s="9"/>
    </row>
    <row r="12" spans="1:133">
      <c r="A12" s="12"/>
      <c r="B12" s="44">
        <v>517</v>
      </c>
      <c r="C12" s="20" t="s">
        <v>24</v>
      </c>
      <c r="D12" s="46">
        <v>143021</v>
      </c>
      <c r="E12" s="46">
        <v>459241</v>
      </c>
      <c r="F12" s="46">
        <v>48042098</v>
      </c>
      <c r="G12" s="46">
        <v>0</v>
      </c>
      <c r="H12" s="46">
        <v>0</v>
      </c>
      <c r="I12" s="46">
        <v>0</v>
      </c>
      <c r="J12" s="46">
        <v>104926</v>
      </c>
      <c r="K12" s="46">
        <v>0</v>
      </c>
      <c r="L12" s="46">
        <v>0</v>
      </c>
      <c r="M12" s="46">
        <v>0</v>
      </c>
      <c r="N12" s="46">
        <f t="shared" si="2"/>
        <v>48749286</v>
      </c>
      <c r="O12" s="47">
        <f t="shared" si="1"/>
        <v>518.67563944333324</v>
      </c>
      <c r="P12" s="9"/>
    </row>
    <row r="13" spans="1:133">
      <c r="A13" s="12"/>
      <c r="B13" s="44">
        <v>518</v>
      </c>
      <c r="C13" s="20" t="s">
        <v>25</v>
      </c>
      <c r="D13" s="46">
        <v>802907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137245614</v>
      </c>
      <c r="L13" s="46">
        <v>0</v>
      </c>
      <c r="M13" s="46">
        <v>0</v>
      </c>
      <c r="N13" s="46">
        <f t="shared" si="2"/>
        <v>138048521</v>
      </c>
      <c r="O13" s="47">
        <f t="shared" si="1"/>
        <v>1468.7887921862366</v>
      </c>
      <c r="P13" s="9"/>
    </row>
    <row r="14" spans="1:133">
      <c r="A14" s="12"/>
      <c r="B14" s="44">
        <v>519</v>
      </c>
      <c r="C14" s="20" t="s">
        <v>81</v>
      </c>
      <c r="D14" s="46">
        <v>15906501</v>
      </c>
      <c r="E14" s="46">
        <v>5731265</v>
      </c>
      <c r="F14" s="46">
        <v>0</v>
      </c>
      <c r="G14" s="46">
        <v>1074742</v>
      </c>
      <c r="H14" s="46">
        <v>0</v>
      </c>
      <c r="I14" s="46">
        <v>183321</v>
      </c>
      <c r="J14" s="46">
        <v>67935643</v>
      </c>
      <c r="K14" s="46">
        <v>0</v>
      </c>
      <c r="L14" s="46">
        <v>0</v>
      </c>
      <c r="M14" s="46">
        <v>0</v>
      </c>
      <c r="N14" s="46">
        <f t="shared" si="2"/>
        <v>90831472</v>
      </c>
      <c r="O14" s="47">
        <f t="shared" si="1"/>
        <v>966.41562752691834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SUM(D16:D21)</f>
        <v>216706573</v>
      </c>
      <c r="E15" s="31">
        <f t="shared" si="3"/>
        <v>22156765</v>
      </c>
      <c r="F15" s="31">
        <f t="shared" si="3"/>
        <v>0</v>
      </c>
      <c r="G15" s="31">
        <f t="shared" si="3"/>
        <v>4663350</v>
      </c>
      <c r="H15" s="31">
        <f t="shared" si="3"/>
        <v>0</v>
      </c>
      <c r="I15" s="31">
        <f t="shared" si="3"/>
        <v>0</v>
      </c>
      <c r="J15" s="31">
        <f t="shared" si="3"/>
        <v>173865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7" si="4">SUM(D15:M15)</f>
        <v>243700553</v>
      </c>
      <c r="O15" s="43">
        <f t="shared" si="1"/>
        <v>2592.8900817125591</v>
      </c>
      <c r="P15" s="10"/>
    </row>
    <row r="16" spans="1:133">
      <c r="A16" s="12"/>
      <c r="B16" s="44">
        <v>521</v>
      </c>
      <c r="C16" s="20" t="s">
        <v>28</v>
      </c>
      <c r="D16" s="46">
        <v>110260748</v>
      </c>
      <c r="E16" s="46">
        <v>10630899</v>
      </c>
      <c r="F16" s="46">
        <v>0</v>
      </c>
      <c r="G16" s="46">
        <v>625698</v>
      </c>
      <c r="H16" s="46">
        <v>0</v>
      </c>
      <c r="I16" s="46">
        <v>0</v>
      </c>
      <c r="J16" s="46">
        <v>30955</v>
      </c>
      <c r="K16" s="46">
        <v>0</v>
      </c>
      <c r="L16" s="46">
        <v>0</v>
      </c>
      <c r="M16" s="46">
        <v>0</v>
      </c>
      <c r="N16" s="46">
        <f t="shared" si="4"/>
        <v>121548300</v>
      </c>
      <c r="O16" s="47">
        <f t="shared" si="1"/>
        <v>1293.2321147380517</v>
      </c>
      <c r="P16" s="9"/>
    </row>
    <row r="17" spans="1:16">
      <c r="A17" s="12"/>
      <c r="B17" s="44">
        <v>522</v>
      </c>
      <c r="C17" s="20" t="s">
        <v>29</v>
      </c>
      <c r="D17" s="46">
        <v>38688877</v>
      </c>
      <c r="E17" s="46">
        <v>136344</v>
      </c>
      <c r="F17" s="46">
        <v>0</v>
      </c>
      <c r="G17" s="46">
        <v>531845</v>
      </c>
      <c r="H17" s="46">
        <v>0</v>
      </c>
      <c r="I17" s="46">
        <v>0</v>
      </c>
      <c r="J17" s="46">
        <v>142910</v>
      </c>
      <c r="K17" s="46">
        <v>0</v>
      </c>
      <c r="L17" s="46">
        <v>0</v>
      </c>
      <c r="M17" s="46">
        <v>0</v>
      </c>
      <c r="N17" s="46">
        <f t="shared" si="4"/>
        <v>39499976</v>
      </c>
      <c r="O17" s="47">
        <f t="shared" si="1"/>
        <v>420.2661616376559</v>
      </c>
      <c r="P17" s="9"/>
    </row>
    <row r="18" spans="1:16">
      <c r="A18" s="12"/>
      <c r="B18" s="44">
        <v>524</v>
      </c>
      <c r="C18" s="20" t="s">
        <v>30</v>
      </c>
      <c r="D18" s="46">
        <v>18585766</v>
      </c>
      <c r="E18" s="46">
        <v>696896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19282662</v>
      </c>
      <c r="O18" s="47">
        <f t="shared" si="1"/>
        <v>205.16089287994211</v>
      </c>
      <c r="P18" s="9"/>
    </row>
    <row r="19" spans="1:16">
      <c r="A19" s="12"/>
      <c r="B19" s="44">
        <v>525</v>
      </c>
      <c r="C19" s="20" t="s">
        <v>31</v>
      </c>
      <c r="D19" s="46">
        <v>0</v>
      </c>
      <c r="E19" s="46">
        <v>0</v>
      </c>
      <c r="F19" s="46">
        <v>0</v>
      </c>
      <c r="G19" s="46">
        <v>3501859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3501859</v>
      </c>
      <c r="O19" s="47">
        <f t="shared" si="1"/>
        <v>37.258575562837812</v>
      </c>
      <c r="P19" s="9"/>
    </row>
    <row r="20" spans="1:16">
      <c r="A20" s="12"/>
      <c r="B20" s="44">
        <v>526</v>
      </c>
      <c r="C20" s="20" t="s">
        <v>32</v>
      </c>
      <c r="D20" s="46">
        <v>25737960</v>
      </c>
      <c r="E20" s="46">
        <v>679140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26417100</v>
      </c>
      <c r="O20" s="47">
        <f t="shared" si="1"/>
        <v>281.0688598544495</v>
      </c>
      <c r="P20" s="9"/>
    </row>
    <row r="21" spans="1:16">
      <c r="A21" s="12"/>
      <c r="B21" s="44">
        <v>529</v>
      </c>
      <c r="C21" s="20" t="s">
        <v>33</v>
      </c>
      <c r="D21" s="46">
        <v>23433222</v>
      </c>
      <c r="E21" s="46">
        <v>10013486</v>
      </c>
      <c r="F21" s="46">
        <v>0</v>
      </c>
      <c r="G21" s="46">
        <v>3948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33450656</v>
      </c>
      <c r="O21" s="47">
        <f t="shared" si="1"/>
        <v>355.90347703962209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4374047</v>
      </c>
      <c r="E22" s="31">
        <f t="shared" si="5"/>
        <v>11557181</v>
      </c>
      <c r="F22" s="31">
        <f t="shared" si="5"/>
        <v>0</v>
      </c>
      <c r="G22" s="31">
        <f t="shared" si="5"/>
        <v>3665641</v>
      </c>
      <c r="H22" s="31">
        <f t="shared" si="5"/>
        <v>0</v>
      </c>
      <c r="I22" s="31">
        <f t="shared" si="5"/>
        <v>100385753</v>
      </c>
      <c r="J22" s="31">
        <f t="shared" si="5"/>
        <v>60363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120042985</v>
      </c>
      <c r="O22" s="43">
        <f t="shared" si="1"/>
        <v>1277.2160807762693</v>
      </c>
      <c r="P22" s="10"/>
    </row>
    <row r="23" spans="1:16">
      <c r="A23" s="12"/>
      <c r="B23" s="44">
        <v>534</v>
      </c>
      <c r="C23" s="20" t="s">
        <v>82</v>
      </c>
      <c r="D23" s="46">
        <v>0</v>
      </c>
      <c r="E23" s="46">
        <v>35559</v>
      </c>
      <c r="F23" s="46">
        <v>0</v>
      </c>
      <c r="G23" s="46">
        <v>0</v>
      </c>
      <c r="H23" s="46">
        <v>0</v>
      </c>
      <c r="I23" s="46">
        <v>21576263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21611822</v>
      </c>
      <c r="O23" s="47">
        <f t="shared" si="1"/>
        <v>229.94235434310764</v>
      </c>
      <c r="P23" s="9"/>
    </row>
    <row r="24" spans="1:16">
      <c r="A24" s="12"/>
      <c r="B24" s="44">
        <v>536</v>
      </c>
      <c r="C24" s="20" t="s">
        <v>83</v>
      </c>
      <c r="D24" s="46">
        <v>0</v>
      </c>
      <c r="E24" s="46">
        <v>76046</v>
      </c>
      <c r="F24" s="46">
        <v>0</v>
      </c>
      <c r="G24" s="46">
        <v>447534</v>
      </c>
      <c r="H24" s="46">
        <v>0</v>
      </c>
      <c r="I24" s="46">
        <v>67003357</v>
      </c>
      <c r="J24" s="46">
        <v>60363</v>
      </c>
      <c r="K24" s="46">
        <v>0</v>
      </c>
      <c r="L24" s="46">
        <v>0</v>
      </c>
      <c r="M24" s="46">
        <v>0</v>
      </c>
      <c r="N24" s="46">
        <f t="shared" si="4"/>
        <v>67587300</v>
      </c>
      <c r="O24" s="47">
        <f t="shared" si="1"/>
        <v>719.10563050602207</v>
      </c>
      <c r="P24" s="9"/>
    </row>
    <row r="25" spans="1:16">
      <c r="A25" s="12"/>
      <c r="B25" s="44">
        <v>537</v>
      </c>
      <c r="C25" s="20" t="s">
        <v>84</v>
      </c>
      <c r="D25" s="46">
        <v>1347517</v>
      </c>
      <c r="E25" s="46">
        <v>3048856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4396373</v>
      </c>
      <c r="O25" s="47">
        <f t="shared" si="1"/>
        <v>46.775896923011452</v>
      </c>
      <c r="P25" s="9"/>
    </row>
    <row r="26" spans="1:16">
      <c r="A26" s="12"/>
      <c r="B26" s="44">
        <v>538</v>
      </c>
      <c r="C26" s="20" t="s">
        <v>85</v>
      </c>
      <c r="D26" s="46">
        <v>0</v>
      </c>
      <c r="E26" s="46">
        <v>37858</v>
      </c>
      <c r="F26" s="46">
        <v>0</v>
      </c>
      <c r="G26" s="46">
        <v>2704947</v>
      </c>
      <c r="H26" s="46">
        <v>0</v>
      </c>
      <c r="I26" s="46">
        <v>11806133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14548938</v>
      </c>
      <c r="O26" s="47">
        <f t="shared" si="1"/>
        <v>154.79569732306251</v>
      </c>
      <c r="P26" s="9"/>
    </row>
    <row r="27" spans="1:16">
      <c r="A27" s="12"/>
      <c r="B27" s="44">
        <v>539</v>
      </c>
      <c r="C27" s="20" t="s">
        <v>39</v>
      </c>
      <c r="D27" s="46">
        <v>3026530</v>
      </c>
      <c r="E27" s="46">
        <v>8358862</v>
      </c>
      <c r="F27" s="46">
        <v>0</v>
      </c>
      <c r="G27" s="46">
        <v>513160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11898552</v>
      </c>
      <c r="O27" s="47">
        <f t="shared" si="1"/>
        <v>126.59650168106567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SUM(D29:D32)</f>
        <v>4854123</v>
      </c>
      <c r="E28" s="31">
        <f t="shared" si="6"/>
        <v>18606594</v>
      </c>
      <c r="F28" s="31">
        <f t="shared" si="6"/>
        <v>0</v>
      </c>
      <c r="G28" s="31">
        <f t="shared" si="6"/>
        <v>19433753</v>
      </c>
      <c r="H28" s="31">
        <f t="shared" si="6"/>
        <v>0</v>
      </c>
      <c r="I28" s="31">
        <f t="shared" si="6"/>
        <v>51783723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94678193</v>
      </c>
      <c r="O28" s="43">
        <f t="shared" si="1"/>
        <v>1007.3434161807891</v>
      </c>
      <c r="P28" s="10"/>
    </row>
    <row r="29" spans="1:16">
      <c r="A29" s="12"/>
      <c r="B29" s="44">
        <v>541</v>
      </c>
      <c r="C29" s="20" t="s">
        <v>86</v>
      </c>
      <c r="D29" s="46">
        <v>4854123</v>
      </c>
      <c r="E29" s="46">
        <v>885201</v>
      </c>
      <c r="F29" s="46">
        <v>0</v>
      </c>
      <c r="G29" s="46">
        <v>9432925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15172249</v>
      </c>
      <c r="O29" s="47">
        <f t="shared" si="1"/>
        <v>161.42751202281141</v>
      </c>
      <c r="P29" s="9"/>
    </row>
    <row r="30" spans="1:16">
      <c r="A30" s="12"/>
      <c r="B30" s="44">
        <v>544</v>
      </c>
      <c r="C30" s="20" t="s">
        <v>87</v>
      </c>
      <c r="D30" s="46">
        <v>0</v>
      </c>
      <c r="E30" s="46">
        <v>534836</v>
      </c>
      <c r="F30" s="46">
        <v>0</v>
      </c>
      <c r="G30" s="46">
        <v>407325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942161</v>
      </c>
      <c r="O30" s="47">
        <f t="shared" si="1"/>
        <v>10.024269055624123</v>
      </c>
      <c r="P30" s="9"/>
    </row>
    <row r="31" spans="1:16">
      <c r="A31" s="12"/>
      <c r="B31" s="44">
        <v>545</v>
      </c>
      <c r="C31" s="20" t="s">
        <v>43</v>
      </c>
      <c r="D31" s="46">
        <v>0</v>
      </c>
      <c r="E31" s="46">
        <v>428076</v>
      </c>
      <c r="F31" s="46">
        <v>0</v>
      </c>
      <c r="G31" s="46">
        <v>9126861</v>
      </c>
      <c r="H31" s="46">
        <v>0</v>
      </c>
      <c r="I31" s="46">
        <v>51783723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61338660</v>
      </c>
      <c r="O31" s="47">
        <f t="shared" si="1"/>
        <v>652.6222496488914</v>
      </c>
      <c r="P31" s="9"/>
    </row>
    <row r="32" spans="1:16">
      <c r="A32" s="12"/>
      <c r="B32" s="44">
        <v>549</v>
      </c>
      <c r="C32" s="20" t="s">
        <v>88</v>
      </c>
      <c r="D32" s="46">
        <v>0</v>
      </c>
      <c r="E32" s="46">
        <v>16758481</v>
      </c>
      <c r="F32" s="46">
        <v>0</v>
      </c>
      <c r="G32" s="46">
        <v>466642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17225123</v>
      </c>
      <c r="O32" s="47">
        <f t="shared" si="1"/>
        <v>183.26938545346215</v>
      </c>
      <c r="P32" s="9"/>
    </row>
    <row r="33" spans="1:16" ht="15.75">
      <c r="A33" s="28" t="s">
        <v>45</v>
      </c>
      <c r="B33" s="29"/>
      <c r="C33" s="30"/>
      <c r="D33" s="31">
        <f t="shared" ref="D33:M33" si="8">SUM(D34:D36)</f>
        <v>1931158</v>
      </c>
      <c r="E33" s="31">
        <f t="shared" si="8"/>
        <v>3355704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444195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5731057</v>
      </c>
      <c r="O33" s="43">
        <f t="shared" si="1"/>
        <v>60.97647572030472</v>
      </c>
      <c r="P33" s="10"/>
    </row>
    <row r="34" spans="1:16">
      <c r="A34" s="13"/>
      <c r="B34" s="45">
        <v>552</v>
      </c>
      <c r="C34" s="21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444195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444195</v>
      </c>
      <c r="O34" s="47">
        <f t="shared" si="1"/>
        <v>4.7260820530280458</v>
      </c>
      <c r="P34" s="9"/>
    </row>
    <row r="35" spans="1:16">
      <c r="A35" s="13"/>
      <c r="B35" s="45">
        <v>554</v>
      </c>
      <c r="C35" s="21" t="s">
        <v>47</v>
      </c>
      <c r="D35" s="46">
        <v>1931158</v>
      </c>
      <c r="E35" s="46">
        <v>2962483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4893641</v>
      </c>
      <c r="O35" s="47">
        <f t="shared" si="1"/>
        <v>52.066657445631357</v>
      </c>
      <c r="P35" s="9"/>
    </row>
    <row r="36" spans="1:16">
      <c r="A36" s="13"/>
      <c r="B36" s="45">
        <v>559</v>
      </c>
      <c r="C36" s="21" t="s">
        <v>48</v>
      </c>
      <c r="D36" s="46">
        <v>0</v>
      </c>
      <c r="E36" s="46">
        <v>393221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393221</v>
      </c>
      <c r="O36" s="47">
        <f t="shared" si="1"/>
        <v>4.183736221645316</v>
      </c>
      <c r="P36" s="9"/>
    </row>
    <row r="37" spans="1:16" ht="15.75">
      <c r="A37" s="28" t="s">
        <v>49</v>
      </c>
      <c r="B37" s="29"/>
      <c r="C37" s="30"/>
      <c r="D37" s="31">
        <f t="shared" ref="D37:M37" si="9">SUM(D38:D41)</f>
        <v>2440221</v>
      </c>
      <c r="E37" s="31">
        <f t="shared" si="9"/>
        <v>1507989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1131</v>
      </c>
      <c r="N37" s="31">
        <f t="shared" si="7"/>
        <v>3949341</v>
      </c>
      <c r="O37" s="43">
        <f t="shared" si="1"/>
        <v>42.019630165553046</v>
      </c>
      <c r="P37" s="10"/>
    </row>
    <row r="38" spans="1:16">
      <c r="A38" s="12"/>
      <c r="B38" s="44">
        <v>562</v>
      </c>
      <c r="C38" s="20" t="s">
        <v>89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1131</v>
      </c>
      <c r="N38" s="46">
        <f t="shared" ref="N38:N46" si="10">SUM(D38:M38)</f>
        <v>1131</v>
      </c>
      <c r="O38" s="47">
        <f t="shared" si="1"/>
        <v>1.2033451078861132E-2</v>
      </c>
      <c r="P38" s="9"/>
    </row>
    <row r="39" spans="1:16">
      <c r="A39" s="12"/>
      <c r="B39" s="44">
        <v>563</v>
      </c>
      <c r="C39" s="20" t="s">
        <v>90</v>
      </c>
      <c r="D39" s="46">
        <v>44000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44000</v>
      </c>
      <c r="O39" s="47">
        <f t="shared" si="1"/>
        <v>0.46814486955781587</v>
      </c>
      <c r="P39" s="9"/>
    </row>
    <row r="40" spans="1:16">
      <c r="A40" s="12"/>
      <c r="B40" s="44">
        <v>564</v>
      </c>
      <c r="C40" s="20" t="s">
        <v>91</v>
      </c>
      <c r="D40" s="46">
        <v>1582851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1582851</v>
      </c>
      <c r="O40" s="47">
        <f t="shared" si="1"/>
        <v>16.840990339192238</v>
      </c>
      <c r="P40" s="9"/>
    </row>
    <row r="41" spans="1:16">
      <c r="A41" s="12"/>
      <c r="B41" s="44">
        <v>569</v>
      </c>
      <c r="C41" s="20" t="s">
        <v>53</v>
      </c>
      <c r="D41" s="46">
        <v>813370</v>
      </c>
      <c r="E41" s="46">
        <v>1507989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2321359</v>
      </c>
      <c r="O41" s="47">
        <f t="shared" si="1"/>
        <v>24.698461505724136</v>
      </c>
      <c r="P41" s="9"/>
    </row>
    <row r="42" spans="1:16" ht="15.75">
      <c r="A42" s="28" t="s">
        <v>54</v>
      </c>
      <c r="B42" s="29"/>
      <c r="C42" s="30"/>
      <c r="D42" s="31">
        <f t="shared" ref="D42:M42" si="11">SUM(D43:D46)</f>
        <v>41639506</v>
      </c>
      <c r="E42" s="31">
        <f t="shared" si="11"/>
        <v>25506705</v>
      </c>
      <c r="F42" s="31">
        <f t="shared" si="11"/>
        <v>0</v>
      </c>
      <c r="G42" s="31">
        <f t="shared" si="11"/>
        <v>39260660</v>
      </c>
      <c r="H42" s="31">
        <f t="shared" si="11"/>
        <v>0</v>
      </c>
      <c r="I42" s="31">
        <f t="shared" si="11"/>
        <v>22445637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2172554</v>
      </c>
      <c r="N42" s="31">
        <f>SUM(D42:M42)</f>
        <v>131025062</v>
      </c>
      <c r="O42" s="43">
        <f t="shared" si="1"/>
        <v>1394.0616036089714</v>
      </c>
      <c r="P42" s="9"/>
    </row>
    <row r="43" spans="1:16">
      <c r="A43" s="12"/>
      <c r="B43" s="44">
        <v>572</v>
      </c>
      <c r="C43" s="20" t="s">
        <v>93</v>
      </c>
      <c r="D43" s="46">
        <v>38192590</v>
      </c>
      <c r="E43" s="46">
        <v>4321661</v>
      </c>
      <c r="F43" s="46">
        <v>0</v>
      </c>
      <c r="G43" s="46">
        <v>10062011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52576262</v>
      </c>
      <c r="O43" s="47">
        <f t="shared" si="1"/>
        <v>559.39334808698982</v>
      </c>
      <c r="P43" s="9"/>
    </row>
    <row r="44" spans="1:16">
      <c r="A44" s="12"/>
      <c r="B44" s="44">
        <v>573</v>
      </c>
      <c r="C44" s="20" t="s">
        <v>56</v>
      </c>
      <c r="D44" s="46">
        <v>1599968</v>
      </c>
      <c r="E44" s="46">
        <v>492520</v>
      </c>
      <c r="F44" s="46">
        <v>0</v>
      </c>
      <c r="G44" s="46">
        <v>543106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2635594</v>
      </c>
      <c r="O44" s="47">
        <f t="shared" si="1"/>
        <v>28.041813848576414</v>
      </c>
      <c r="P44" s="9"/>
    </row>
    <row r="45" spans="1:16">
      <c r="A45" s="12"/>
      <c r="B45" s="44">
        <v>575</v>
      </c>
      <c r="C45" s="20" t="s">
        <v>94</v>
      </c>
      <c r="D45" s="46">
        <v>1846948</v>
      </c>
      <c r="E45" s="46">
        <v>242174</v>
      </c>
      <c r="F45" s="46">
        <v>0</v>
      </c>
      <c r="G45" s="46">
        <v>23954666</v>
      </c>
      <c r="H45" s="46">
        <v>0</v>
      </c>
      <c r="I45" s="46">
        <v>22445637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48489425</v>
      </c>
      <c r="O45" s="47">
        <f t="shared" si="1"/>
        <v>515.91080776269314</v>
      </c>
      <c r="P45" s="9"/>
    </row>
    <row r="46" spans="1:16">
      <c r="A46" s="12"/>
      <c r="B46" s="44">
        <v>579</v>
      </c>
      <c r="C46" s="20" t="s">
        <v>59</v>
      </c>
      <c r="D46" s="46">
        <v>0</v>
      </c>
      <c r="E46" s="46">
        <v>20450350</v>
      </c>
      <c r="F46" s="46">
        <v>0</v>
      </c>
      <c r="G46" s="46">
        <v>4700877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2172554</v>
      </c>
      <c r="N46" s="46">
        <f t="shared" si="10"/>
        <v>27323781</v>
      </c>
      <c r="O46" s="47">
        <f t="shared" si="1"/>
        <v>290.71563391071203</v>
      </c>
      <c r="P46" s="9"/>
    </row>
    <row r="47" spans="1:16" ht="15.75">
      <c r="A47" s="28" t="s">
        <v>95</v>
      </c>
      <c r="B47" s="29"/>
      <c r="C47" s="30"/>
      <c r="D47" s="31">
        <f t="shared" ref="D47:M47" si="12">SUM(D48:D51)</f>
        <v>10251079</v>
      </c>
      <c r="E47" s="31">
        <f t="shared" si="12"/>
        <v>117267010</v>
      </c>
      <c r="F47" s="31">
        <f t="shared" si="12"/>
        <v>181536390</v>
      </c>
      <c r="G47" s="31">
        <f t="shared" si="12"/>
        <v>16823</v>
      </c>
      <c r="H47" s="31">
        <f t="shared" si="12"/>
        <v>0</v>
      </c>
      <c r="I47" s="31">
        <f t="shared" si="12"/>
        <v>27559650</v>
      </c>
      <c r="J47" s="31">
        <f t="shared" si="12"/>
        <v>510689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ref="N47:N52" si="13">SUM(D47:M47)</f>
        <v>337141641</v>
      </c>
      <c r="O47" s="43">
        <f t="shared" si="1"/>
        <v>3587.0711261012043</v>
      </c>
      <c r="P47" s="9"/>
    </row>
    <row r="48" spans="1:16">
      <c r="A48" s="12"/>
      <c r="B48" s="44">
        <v>581</v>
      </c>
      <c r="C48" s="20" t="s">
        <v>96</v>
      </c>
      <c r="D48" s="46">
        <v>10251079</v>
      </c>
      <c r="E48" s="46">
        <v>117267010</v>
      </c>
      <c r="F48" s="46">
        <v>153178340</v>
      </c>
      <c r="G48" s="46">
        <v>16823</v>
      </c>
      <c r="H48" s="46">
        <v>0</v>
      </c>
      <c r="I48" s="46">
        <v>4954003</v>
      </c>
      <c r="J48" s="46">
        <v>358000</v>
      </c>
      <c r="K48" s="46">
        <v>0</v>
      </c>
      <c r="L48" s="46">
        <v>0</v>
      </c>
      <c r="M48" s="46">
        <v>0</v>
      </c>
      <c r="N48" s="46">
        <f t="shared" si="13"/>
        <v>286025255</v>
      </c>
      <c r="O48" s="47">
        <f t="shared" si="1"/>
        <v>3043.2103566412734</v>
      </c>
      <c r="P48" s="9"/>
    </row>
    <row r="49" spans="1:119">
      <c r="A49" s="12"/>
      <c r="B49" s="44">
        <v>585</v>
      </c>
      <c r="C49" s="20" t="s">
        <v>73</v>
      </c>
      <c r="D49" s="46">
        <v>0</v>
      </c>
      <c r="E49" s="46">
        <v>0</v>
      </c>
      <c r="F49" s="46">
        <v>28358050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28358050</v>
      </c>
      <c r="O49" s="47">
        <f t="shared" si="1"/>
        <v>301.71990041281867</v>
      </c>
      <c r="P49" s="9"/>
    </row>
    <row r="50" spans="1:119">
      <c r="A50" s="12"/>
      <c r="B50" s="44">
        <v>590</v>
      </c>
      <c r="C50" s="20" t="s">
        <v>97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84144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84144</v>
      </c>
      <c r="O50" s="47">
        <f t="shared" si="1"/>
        <v>0.89526322509256506</v>
      </c>
      <c r="P50" s="9"/>
    </row>
    <row r="51" spans="1:119" ht="15.75" thickBot="1">
      <c r="A51" s="12"/>
      <c r="B51" s="44">
        <v>591</v>
      </c>
      <c r="C51" s="20" t="s">
        <v>98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22521503</v>
      </c>
      <c r="J51" s="46">
        <v>152689</v>
      </c>
      <c r="K51" s="46">
        <v>0</v>
      </c>
      <c r="L51" s="46">
        <v>0</v>
      </c>
      <c r="M51" s="46">
        <v>0</v>
      </c>
      <c r="N51" s="46">
        <f t="shared" si="13"/>
        <v>22674192</v>
      </c>
      <c r="O51" s="47">
        <f t="shared" si="1"/>
        <v>241.24560582201983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4">SUM(D5,D15,D22,D28,D33,D37,D42,D47)</f>
        <v>332657838</v>
      </c>
      <c r="E52" s="15">
        <f t="shared" si="14"/>
        <v>207692571</v>
      </c>
      <c r="F52" s="15">
        <f t="shared" si="14"/>
        <v>229578488</v>
      </c>
      <c r="G52" s="15">
        <f t="shared" si="14"/>
        <v>68114969</v>
      </c>
      <c r="H52" s="15">
        <f t="shared" si="14"/>
        <v>0</v>
      </c>
      <c r="I52" s="15">
        <f t="shared" si="14"/>
        <v>202802279</v>
      </c>
      <c r="J52" s="15">
        <f t="shared" si="14"/>
        <v>85038309</v>
      </c>
      <c r="K52" s="15">
        <f t="shared" si="14"/>
        <v>145467454</v>
      </c>
      <c r="L52" s="15">
        <f t="shared" si="14"/>
        <v>0</v>
      </c>
      <c r="M52" s="15">
        <f t="shared" si="14"/>
        <v>2173685</v>
      </c>
      <c r="N52" s="15">
        <f t="shared" si="13"/>
        <v>1273525593</v>
      </c>
      <c r="O52" s="37">
        <f t="shared" si="1"/>
        <v>13549.874377580116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63" t="s">
        <v>115</v>
      </c>
      <c r="M54" s="163"/>
      <c r="N54" s="163"/>
      <c r="O54" s="41">
        <v>93988</v>
      </c>
    </row>
    <row r="55" spans="1:119">
      <c r="A55" s="164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2"/>
    </row>
    <row r="56" spans="1:119" ht="15.75" customHeight="1" thickBot="1">
      <c r="A56" s="165" t="s">
        <v>68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5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48420143</v>
      </c>
      <c r="E5" s="26">
        <f t="shared" ref="E5:M5" si="0">SUM(E6:E14)</f>
        <v>14735526</v>
      </c>
      <c r="F5" s="26">
        <f t="shared" si="0"/>
        <v>46235127</v>
      </c>
      <c r="G5" s="26">
        <f t="shared" si="0"/>
        <v>63535</v>
      </c>
      <c r="H5" s="26">
        <f t="shared" si="0"/>
        <v>0</v>
      </c>
      <c r="I5" s="26">
        <f t="shared" si="0"/>
        <v>207184</v>
      </c>
      <c r="J5" s="26">
        <f t="shared" si="0"/>
        <v>83509343</v>
      </c>
      <c r="K5" s="26">
        <f t="shared" si="0"/>
        <v>146988173</v>
      </c>
      <c r="L5" s="26">
        <f t="shared" si="0"/>
        <v>0</v>
      </c>
      <c r="M5" s="26">
        <f t="shared" si="0"/>
        <v>0</v>
      </c>
      <c r="N5" s="27">
        <f>SUM(D5:M5)</f>
        <v>340159031</v>
      </c>
      <c r="O5" s="32">
        <f t="shared" ref="O5:O51" si="1">(N5/O$53)</f>
        <v>3677.3154202071305</v>
      </c>
      <c r="P5" s="6"/>
    </row>
    <row r="6" spans="1:133">
      <c r="A6" s="12"/>
      <c r="B6" s="44">
        <v>511</v>
      </c>
      <c r="C6" s="20" t="s">
        <v>19</v>
      </c>
      <c r="D6" s="46">
        <v>2220337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2220337</v>
      </c>
      <c r="O6" s="47">
        <f t="shared" si="1"/>
        <v>24.003124256772825</v>
      </c>
      <c r="P6" s="9"/>
    </row>
    <row r="7" spans="1:133">
      <c r="A7" s="12"/>
      <c r="B7" s="44">
        <v>512</v>
      </c>
      <c r="C7" s="20" t="s">
        <v>20</v>
      </c>
      <c r="D7" s="46">
        <v>4876371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4876371</v>
      </c>
      <c r="O7" s="47">
        <f t="shared" si="1"/>
        <v>52.716384510605174</v>
      </c>
      <c r="P7" s="9"/>
    </row>
    <row r="8" spans="1:133">
      <c r="A8" s="12"/>
      <c r="B8" s="44">
        <v>513</v>
      </c>
      <c r="C8" s="20" t="s">
        <v>21</v>
      </c>
      <c r="D8" s="46">
        <v>14488241</v>
      </c>
      <c r="E8" s="46">
        <v>1885406</v>
      </c>
      <c r="F8" s="46">
        <v>0</v>
      </c>
      <c r="G8" s="46">
        <v>47565</v>
      </c>
      <c r="H8" s="46">
        <v>0</v>
      </c>
      <c r="I8" s="46">
        <v>0</v>
      </c>
      <c r="J8" s="46">
        <v>15929877</v>
      </c>
      <c r="K8" s="46">
        <v>7443411</v>
      </c>
      <c r="L8" s="46">
        <v>0</v>
      </c>
      <c r="M8" s="46">
        <v>0</v>
      </c>
      <c r="N8" s="46">
        <f t="shared" si="2"/>
        <v>39794500</v>
      </c>
      <c r="O8" s="47">
        <f t="shared" si="1"/>
        <v>430.20150915655876</v>
      </c>
      <c r="P8" s="9"/>
    </row>
    <row r="9" spans="1:133">
      <c r="A9" s="12"/>
      <c r="B9" s="44">
        <v>514</v>
      </c>
      <c r="C9" s="20" t="s">
        <v>22</v>
      </c>
      <c r="D9" s="46">
        <v>5183659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41928</v>
      </c>
      <c r="K9" s="46">
        <v>0</v>
      </c>
      <c r="L9" s="46">
        <v>0</v>
      </c>
      <c r="M9" s="46">
        <v>0</v>
      </c>
      <c r="N9" s="46">
        <f t="shared" si="2"/>
        <v>5225587</v>
      </c>
      <c r="O9" s="47">
        <f t="shared" si="1"/>
        <v>56.491610992194765</v>
      </c>
      <c r="P9" s="9"/>
    </row>
    <row r="10" spans="1:133">
      <c r="A10" s="12"/>
      <c r="B10" s="44">
        <v>515</v>
      </c>
      <c r="C10" s="20" t="s">
        <v>23</v>
      </c>
      <c r="D10" s="46">
        <v>4428925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4428925</v>
      </c>
      <c r="O10" s="47">
        <f t="shared" si="1"/>
        <v>47.879235043566624</v>
      </c>
      <c r="P10" s="9"/>
    </row>
    <row r="11" spans="1:133">
      <c r="A11" s="12"/>
      <c r="B11" s="44">
        <v>516</v>
      </c>
      <c r="C11" s="20" t="s">
        <v>112</v>
      </c>
      <c r="D11" s="46">
        <v>4447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17696</v>
      </c>
      <c r="K11" s="46">
        <v>0</v>
      </c>
      <c r="L11" s="46">
        <v>0</v>
      </c>
      <c r="M11" s="46">
        <v>0</v>
      </c>
      <c r="N11" s="46">
        <f t="shared" si="2"/>
        <v>22143</v>
      </c>
      <c r="O11" s="47">
        <f t="shared" si="1"/>
        <v>0.23937860803009664</v>
      </c>
      <c r="P11" s="9"/>
    </row>
    <row r="12" spans="1:133">
      <c r="A12" s="12"/>
      <c r="B12" s="44">
        <v>517</v>
      </c>
      <c r="C12" s="20" t="s">
        <v>24</v>
      </c>
      <c r="D12" s="46">
        <v>1515723</v>
      </c>
      <c r="E12" s="46">
        <v>459241</v>
      </c>
      <c r="F12" s="46">
        <v>46235127</v>
      </c>
      <c r="G12" s="46">
        <v>0</v>
      </c>
      <c r="H12" s="46">
        <v>0</v>
      </c>
      <c r="I12" s="46">
        <v>105</v>
      </c>
      <c r="J12" s="46">
        <v>66</v>
      </c>
      <c r="K12" s="46">
        <v>0</v>
      </c>
      <c r="L12" s="46">
        <v>0</v>
      </c>
      <c r="M12" s="46">
        <v>0</v>
      </c>
      <c r="N12" s="46">
        <f t="shared" si="2"/>
        <v>48210262</v>
      </c>
      <c r="O12" s="47">
        <f t="shared" si="1"/>
        <v>521.18075284858708</v>
      </c>
      <c r="P12" s="9"/>
    </row>
    <row r="13" spans="1:133">
      <c r="A13" s="12"/>
      <c r="B13" s="44">
        <v>518</v>
      </c>
      <c r="C13" s="20" t="s">
        <v>25</v>
      </c>
      <c r="D13" s="46">
        <v>812289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139544762</v>
      </c>
      <c r="L13" s="46">
        <v>0</v>
      </c>
      <c r="M13" s="46">
        <v>0</v>
      </c>
      <c r="N13" s="46">
        <f t="shared" si="2"/>
        <v>140357051</v>
      </c>
      <c r="O13" s="47">
        <f t="shared" si="1"/>
        <v>1517.3407169574712</v>
      </c>
      <c r="P13" s="9"/>
    </row>
    <row r="14" spans="1:133">
      <c r="A14" s="12"/>
      <c r="B14" s="44">
        <v>519</v>
      </c>
      <c r="C14" s="20" t="s">
        <v>81</v>
      </c>
      <c r="D14" s="46">
        <v>14890151</v>
      </c>
      <c r="E14" s="46">
        <v>12390879</v>
      </c>
      <c r="F14" s="46">
        <v>0</v>
      </c>
      <c r="G14" s="46">
        <v>15970</v>
      </c>
      <c r="H14" s="46">
        <v>0</v>
      </c>
      <c r="I14" s="46">
        <v>207079</v>
      </c>
      <c r="J14" s="46">
        <v>67519776</v>
      </c>
      <c r="K14" s="46">
        <v>0</v>
      </c>
      <c r="L14" s="46">
        <v>0</v>
      </c>
      <c r="M14" s="46">
        <v>0</v>
      </c>
      <c r="N14" s="46">
        <f t="shared" si="2"/>
        <v>95023855</v>
      </c>
      <c r="O14" s="47">
        <f t="shared" si="1"/>
        <v>1027.2627078333442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SUM(D16:D20)</f>
        <v>208221784</v>
      </c>
      <c r="E15" s="31">
        <f t="shared" si="3"/>
        <v>22494079</v>
      </c>
      <c r="F15" s="31">
        <f t="shared" si="3"/>
        <v>0</v>
      </c>
      <c r="G15" s="31">
        <f t="shared" si="3"/>
        <v>515568</v>
      </c>
      <c r="H15" s="31">
        <f t="shared" si="3"/>
        <v>0</v>
      </c>
      <c r="I15" s="31">
        <f t="shared" si="3"/>
        <v>0</v>
      </c>
      <c r="J15" s="31">
        <f t="shared" si="3"/>
        <v>4730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6" si="4">SUM(D15:M15)</f>
        <v>231236161</v>
      </c>
      <c r="O15" s="43">
        <f t="shared" si="1"/>
        <v>2499.7963395386046</v>
      </c>
      <c r="P15" s="10"/>
    </row>
    <row r="16" spans="1:133">
      <c r="A16" s="12"/>
      <c r="B16" s="44">
        <v>521</v>
      </c>
      <c r="C16" s="20" t="s">
        <v>28</v>
      </c>
      <c r="D16" s="46">
        <v>105350098</v>
      </c>
      <c r="E16" s="46">
        <v>10978219</v>
      </c>
      <c r="F16" s="46">
        <v>0</v>
      </c>
      <c r="G16" s="46">
        <v>242699</v>
      </c>
      <c r="H16" s="46">
        <v>0</v>
      </c>
      <c r="I16" s="46">
        <v>0</v>
      </c>
      <c r="J16" s="46">
        <v>4730</v>
      </c>
      <c r="K16" s="46">
        <v>0</v>
      </c>
      <c r="L16" s="46">
        <v>0</v>
      </c>
      <c r="M16" s="46">
        <v>0</v>
      </c>
      <c r="N16" s="46">
        <f t="shared" si="4"/>
        <v>116575746</v>
      </c>
      <c r="O16" s="47">
        <f t="shared" si="1"/>
        <v>1260.2510864629953</v>
      </c>
      <c r="P16" s="9"/>
    </row>
    <row r="17" spans="1:16">
      <c r="A17" s="12"/>
      <c r="B17" s="44">
        <v>522</v>
      </c>
      <c r="C17" s="20" t="s">
        <v>29</v>
      </c>
      <c r="D17" s="46">
        <v>37358939</v>
      </c>
      <c r="E17" s="46">
        <v>94735</v>
      </c>
      <c r="F17" s="46">
        <v>0</v>
      </c>
      <c r="G17" s="46">
        <v>257241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37710915</v>
      </c>
      <c r="O17" s="47">
        <f t="shared" si="1"/>
        <v>407.67675293507165</v>
      </c>
      <c r="P17" s="9"/>
    </row>
    <row r="18" spans="1:16">
      <c r="A18" s="12"/>
      <c r="B18" s="44">
        <v>524</v>
      </c>
      <c r="C18" s="20" t="s">
        <v>30</v>
      </c>
      <c r="D18" s="46">
        <v>19142937</v>
      </c>
      <c r="E18" s="46">
        <v>1143879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20286816</v>
      </c>
      <c r="O18" s="47">
        <f t="shared" si="1"/>
        <v>219.31218784458716</v>
      </c>
      <c r="P18" s="9"/>
    </row>
    <row r="19" spans="1:16">
      <c r="A19" s="12"/>
      <c r="B19" s="44">
        <v>526</v>
      </c>
      <c r="C19" s="20" t="s">
        <v>32</v>
      </c>
      <c r="D19" s="46">
        <v>23825031</v>
      </c>
      <c r="E19" s="46">
        <v>466870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24291901</v>
      </c>
      <c r="O19" s="47">
        <f t="shared" si="1"/>
        <v>262.60946790339671</v>
      </c>
      <c r="P19" s="9"/>
    </row>
    <row r="20" spans="1:16">
      <c r="A20" s="12"/>
      <c r="B20" s="44">
        <v>529</v>
      </c>
      <c r="C20" s="20" t="s">
        <v>33</v>
      </c>
      <c r="D20" s="46">
        <v>22544779</v>
      </c>
      <c r="E20" s="46">
        <v>9810376</v>
      </c>
      <c r="F20" s="46">
        <v>0</v>
      </c>
      <c r="G20" s="46">
        <v>15628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32370783</v>
      </c>
      <c r="O20" s="47">
        <f t="shared" si="1"/>
        <v>349.94684439255366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4068647</v>
      </c>
      <c r="E21" s="31">
        <f t="shared" si="5"/>
        <v>2278712</v>
      </c>
      <c r="F21" s="31">
        <f t="shared" si="5"/>
        <v>0</v>
      </c>
      <c r="G21" s="31">
        <f t="shared" si="5"/>
        <v>11872664</v>
      </c>
      <c r="H21" s="31">
        <f t="shared" si="5"/>
        <v>0</v>
      </c>
      <c r="I21" s="31">
        <f t="shared" si="5"/>
        <v>99701462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117921485</v>
      </c>
      <c r="O21" s="43">
        <f t="shared" si="1"/>
        <v>1274.7993016367213</v>
      </c>
      <c r="P21" s="10"/>
    </row>
    <row r="22" spans="1:16">
      <c r="A22" s="12"/>
      <c r="B22" s="44">
        <v>534</v>
      </c>
      <c r="C22" s="20" t="s">
        <v>82</v>
      </c>
      <c r="D22" s="46">
        <v>0</v>
      </c>
      <c r="E22" s="46">
        <v>37472</v>
      </c>
      <c r="F22" s="46">
        <v>0</v>
      </c>
      <c r="G22" s="46">
        <v>0</v>
      </c>
      <c r="H22" s="46">
        <v>0</v>
      </c>
      <c r="I22" s="46">
        <v>21858297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21895769</v>
      </c>
      <c r="O22" s="47">
        <f t="shared" si="1"/>
        <v>236.70589825084863</v>
      </c>
      <c r="P22" s="9"/>
    </row>
    <row r="23" spans="1:16">
      <c r="A23" s="12"/>
      <c r="B23" s="44">
        <v>536</v>
      </c>
      <c r="C23" s="20" t="s">
        <v>83</v>
      </c>
      <c r="D23" s="46">
        <v>0</v>
      </c>
      <c r="E23" s="46">
        <v>34850</v>
      </c>
      <c r="F23" s="46">
        <v>0</v>
      </c>
      <c r="G23" s="46">
        <v>347460</v>
      </c>
      <c r="H23" s="46">
        <v>0</v>
      </c>
      <c r="I23" s="46">
        <v>67115397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67497707</v>
      </c>
      <c r="O23" s="47">
        <f t="shared" si="1"/>
        <v>729.68916347754646</v>
      </c>
      <c r="P23" s="9"/>
    </row>
    <row r="24" spans="1:16">
      <c r="A24" s="12"/>
      <c r="B24" s="44">
        <v>537</v>
      </c>
      <c r="C24" s="20" t="s">
        <v>84</v>
      </c>
      <c r="D24" s="46">
        <v>1272418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1272418</v>
      </c>
      <c r="O24" s="47">
        <f t="shared" si="1"/>
        <v>13.755572852478865</v>
      </c>
      <c r="P24" s="9"/>
    </row>
    <row r="25" spans="1:16">
      <c r="A25" s="12"/>
      <c r="B25" s="44">
        <v>538</v>
      </c>
      <c r="C25" s="20" t="s">
        <v>85</v>
      </c>
      <c r="D25" s="46">
        <v>0</v>
      </c>
      <c r="E25" s="46">
        <v>91389</v>
      </c>
      <c r="F25" s="46">
        <v>0</v>
      </c>
      <c r="G25" s="46">
        <v>10186396</v>
      </c>
      <c r="H25" s="46">
        <v>0</v>
      </c>
      <c r="I25" s="46">
        <v>10727768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21005553</v>
      </c>
      <c r="O25" s="47">
        <f t="shared" si="1"/>
        <v>227.08214957514431</v>
      </c>
      <c r="P25" s="9"/>
    </row>
    <row r="26" spans="1:16">
      <c r="A26" s="12"/>
      <c r="B26" s="44">
        <v>539</v>
      </c>
      <c r="C26" s="20" t="s">
        <v>39</v>
      </c>
      <c r="D26" s="46">
        <v>2796229</v>
      </c>
      <c r="E26" s="46">
        <v>2115001</v>
      </c>
      <c r="F26" s="46">
        <v>0</v>
      </c>
      <c r="G26" s="46">
        <v>1338808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6250038</v>
      </c>
      <c r="O26" s="47">
        <f t="shared" si="1"/>
        <v>67.566517480703126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5127814</v>
      </c>
      <c r="E27" s="31">
        <f t="shared" si="6"/>
        <v>18804840</v>
      </c>
      <c r="F27" s="31">
        <f t="shared" si="6"/>
        <v>0</v>
      </c>
      <c r="G27" s="31">
        <f t="shared" si="6"/>
        <v>13919760</v>
      </c>
      <c r="H27" s="31">
        <f t="shared" si="6"/>
        <v>0</v>
      </c>
      <c r="I27" s="31">
        <f t="shared" si="6"/>
        <v>50243032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88095446</v>
      </c>
      <c r="O27" s="43">
        <f t="shared" si="1"/>
        <v>952.36260837603515</v>
      </c>
      <c r="P27" s="10"/>
    </row>
    <row r="28" spans="1:16">
      <c r="A28" s="12"/>
      <c r="B28" s="44">
        <v>541</v>
      </c>
      <c r="C28" s="20" t="s">
        <v>86</v>
      </c>
      <c r="D28" s="46">
        <v>5127814</v>
      </c>
      <c r="E28" s="46">
        <v>2153301</v>
      </c>
      <c r="F28" s="46">
        <v>0</v>
      </c>
      <c r="G28" s="46">
        <v>9007844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16288959</v>
      </c>
      <c r="O28" s="47">
        <f t="shared" si="1"/>
        <v>176.09304663682948</v>
      </c>
      <c r="P28" s="9"/>
    </row>
    <row r="29" spans="1:16">
      <c r="A29" s="12"/>
      <c r="B29" s="44">
        <v>544</v>
      </c>
      <c r="C29" s="20" t="s">
        <v>87</v>
      </c>
      <c r="D29" s="46">
        <v>0</v>
      </c>
      <c r="E29" s="46">
        <v>431148</v>
      </c>
      <c r="F29" s="46">
        <v>0</v>
      </c>
      <c r="G29" s="46">
        <v>285117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716265</v>
      </c>
      <c r="O29" s="47">
        <f t="shared" si="1"/>
        <v>7.7432379840435885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378285</v>
      </c>
      <c r="F30" s="46">
        <v>0</v>
      </c>
      <c r="G30" s="46">
        <v>4172713</v>
      </c>
      <c r="H30" s="46">
        <v>0</v>
      </c>
      <c r="I30" s="46">
        <v>50243032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54794030</v>
      </c>
      <c r="O30" s="47">
        <f t="shared" si="1"/>
        <v>592.35508421439533</v>
      </c>
      <c r="P30" s="9"/>
    </row>
    <row r="31" spans="1:16">
      <c r="A31" s="12"/>
      <c r="B31" s="44">
        <v>549</v>
      </c>
      <c r="C31" s="20" t="s">
        <v>88</v>
      </c>
      <c r="D31" s="46">
        <v>0</v>
      </c>
      <c r="E31" s="46">
        <v>15842106</v>
      </c>
      <c r="F31" s="46">
        <v>0</v>
      </c>
      <c r="G31" s="46">
        <v>454086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16296192</v>
      </c>
      <c r="O31" s="47">
        <f t="shared" si="1"/>
        <v>176.17123954076669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2619699</v>
      </c>
      <c r="E32" s="31">
        <f t="shared" si="8"/>
        <v>1214343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456465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4290507</v>
      </c>
      <c r="O32" s="43">
        <f t="shared" si="1"/>
        <v>46.382856586884607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456465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456465</v>
      </c>
      <c r="O33" s="47">
        <f t="shared" si="1"/>
        <v>4.9346500616202889</v>
      </c>
      <c r="P33" s="9"/>
    </row>
    <row r="34" spans="1:16">
      <c r="A34" s="13"/>
      <c r="B34" s="45">
        <v>554</v>
      </c>
      <c r="C34" s="21" t="s">
        <v>47</v>
      </c>
      <c r="D34" s="46">
        <v>2619699</v>
      </c>
      <c r="E34" s="46">
        <v>811851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3431550</v>
      </c>
      <c r="O34" s="47">
        <f t="shared" si="1"/>
        <v>37.09703573976779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402492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402492</v>
      </c>
      <c r="O35" s="47">
        <f t="shared" si="1"/>
        <v>4.3511707854965298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SUM(D37:D40)</f>
        <v>2188869</v>
      </c>
      <c r="E36" s="31">
        <f t="shared" si="9"/>
        <v>1287208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420</v>
      </c>
      <c r="N36" s="31">
        <f t="shared" si="7"/>
        <v>3476497</v>
      </c>
      <c r="O36" s="43">
        <f t="shared" si="1"/>
        <v>37.582938747270326</v>
      </c>
      <c r="P36" s="10"/>
    </row>
    <row r="37" spans="1:16">
      <c r="A37" s="12"/>
      <c r="B37" s="44">
        <v>562</v>
      </c>
      <c r="C37" s="20" t="s">
        <v>89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420</v>
      </c>
      <c r="N37" s="46">
        <f t="shared" ref="N37:N45" si="10">SUM(D37:M37)</f>
        <v>420</v>
      </c>
      <c r="O37" s="47">
        <f t="shared" si="1"/>
        <v>4.5404423688136476E-3</v>
      </c>
      <c r="P37" s="9"/>
    </row>
    <row r="38" spans="1:16">
      <c r="A38" s="12"/>
      <c r="B38" s="44">
        <v>563</v>
      </c>
      <c r="C38" s="20" t="s">
        <v>90</v>
      </c>
      <c r="D38" s="46">
        <v>44000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44000</v>
      </c>
      <c r="O38" s="47">
        <f t="shared" si="1"/>
        <v>0.47566539101857258</v>
      </c>
      <c r="P38" s="9"/>
    </row>
    <row r="39" spans="1:16">
      <c r="A39" s="12"/>
      <c r="B39" s="44">
        <v>564</v>
      </c>
      <c r="C39" s="20" t="s">
        <v>91</v>
      </c>
      <c r="D39" s="46">
        <v>1468170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1468170</v>
      </c>
      <c r="O39" s="47">
        <f t="shared" si="1"/>
        <v>15.871764934812219</v>
      </c>
      <c r="P39" s="9"/>
    </row>
    <row r="40" spans="1:16">
      <c r="A40" s="12"/>
      <c r="B40" s="44">
        <v>569</v>
      </c>
      <c r="C40" s="20" t="s">
        <v>53</v>
      </c>
      <c r="D40" s="46">
        <v>676699</v>
      </c>
      <c r="E40" s="46">
        <v>1287208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1963907</v>
      </c>
      <c r="O40" s="47">
        <f t="shared" si="1"/>
        <v>21.230967979070723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SUM(D42:D45)</f>
        <v>42235328</v>
      </c>
      <c r="E41" s="31">
        <f t="shared" si="11"/>
        <v>23476184</v>
      </c>
      <c r="F41" s="31">
        <f t="shared" si="11"/>
        <v>0</v>
      </c>
      <c r="G41" s="31">
        <f t="shared" si="11"/>
        <v>134112907</v>
      </c>
      <c r="H41" s="31">
        <f t="shared" si="11"/>
        <v>0</v>
      </c>
      <c r="I41" s="31">
        <f t="shared" si="11"/>
        <v>11734915</v>
      </c>
      <c r="J41" s="31">
        <f t="shared" si="11"/>
        <v>75000</v>
      </c>
      <c r="K41" s="31">
        <f t="shared" si="11"/>
        <v>0</v>
      </c>
      <c r="L41" s="31">
        <f t="shared" si="11"/>
        <v>0</v>
      </c>
      <c r="M41" s="31">
        <f t="shared" si="11"/>
        <v>1874138</v>
      </c>
      <c r="N41" s="31">
        <f>SUM(D41:M41)</f>
        <v>213508472</v>
      </c>
      <c r="O41" s="43">
        <f t="shared" si="1"/>
        <v>2308.1497913558624</v>
      </c>
      <c r="P41" s="9"/>
    </row>
    <row r="42" spans="1:16">
      <c r="A42" s="12"/>
      <c r="B42" s="44">
        <v>572</v>
      </c>
      <c r="C42" s="20" t="s">
        <v>93</v>
      </c>
      <c r="D42" s="46">
        <v>39194739</v>
      </c>
      <c r="E42" s="46">
        <v>4888445</v>
      </c>
      <c r="F42" s="46">
        <v>0</v>
      </c>
      <c r="G42" s="46">
        <v>6748350</v>
      </c>
      <c r="H42" s="46">
        <v>0</v>
      </c>
      <c r="I42" s="46">
        <v>0</v>
      </c>
      <c r="J42" s="46">
        <v>75000</v>
      </c>
      <c r="K42" s="46">
        <v>0</v>
      </c>
      <c r="L42" s="46">
        <v>0</v>
      </c>
      <c r="M42" s="46">
        <v>0</v>
      </c>
      <c r="N42" s="46">
        <f t="shared" si="10"/>
        <v>50906534</v>
      </c>
      <c r="O42" s="47">
        <f t="shared" si="1"/>
        <v>550.32900910250589</v>
      </c>
      <c r="P42" s="9"/>
    </row>
    <row r="43" spans="1:16">
      <c r="A43" s="12"/>
      <c r="B43" s="44">
        <v>573</v>
      </c>
      <c r="C43" s="20" t="s">
        <v>56</v>
      </c>
      <c r="D43" s="46">
        <v>1774310</v>
      </c>
      <c r="E43" s="46">
        <v>2193701</v>
      </c>
      <c r="F43" s="46">
        <v>0</v>
      </c>
      <c r="G43" s="46">
        <v>835203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4803214</v>
      </c>
      <c r="O43" s="47">
        <f t="shared" si="1"/>
        <v>51.925515123997322</v>
      </c>
      <c r="P43" s="9"/>
    </row>
    <row r="44" spans="1:16">
      <c r="A44" s="12"/>
      <c r="B44" s="44">
        <v>575</v>
      </c>
      <c r="C44" s="20" t="s">
        <v>94</v>
      </c>
      <c r="D44" s="46">
        <v>1266279</v>
      </c>
      <c r="E44" s="46">
        <v>159084</v>
      </c>
      <c r="F44" s="46">
        <v>0</v>
      </c>
      <c r="G44" s="46">
        <v>125196509</v>
      </c>
      <c r="H44" s="46">
        <v>0</v>
      </c>
      <c r="I44" s="46">
        <v>11734915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138356787</v>
      </c>
      <c r="O44" s="47">
        <f t="shared" si="1"/>
        <v>1495.7167088279173</v>
      </c>
      <c r="P44" s="9"/>
    </row>
    <row r="45" spans="1:16">
      <c r="A45" s="12"/>
      <c r="B45" s="44">
        <v>579</v>
      </c>
      <c r="C45" s="20" t="s">
        <v>59</v>
      </c>
      <c r="D45" s="46">
        <v>0</v>
      </c>
      <c r="E45" s="46">
        <v>16234954</v>
      </c>
      <c r="F45" s="46">
        <v>0</v>
      </c>
      <c r="G45" s="46">
        <v>1332845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1874138</v>
      </c>
      <c r="N45" s="46">
        <f t="shared" si="10"/>
        <v>19441937</v>
      </c>
      <c r="O45" s="47">
        <f t="shared" si="1"/>
        <v>210.17855830144214</v>
      </c>
      <c r="P45" s="9"/>
    </row>
    <row r="46" spans="1:16" ht="15.75">
      <c r="A46" s="28" t="s">
        <v>95</v>
      </c>
      <c r="B46" s="29"/>
      <c r="C46" s="30"/>
      <c r="D46" s="31">
        <f t="shared" ref="D46:M46" si="12">SUM(D47:D50)</f>
        <v>8089000</v>
      </c>
      <c r="E46" s="31">
        <f t="shared" si="12"/>
        <v>100831184</v>
      </c>
      <c r="F46" s="31">
        <f t="shared" si="12"/>
        <v>8301104</v>
      </c>
      <c r="G46" s="31">
        <f t="shared" si="12"/>
        <v>2986059</v>
      </c>
      <c r="H46" s="31">
        <f t="shared" si="12"/>
        <v>0</v>
      </c>
      <c r="I46" s="31">
        <f t="shared" si="12"/>
        <v>38256229</v>
      </c>
      <c r="J46" s="31">
        <f t="shared" si="12"/>
        <v>568718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ref="N46:N51" si="13">SUM(D46:M46)</f>
        <v>159032294</v>
      </c>
      <c r="O46" s="43">
        <f t="shared" si="1"/>
        <v>1719.2308706838771</v>
      </c>
      <c r="P46" s="9"/>
    </row>
    <row r="47" spans="1:16">
      <c r="A47" s="12"/>
      <c r="B47" s="44">
        <v>581</v>
      </c>
      <c r="C47" s="20" t="s">
        <v>96</v>
      </c>
      <c r="D47" s="46">
        <v>8089000</v>
      </c>
      <c r="E47" s="46">
        <v>100831184</v>
      </c>
      <c r="F47" s="46">
        <v>8301104</v>
      </c>
      <c r="G47" s="46">
        <v>1674314</v>
      </c>
      <c r="H47" s="46">
        <v>0</v>
      </c>
      <c r="I47" s="46">
        <v>14565706</v>
      </c>
      <c r="J47" s="46">
        <v>431000</v>
      </c>
      <c r="K47" s="46">
        <v>0</v>
      </c>
      <c r="L47" s="46">
        <v>0</v>
      </c>
      <c r="M47" s="46">
        <v>0</v>
      </c>
      <c r="N47" s="46">
        <f t="shared" si="13"/>
        <v>133892308</v>
      </c>
      <c r="O47" s="47">
        <f t="shared" si="1"/>
        <v>1447.4531145272535</v>
      </c>
      <c r="P47" s="9"/>
    </row>
    <row r="48" spans="1:16">
      <c r="A48" s="12"/>
      <c r="B48" s="44">
        <v>590</v>
      </c>
      <c r="C48" s="20" t="s">
        <v>97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1289513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1289513</v>
      </c>
      <c r="O48" s="47">
        <f t="shared" si="1"/>
        <v>13.940379667466649</v>
      </c>
      <c r="P48" s="9"/>
    </row>
    <row r="49" spans="1:119" ht="15.75" customHeight="1">
      <c r="A49" s="12"/>
      <c r="B49" s="44">
        <v>591</v>
      </c>
      <c r="C49" s="20" t="s">
        <v>98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22401010</v>
      </c>
      <c r="J49" s="46">
        <v>137718</v>
      </c>
      <c r="K49" s="46">
        <v>0</v>
      </c>
      <c r="L49" s="46">
        <v>0</v>
      </c>
      <c r="M49" s="46">
        <v>0</v>
      </c>
      <c r="N49" s="46">
        <f t="shared" si="13"/>
        <v>22538728</v>
      </c>
      <c r="O49" s="47">
        <f t="shared" si="1"/>
        <v>243.65665607230113</v>
      </c>
      <c r="P49" s="9"/>
    </row>
    <row r="50" spans="1:119" ht="15.75" thickBot="1">
      <c r="A50" s="12"/>
      <c r="B50" s="44">
        <v>593</v>
      </c>
      <c r="C50" s="20" t="s">
        <v>109</v>
      </c>
      <c r="D50" s="46">
        <v>0</v>
      </c>
      <c r="E50" s="46">
        <v>0</v>
      </c>
      <c r="F50" s="46">
        <v>0</v>
      </c>
      <c r="G50" s="46">
        <v>1311745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1311745</v>
      </c>
      <c r="O50" s="47">
        <f t="shared" si="1"/>
        <v>14.180720416855852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SUM(D5,D15,D21,D27,D32,D36,D41,D46)</f>
        <v>320971284</v>
      </c>
      <c r="E51" s="15">
        <f t="shared" si="14"/>
        <v>185122076</v>
      </c>
      <c r="F51" s="15">
        <f t="shared" si="14"/>
        <v>54536231</v>
      </c>
      <c r="G51" s="15">
        <f t="shared" si="14"/>
        <v>163470493</v>
      </c>
      <c r="H51" s="15">
        <f t="shared" si="14"/>
        <v>0</v>
      </c>
      <c r="I51" s="15">
        <f t="shared" si="14"/>
        <v>200599287</v>
      </c>
      <c r="J51" s="15">
        <f t="shared" si="14"/>
        <v>84157791</v>
      </c>
      <c r="K51" s="15">
        <f t="shared" si="14"/>
        <v>146988173</v>
      </c>
      <c r="L51" s="15">
        <f t="shared" si="14"/>
        <v>0</v>
      </c>
      <c r="M51" s="15">
        <f t="shared" si="14"/>
        <v>1874558</v>
      </c>
      <c r="N51" s="15">
        <f t="shared" si="13"/>
        <v>1157719893</v>
      </c>
      <c r="O51" s="37">
        <f t="shared" si="1"/>
        <v>12515.620127132386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63" t="s">
        <v>113</v>
      </c>
      <c r="M53" s="163"/>
      <c r="N53" s="163"/>
      <c r="O53" s="41">
        <v>92502</v>
      </c>
    </row>
    <row r="54" spans="1:119">
      <c r="A54" s="164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2"/>
    </row>
    <row r="55" spans="1:119" ht="15.75" customHeight="1" thickBot="1">
      <c r="A55" s="165" t="s">
        <v>68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5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46096302</v>
      </c>
      <c r="E5" s="26">
        <f t="shared" si="0"/>
        <v>12789639</v>
      </c>
      <c r="F5" s="26">
        <f t="shared" si="0"/>
        <v>47939305</v>
      </c>
      <c r="G5" s="26">
        <f t="shared" si="0"/>
        <v>1253522</v>
      </c>
      <c r="H5" s="26">
        <f t="shared" si="0"/>
        <v>0</v>
      </c>
      <c r="I5" s="26">
        <f t="shared" si="0"/>
        <v>11867</v>
      </c>
      <c r="J5" s="26">
        <f t="shared" si="0"/>
        <v>82719666</v>
      </c>
      <c r="K5" s="26">
        <f t="shared" si="0"/>
        <v>111220302</v>
      </c>
      <c r="L5" s="26">
        <f t="shared" si="0"/>
        <v>0</v>
      </c>
      <c r="M5" s="26">
        <f t="shared" si="0"/>
        <v>0</v>
      </c>
      <c r="N5" s="27">
        <f>SUM(D5:M5)</f>
        <v>302030603</v>
      </c>
      <c r="O5" s="32">
        <f t="shared" ref="O5:O52" si="1">(N5/O$54)</f>
        <v>3262.0923121786841</v>
      </c>
      <c r="P5" s="6"/>
    </row>
    <row r="6" spans="1:133">
      <c r="A6" s="12"/>
      <c r="B6" s="44">
        <v>511</v>
      </c>
      <c r="C6" s="20" t="s">
        <v>19</v>
      </c>
      <c r="D6" s="46">
        <v>2005708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2005708</v>
      </c>
      <c r="O6" s="47">
        <f t="shared" si="1"/>
        <v>21.662720870955198</v>
      </c>
      <c r="P6" s="9"/>
    </row>
    <row r="7" spans="1:133">
      <c r="A7" s="12"/>
      <c r="B7" s="44">
        <v>512</v>
      </c>
      <c r="C7" s="20" t="s">
        <v>20</v>
      </c>
      <c r="D7" s="46">
        <v>4490531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4490531</v>
      </c>
      <c r="O7" s="47">
        <f t="shared" si="1"/>
        <v>48.500140406964185</v>
      </c>
      <c r="P7" s="9"/>
    </row>
    <row r="8" spans="1:133">
      <c r="A8" s="12"/>
      <c r="B8" s="44">
        <v>513</v>
      </c>
      <c r="C8" s="20" t="s">
        <v>21</v>
      </c>
      <c r="D8" s="46">
        <v>13740267</v>
      </c>
      <c r="E8" s="46">
        <v>2847707</v>
      </c>
      <c r="F8" s="46">
        <v>0</v>
      </c>
      <c r="G8" s="46">
        <v>732353</v>
      </c>
      <c r="H8" s="46">
        <v>0</v>
      </c>
      <c r="I8" s="46">
        <v>0</v>
      </c>
      <c r="J8" s="46">
        <v>14668473</v>
      </c>
      <c r="K8" s="46">
        <v>6996787</v>
      </c>
      <c r="L8" s="46">
        <v>0</v>
      </c>
      <c r="M8" s="46">
        <v>0</v>
      </c>
      <c r="N8" s="46">
        <f t="shared" si="2"/>
        <v>38985587</v>
      </c>
      <c r="O8" s="47">
        <f t="shared" si="1"/>
        <v>421.065224435132</v>
      </c>
      <c r="P8" s="9"/>
    </row>
    <row r="9" spans="1:133">
      <c r="A9" s="12"/>
      <c r="B9" s="44">
        <v>514</v>
      </c>
      <c r="C9" s="20" t="s">
        <v>22</v>
      </c>
      <c r="D9" s="46">
        <v>5051409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5051409</v>
      </c>
      <c r="O9" s="47">
        <f t="shared" si="1"/>
        <v>54.557923272994337</v>
      </c>
      <c r="P9" s="9"/>
    </row>
    <row r="10" spans="1:133">
      <c r="A10" s="12"/>
      <c r="B10" s="44">
        <v>515</v>
      </c>
      <c r="C10" s="20" t="s">
        <v>23</v>
      </c>
      <c r="D10" s="46">
        <v>4236788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4236788</v>
      </c>
      <c r="O10" s="47">
        <f t="shared" si="1"/>
        <v>45.759580075171726</v>
      </c>
      <c r="P10" s="9"/>
    </row>
    <row r="11" spans="1:133">
      <c r="A11" s="12"/>
      <c r="B11" s="44">
        <v>517</v>
      </c>
      <c r="C11" s="20" t="s">
        <v>24</v>
      </c>
      <c r="D11" s="46">
        <v>164145</v>
      </c>
      <c r="E11" s="46">
        <v>1239</v>
      </c>
      <c r="F11" s="46">
        <v>47939305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48104689</v>
      </c>
      <c r="O11" s="47">
        <f t="shared" si="1"/>
        <v>519.55641119799543</v>
      </c>
      <c r="P11" s="9"/>
    </row>
    <row r="12" spans="1:133">
      <c r="A12" s="12"/>
      <c r="B12" s="44">
        <v>518</v>
      </c>
      <c r="C12" s="20" t="s">
        <v>25</v>
      </c>
      <c r="D12" s="46">
        <v>641423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104223515</v>
      </c>
      <c r="L12" s="46">
        <v>0</v>
      </c>
      <c r="M12" s="46">
        <v>0</v>
      </c>
      <c r="N12" s="46">
        <f t="shared" si="2"/>
        <v>104864938</v>
      </c>
      <c r="O12" s="47">
        <f t="shared" si="1"/>
        <v>1132.597507236359</v>
      </c>
      <c r="P12" s="9"/>
    </row>
    <row r="13" spans="1:133">
      <c r="A13" s="12"/>
      <c r="B13" s="44">
        <v>519</v>
      </c>
      <c r="C13" s="20" t="s">
        <v>81</v>
      </c>
      <c r="D13" s="46">
        <v>15766031</v>
      </c>
      <c r="E13" s="46">
        <v>9940693</v>
      </c>
      <c r="F13" s="46">
        <v>0</v>
      </c>
      <c r="G13" s="46">
        <v>521169</v>
      </c>
      <c r="H13" s="46">
        <v>0</v>
      </c>
      <c r="I13" s="46">
        <v>11867</v>
      </c>
      <c r="J13" s="46">
        <v>68051193</v>
      </c>
      <c r="K13" s="46">
        <v>0</v>
      </c>
      <c r="L13" s="46">
        <v>0</v>
      </c>
      <c r="M13" s="46">
        <v>0</v>
      </c>
      <c r="N13" s="46">
        <f t="shared" si="2"/>
        <v>94290953</v>
      </c>
      <c r="O13" s="47">
        <f t="shared" si="1"/>
        <v>1018.3928046831123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203181248</v>
      </c>
      <c r="E14" s="31">
        <f t="shared" si="3"/>
        <v>17055712</v>
      </c>
      <c r="F14" s="31">
        <f t="shared" si="3"/>
        <v>0</v>
      </c>
      <c r="G14" s="31">
        <f t="shared" si="3"/>
        <v>-185563</v>
      </c>
      <c r="H14" s="31">
        <f t="shared" si="3"/>
        <v>0</v>
      </c>
      <c r="I14" s="31">
        <f t="shared" si="3"/>
        <v>0</v>
      </c>
      <c r="J14" s="31">
        <f t="shared" si="3"/>
        <v>788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220052185</v>
      </c>
      <c r="O14" s="43">
        <f t="shared" si="1"/>
        <v>2376.6814814014774</v>
      </c>
      <c r="P14" s="10"/>
    </row>
    <row r="15" spans="1:133">
      <c r="A15" s="12"/>
      <c r="B15" s="44">
        <v>521</v>
      </c>
      <c r="C15" s="20" t="s">
        <v>28</v>
      </c>
      <c r="D15" s="46">
        <v>102197044</v>
      </c>
      <c r="E15" s="46">
        <v>6135913</v>
      </c>
      <c r="F15" s="46">
        <v>0</v>
      </c>
      <c r="G15" s="46">
        <v>75876</v>
      </c>
      <c r="H15" s="46">
        <v>0</v>
      </c>
      <c r="I15" s="46">
        <v>0</v>
      </c>
      <c r="J15" s="46">
        <v>788</v>
      </c>
      <c r="K15" s="46">
        <v>0</v>
      </c>
      <c r="L15" s="46">
        <v>0</v>
      </c>
      <c r="M15" s="46">
        <v>0</v>
      </c>
      <c r="N15" s="46">
        <f t="shared" si="4"/>
        <v>108409621</v>
      </c>
      <c r="O15" s="47">
        <f t="shared" si="1"/>
        <v>1170.8819825463343</v>
      </c>
      <c r="P15" s="9"/>
    </row>
    <row r="16" spans="1:133">
      <c r="A16" s="12"/>
      <c r="B16" s="44">
        <v>522</v>
      </c>
      <c r="C16" s="20" t="s">
        <v>29</v>
      </c>
      <c r="D16" s="46">
        <v>35622357</v>
      </c>
      <c r="E16" s="46">
        <v>335405</v>
      </c>
      <c r="F16" s="46">
        <v>0</v>
      </c>
      <c r="G16" s="46">
        <v>-280278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35677484</v>
      </c>
      <c r="O16" s="47">
        <f t="shared" si="1"/>
        <v>385.33593986261718</v>
      </c>
      <c r="P16" s="9"/>
    </row>
    <row r="17" spans="1:16">
      <c r="A17" s="12"/>
      <c r="B17" s="44">
        <v>524</v>
      </c>
      <c r="C17" s="20" t="s">
        <v>30</v>
      </c>
      <c r="D17" s="46">
        <v>19001933</v>
      </c>
      <c r="E17" s="46">
        <v>393111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19395044</v>
      </c>
      <c r="O17" s="47">
        <f t="shared" si="1"/>
        <v>209.47686525251652</v>
      </c>
      <c r="P17" s="9"/>
    </row>
    <row r="18" spans="1:16">
      <c r="A18" s="12"/>
      <c r="B18" s="44">
        <v>526</v>
      </c>
      <c r="C18" s="20" t="s">
        <v>32</v>
      </c>
      <c r="D18" s="46">
        <v>22825051</v>
      </c>
      <c r="E18" s="46">
        <v>302628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23127679</v>
      </c>
      <c r="O18" s="47">
        <f t="shared" si="1"/>
        <v>249.79132284961335</v>
      </c>
      <c r="P18" s="9"/>
    </row>
    <row r="19" spans="1:16">
      <c r="A19" s="12"/>
      <c r="B19" s="44">
        <v>529</v>
      </c>
      <c r="C19" s="20" t="s">
        <v>33</v>
      </c>
      <c r="D19" s="46">
        <v>23534863</v>
      </c>
      <c r="E19" s="46">
        <v>9888655</v>
      </c>
      <c r="F19" s="46">
        <v>0</v>
      </c>
      <c r="G19" s="46">
        <v>18839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33442357</v>
      </c>
      <c r="O19" s="47">
        <f t="shared" si="1"/>
        <v>361.19537089039619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3521076</v>
      </c>
      <c r="E20" s="31">
        <f t="shared" si="5"/>
        <v>4013530</v>
      </c>
      <c r="F20" s="31">
        <f t="shared" si="5"/>
        <v>0</v>
      </c>
      <c r="G20" s="31">
        <f t="shared" si="5"/>
        <v>19896027</v>
      </c>
      <c r="H20" s="31">
        <f t="shared" si="5"/>
        <v>0</v>
      </c>
      <c r="I20" s="31">
        <f t="shared" si="5"/>
        <v>102450182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129880815</v>
      </c>
      <c r="O20" s="43">
        <f t="shared" si="1"/>
        <v>1402.7823800060482</v>
      </c>
      <c r="P20" s="10"/>
    </row>
    <row r="21" spans="1:16">
      <c r="A21" s="12"/>
      <c r="B21" s="44">
        <v>534</v>
      </c>
      <c r="C21" s="20" t="s">
        <v>82</v>
      </c>
      <c r="D21" s="46">
        <v>0</v>
      </c>
      <c r="E21" s="46">
        <v>86952</v>
      </c>
      <c r="F21" s="46">
        <v>0</v>
      </c>
      <c r="G21" s="46">
        <v>0</v>
      </c>
      <c r="H21" s="46">
        <v>0</v>
      </c>
      <c r="I21" s="46">
        <v>20335642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20422594</v>
      </c>
      <c r="O21" s="47">
        <f t="shared" si="1"/>
        <v>220.57495571780359</v>
      </c>
      <c r="P21" s="9"/>
    </row>
    <row r="22" spans="1:16">
      <c r="A22" s="12"/>
      <c r="B22" s="44">
        <v>536</v>
      </c>
      <c r="C22" s="20" t="s">
        <v>83</v>
      </c>
      <c r="D22" s="46">
        <v>0</v>
      </c>
      <c r="E22" s="46">
        <v>271842</v>
      </c>
      <c r="F22" s="46">
        <v>0</v>
      </c>
      <c r="G22" s="46">
        <v>5130993</v>
      </c>
      <c r="H22" s="46">
        <v>0</v>
      </c>
      <c r="I22" s="46">
        <v>71861682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77264517</v>
      </c>
      <c r="O22" s="47">
        <f t="shared" si="1"/>
        <v>834.49817470946562</v>
      </c>
      <c r="P22" s="9"/>
    </row>
    <row r="23" spans="1:16">
      <c r="A23" s="12"/>
      <c r="B23" s="44">
        <v>537</v>
      </c>
      <c r="C23" s="20" t="s">
        <v>84</v>
      </c>
      <c r="D23" s="46">
        <v>1065479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1065479</v>
      </c>
      <c r="O23" s="47">
        <f t="shared" si="1"/>
        <v>11.507743984101612</v>
      </c>
      <c r="P23" s="9"/>
    </row>
    <row r="24" spans="1:16">
      <c r="A24" s="12"/>
      <c r="B24" s="44">
        <v>538</v>
      </c>
      <c r="C24" s="20" t="s">
        <v>85</v>
      </c>
      <c r="D24" s="46">
        <v>0</v>
      </c>
      <c r="E24" s="46">
        <v>0</v>
      </c>
      <c r="F24" s="46">
        <v>0</v>
      </c>
      <c r="G24" s="46">
        <v>14254959</v>
      </c>
      <c r="H24" s="46">
        <v>0</v>
      </c>
      <c r="I24" s="46">
        <v>10252858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24507817</v>
      </c>
      <c r="O24" s="47">
        <f t="shared" si="1"/>
        <v>264.69755259860887</v>
      </c>
      <c r="P24" s="9"/>
    </row>
    <row r="25" spans="1:16">
      <c r="A25" s="12"/>
      <c r="B25" s="44">
        <v>539</v>
      </c>
      <c r="C25" s="20" t="s">
        <v>39</v>
      </c>
      <c r="D25" s="46">
        <v>2455597</v>
      </c>
      <c r="E25" s="46">
        <v>3654736</v>
      </c>
      <c r="F25" s="46">
        <v>0</v>
      </c>
      <c r="G25" s="46">
        <v>510075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6620408</v>
      </c>
      <c r="O25" s="47">
        <f t="shared" si="1"/>
        <v>71.503952996068605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SUM(D27:D30)</f>
        <v>4344471</v>
      </c>
      <c r="E26" s="31">
        <f t="shared" si="6"/>
        <v>23782120</v>
      </c>
      <c r="F26" s="31">
        <f t="shared" si="6"/>
        <v>0</v>
      </c>
      <c r="G26" s="31">
        <f t="shared" si="6"/>
        <v>9886114</v>
      </c>
      <c r="H26" s="31">
        <f t="shared" si="6"/>
        <v>0</v>
      </c>
      <c r="I26" s="31">
        <f t="shared" si="6"/>
        <v>47258000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85270705</v>
      </c>
      <c r="O26" s="43">
        <f t="shared" si="1"/>
        <v>920.96929407698622</v>
      </c>
      <c r="P26" s="10"/>
    </row>
    <row r="27" spans="1:16">
      <c r="A27" s="12"/>
      <c r="B27" s="44">
        <v>541</v>
      </c>
      <c r="C27" s="20" t="s">
        <v>86</v>
      </c>
      <c r="D27" s="46">
        <v>4344471</v>
      </c>
      <c r="E27" s="46">
        <v>10031161</v>
      </c>
      <c r="F27" s="46">
        <v>0</v>
      </c>
      <c r="G27" s="46">
        <v>8876181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23251813</v>
      </c>
      <c r="O27" s="47">
        <f t="shared" si="1"/>
        <v>251.13203654901284</v>
      </c>
      <c r="P27" s="9"/>
    </row>
    <row r="28" spans="1:16">
      <c r="A28" s="12"/>
      <c r="B28" s="44">
        <v>544</v>
      </c>
      <c r="C28" s="20" t="s">
        <v>87</v>
      </c>
      <c r="D28" s="46">
        <v>0</v>
      </c>
      <c r="E28" s="46">
        <v>1057007</v>
      </c>
      <c r="F28" s="46">
        <v>0</v>
      </c>
      <c r="G28" s="46">
        <v>577157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1634164</v>
      </c>
      <c r="O28" s="47">
        <f t="shared" si="1"/>
        <v>17.649846632392968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429244</v>
      </c>
      <c r="F29" s="46">
        <v>0</v>
      </c>
      <c r="G29" s="46">
        <v>333805</v>
      </c>
      <c r="H29" s="46">
        <v>0</v>
      </c>
      <c r="I29" s="46">
        <v>47254074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48017123</v>
      </c>
      <c r="O29" s="47">
        <f t="shared" si="1"/>
        <v>518.61065148831381</v>
      </c>
      <c r="P29" s="9"/>
    </row>
    <row r="30" spans="1:16">
      <c r="A30" s="12"/>
      <c r="B30" s="44">
        <v>549</v>
      </c>
      <c r="C30" s="20" t="s">
        <v>88</v>
      </c>
      <c r="D30" s="46">
        <v>0</v>
      </c>
      <c r="E30" s="46">
        <v>12264708</v>
      </c>
      <c r="F30" s="46">
        <v>0</v>
      </c>
      <c r="G30" s="46">
        <v>98971</v>
      </c>
      <c r="H30" s="46">
        <v>0</v>
      </c>
      <c r="I30" s="46">
        <v>3926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12367605</v>
      </c>
      <c r="O30" s="47">
        <f t="shared" si="1"/>
        <v>133.57675940726659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1385021</v>
      </c>
      <c r="E31" s="31">
        <f t="shared" si="8"/>
        <v>1671882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518537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3575440</v>
      </c>
      <c r="O31" s="43">
        <f t="shared" si="1"/>
        <v>38.616667386702382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518537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518537</v>
      </c>
      <c r="O32" s="47">
        <f t="shared" si="1"/>
        <v>5.6004773836782302</v>
      </c>
      <c r="P32" s="9"/>
    </row>
    <row r="33" spans="1:16">
      <c r="A33" s="13"/>
      <c r="B33" s="45">
        <v>554</v>
      </c>
      <c r="C33" s="21" t="s">
        <v>47</v>
      </c>
      <c r="D33" s="46">
        <v>1385021</v>
      </c>
      <c r="E33" s="46">
        <v>1470151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2855172</v>
      </c>
      <c r="O33" s="47">
        <f t="shared" si="1"/>
        <v>30.837387134401865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201731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201731</v>
      </c>
      <c r="O34" s="47">
        <f t="shared" si="1"/>
        <v>2.1788028686222836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1963107</v>
      </c>
      <c r="E35" s="31">
        <f t="shared" si="9"/>
        <v>1218586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342</v>
      </c>
      <c r="N35" s="31">
        <f t="shared" si="7"/>
        <v>3182035</v>
      </c>
      <c r="O35" s="43">
        <f t="shared" si="1"/>
        <v>34.367682637058799</v>
      </c>
      <c r="P35" s="10"/>
    </row>
    <row r="36" spans="1:16">
      <c r="A36" s="12"/>
      <c r="B36" s="44">
        <v>562</v>
      </c>
      <c r="C36" s="20" t="s">
        <v>89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342</v>
      </c>
      <c r="N36" s="46">
        <f t="shared" ref="N36:N45" si="10">SUM(D36:M36)</f>
        <v>342</v>
      </c>
      <c r="O36" s="47">
        <f t="shared" si="1"/>
        <v>3.6937832116472977E-3</v>
      </c>
      <c r="P36" s="9"/>
    </row>
    <row r="37" spans="1:16">
      <c r="A37" s="12"/>
      <c r="B37" s="44">
        <v>563</v>
      </c>
      <c r="C37" s="20" t="s">
        <v>90</v>
      </c>
      <c r="D37" s="46">
        <v>44000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44000</v>
      </c>
      <c r="O37" s="47">
        <f t="shared" si="1"/>
        <v>0.475223571089126</v>
      </c>
      <c r="P37" s="9"/>
    </row>
    <row r="38" spans="1:16">
      <c r="A38" s="12"/>
      <c r="B38" s="44">
        <v>564</v>
      </c>
      <c r="C38" s="20" t="s">
        <v>91</v>
      </c>
      <c r="D38" s="46">
        <v>1362564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1362564</v>
      </c>
      <c r="O38" s="47">
        <f t="shared" si="1"/>
        <v>14.71642113448827</v>
      </c>
      <c r="P38" s="9"/>
    </row>
    <row r="39" spans="1:16">
      <c r="A39" s="12"/>
      <c r="B39" s="44">
        <v>569</v>
      </c>
      <c r="C39" s="20" t="s">
        <v>53</v>
      </c>
      <c r="D39" s="46">
        <v>556543</v>
      </c>
      <c r="E39" s="46">
        <v>1218586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1775129</v>
      </c>
      <c r="O39" s="47">
        <f t="shared" si="1"/>
        <v>19.172344148269755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37709690</v>
      </c>
      <c r="E40" s="31">
        <f t="shared" si="11"/>
        <v>24627186</v>
      </c>
      <c r="F40" s="31">
        <f t="shared" si="11"/>
        <v>0</v>
      </c>
      <c r="G40" s="31">
        <f t="shared" si="11"/>
        <v>218244436</v>
      </c>
      <c r="H40" s="31">
        <f t="shared" si="11"/>
        <v>0</v>
      </c>
      <c r="I40" s="31">
        <f t="shared" si="11"/>
        <v>17997305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2104766</v>
      </c>
      <c r="N40" s="31">
        <f>SUM(D40:M40)</f>
        <v>300683383</v>
      </c>
      <c r="O40" s="43">
        <f t="shared" si="1"/>
        <v>3247.5416144640776</v>
      </c>
      <c r="P40" s="9"/>
    </row>
    <row r="41" spans="1:16">
      <c r="A41" s="12"/>
      <c r="B41" s="44">
        <v>572</v>
      </c>
      <c r="C41" s="20" t="s">
        <v>93</v>
      </c>
      <c r="D41" s="46">
        <v>34811499</v>
      </c>
      <c r="E41" s="46">
        <v>5664564</v>
      </c>
      <c r="F41" s="46">
        <v>0</v>
      </c>
      <c r="G41" s="46">
        <v>5828166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46304229</v>
      </c>
      <c r="O41" s="47">
        <f t="shared" si="1"/>
        <v>500.11047867974253</v>
      </c>
      <c r="P41" s="9"/>
    </row>
    <row r="42" spans="1:16">
      <c r="A42" s="12"/>
      <c r="B42" s="44">
        <v>573</v>
      </c>
      <c r="C42" s="20" t="s">
        <v>56</v>
      </c>
      <c r="D42" s="46">
        <v>1526230</v>
      </c>
      <c r="E42" s="46">
        <v>1115367</v>
      </c>
      <c r="F42" s="46">
        <v>0</v>
      </c>
      <c r="G42" s="46">
        <v>4691886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7333483</v>
      </c>
      <c r="O42" s="47">
        <f t="shared" si="1"/>
        <v>79.205544995031758</v>
      </c>
      <c r="P42" s="9"/>
    </row>
    <row r="43" spans="1:16">
      <c r="A43" s="12"/>
      <c r="B43" s="44">
        <v>574</v>
      </c>
      <c r="C43" s="20" t="s">
        <v>57</v>
      </c>
      <c r="D43" s="46">
        <v>0</v>
      </c>
      <c r="E43" s="46">
        <v>170000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170000</v>
      </c>
      <c r="O43" s="47">
        <f t="shared" si="1"/>
        <v>1.8360910701170778</v>
      </c>
      <c r="P43" s="9"/>
    </row>
    <row r="44" spans="1:16">
      <c r="A44" s="12"/>
      <c r="B44" s="44">
        <v>575</v>
      </c>
      <c r="C44" s="20" t="s">
        <v>94</v>
      </c>
      <c r="D44" s="46">
        <v>1371961</v>
      </c>
      <c r="E44" s="46">
        <v>12662</v>
      </c>
      <c r="F44" s="46">
        <v>0</v>
      </c>
      <c r="G44" s="46">
        <v>207660655</v>
      </c>
      <c r="H44" s="46">
        <v>0</v>
      </c>
      <c r="I44" s="46">
        <v>17997305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227042583</v>
      </c>
      <c r="O44" s="47">
        <f t="shared" si="1"/>
        <v>2452.1815246036203</v>
      </c>
      <c r="P44" s="9"/>
    </row>
    <row r="45" spans="1:16">
      <c r="A45" s="12"/>
      <c r="B45" s="44">
        <v>579</v>
      </c>
      <c r="C45" s="20" t="s">
        <v>59</v>
      </c>
      <c r="D45" s="46">
        <v>0</v>
      </c>
      <c r="E45" s="46">
        <v>17664593</v>
      </c>
      <c r="F45" s="46">
        <v>0</v>
      </c>
      <c r="G45" s="46">
        <v>63729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2104766</v>
      </c>
      <c r="N45" s="46">
        <f t="shared" si="10"/>
        <v>19833088</v>
      </c>
      <c r="O45" s="47">
        <f t="shared" si="1"/>
        <v>214.20797511556574</v>
      </c>
      <c r="P45" s="9"/>
    </row>
    <row r="46" spans="1:16" ht="15.75">
      <c r="A46" s="28" t="s">
        <v>95</v>
      </c>
      <c r="B46" s="29"/>
      <c r="C46" s="30"/>
      <c r="D46" s="31">
        <f t="shared" ref="D46:M46" si="12">SUM(D47:D51)</f>
        <v>9915478</v>
      </c>
      <c r="E46" s="31">
        <f t="shared" si="12"/>
        <v>79814570</v>
      </c>
      <c r="F46" s="31">
        <f t="shared" si="12"/>
        <v>19215000</v>
      </c>
      <c r="G46" s="31">
        <f t="shared" si="12"/>
        <v>1202980</v>
      </c>
      <c r="H46" s="31">
        <f t="shared" si="12"/>
        <v>0</v>
      </c>
      <c r="I46" s="31">
        <f t="shared" si="12"/>
        <v>85818058</v>
      </c>
      <c r="J46" s="31">
        <f t="shared" si="12"/>
        <v>511074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 t="shared" ref="N46:N52" si="13">SUM(D46:M46)</f>
        <v>196477160</v>
      </c>
      <c r="O46" s="43">
        <f t="shared" si="1"/>
        <v>2122.0585821056725</v>
      </c>
      <c r="P46" s="9"/>
    </row>
    <row r="47" spans="1:16">
      <c r="A47" s="12"/>
      <c r="B47" s="44">
        <v>581</v>
      </c>
      <c r="C47" s="20" t="s">
        <v>96</v>
      </c>
      <c r="D47" s="46">
        <v>9915478</v>
      </c>
      <c r="E47" s="46">
        <v>79814570</v>
      </c>
      <c r="F47" s="46">
        <v>0</v>
      </c>
      <c r="G47" s="46">
        <v>1202980</v>
      </c>
      <c r="H47" s="46">
        <v>0</v>
      </c>
      <c r="I47" s="46">
        <v>8314621</v>
      </c>
      <c r="J47" s="46">
        <v>335000</v>
      </c>
      <c r="K47" s="46">
        <v>0</v>
      </c>
      <c r="L47" s="46">
        <v>0</v>
      </c>
      <c r="M47" s="46">
        <v>0</v>
      </c>
      <c r="N47" s="46">
        <f t="shared" si="13"/>
        <v>99582649</v>
      </c>
      <c r="O47" s="47">
        <f t="shared" si="1"/>
        <v>1075.5459562794315</v>
      </c>
      <c r="P47" s="9"/>
    </row>
    <row r="48" spans="1:16">
      <c r="A48" s="12"/>
      <c r="B48" s="44">
        <v>585</v>
      </c>
      <c r="C48" s="20" t="s">
        <v>73</v>
      </c>
      <c r="D48" s="46">
        <v>0</v>
      </c>
      <c r="E48" s="46">
        <v>0</v>
      </c>
      <c r="F48" s="46">
        <v>19215000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19215000</v>
      </c>
      <c r="O48" s="47">
        <f t="shared" si="1"/>
        <v>207.53229360176266</v>
      </c>
      <c r="P48" s="9"/>
    </row>
    <row r="49" spans="1:119">
      <c r="A49" s="12"/>
      <c r="B49" s="44">
        <v>590</v>
      </c>
      <c r="C49" s="20" t="s">
        <v>97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264770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264770</v>
      </c>
      <c r="O49" s="47">
        <f t="shared" si="1"/>
        <v>2.8596578390288157</v>
      </c>
      <c r="P49" s="9"/>
    </row>
    <row r="50" spans="1:119">
      <c r="A50" s="12"/>
      <c r="B50" s="44">
        <v>591</v>
      </c>
      <c r="C50" s="20" t="s">
        <v>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8337301</v>
      </c>
      <c r="J50" s="46">
        <v>176074</v>
      </c>
      <c r="K50" s="46">
        <v>0</v>
      </c>
      <c r="L50" s="46">
        <v>0</v>
      </c>
      <c r="M50" s="46">
        <v>0</v>
      </c>
      <c r="N50" s="46">
        <f t="shared" si="13"/>
        <v>8513375</v>
      </c>
      <c r="O50" s="47">
        <f t="shared" si="1"/>
        <v>91.949010670929283</v>
      </c>
      <c r="P50" s="9"/>
    </row>
    <row r="51" spans="1:119" ht="15.75" thickBot="1">
      <c r="A51" s="12"/>
      <c r="B51" s="44">
        <v>593</v>
      </c>
      <c r="C51" s="20" t="s">
        <v>109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68901366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68901366</v>
      </c>
      <c r="O51" s="47">
        <f t="shared" si="1"/>
        <v>744.17166371452026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4">SUM(D5,D14,D20,D26,D31,D35,D40,D46)</f>
        <v>308116393</v>
      </c>
      <c r="E52" s="15">
        <f t="shared" si="14"/>
        <v>164973225</v>
      </c>
      <c r="F52" s="15">
        <f t="shared" si="14"/>
        <v>67154305</v>
      </c>
      <c r="G52" s="15">
        <f t="shared" si="14"/>
        <v>250297516</v>
      </c>
      <c r="H52" s="15">
        <f t="shared" si="14"/>
        <v>0</v>
      </c>
      <c r="I52" s="15">
        <f t="shared" si="14"/>
        <v>254053949</v>
      </c>
      <c r="J52" s="15">
        <f t="shared" si="14"/>
        <v>83231528</v>
      </c>
      <c r="K52" s="15">
        <f t="shared" si="14"/>
        <v>111220302</v>
      </c>
      <c r="L52" s="15">
        <f t="shared" si="14"/>
        <v>0</v>
      </c>
      <c r="M52" s="15">
        <f t="shared" si="14"/>
        <v>2105108</v>
      </c>
      <c r="N52" s="15">
        <f t="shared" si="13"/>
        <v>1241152326</v>
      </c>
      <c r="O52" s="37">
        <f t="shared" si="1"/>
        <v>13405.110014256707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63" t="s">
        <v>110</v>
      </c>
      <c r="M54" s="163"/>
      <c r="N54" s="163"/>
      <c r="O54" s="41">
        <v>92588</v>
      </c>
    </row>
    <row r="55" spans="1:119">
      <c r="A55" s="164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2"/>
    </row>
    <row r="56" spans="1:119" ht="15.75" customHeight="1" thickBot="1">
      <c r="A56" s="165" t="s">
        <v>68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5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47008380</v>
      </c>
      <c r="E5" s="26">
        <f t="shared" si="0"/>
        <v>24254811</v>
      </c>
      <c r="F5" s="26">
        <f t="shared" si="0"/>
        <v>36034892</v>
      </c>
      <c r="G5" s="26">
        <f t="shared" si="0"/>
        <v>3303065</v>
      </c>
      <c r="H5" s="26">
        <f t="shared" si="0"/>
        <v>0</v>
      </c>
      <c r="I5" s="26">
        <f t="shared" si="0"/>
        <v>3459</v>
      </c>
      <c r="J5" s="26">
        <f t="shared" si="0"/>
        <v>70606882</v>
      </c>
      <c r="K5" s="26">
        <f t="shared" si="0"/>
        <v>105183899</v>
      </c>
      <c r="L5" s="26">
        <f t="shared" si="0"/>
        <v>0</v>
      </c>
      <c r="M5" s="26">
        <f t="shared" si="0"/>
        <v>0</v>
      </c>
      <c r="N5" s="27">
        <f>SUM(D5:M5)</f>
        <v>286395388</v>
      </c>
      <c r="O5" s="32">
        <f t="shared" ref="O5:O36" si="1">(N5/O$56)</f>
        <v>3086.2569695141005</v>
      </c>
      <c r="P5" s="6"/>
    </row>
    <row r="6" spans="1:133">
      <c r="A6" s="12"/>
      <c r="B6" s="44">
        <v>511</v>
      </c>
      <c r="C6" s="20" t="s">
        <v>19</v>
      </c>
      <c r="D6" s="46">
        <v>1949162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1949162</v>
      </c>
      <c r="O6" s="47">
        <f t="shared" si="1"/>
        <v>21.00457988943608</v>
      </c>
      <c r="P6" s="9"/>
    </row>
    <row r="7" spans="1:133">
      <c r="A7" s="12"/>
      <c r="B7" s="44">
        <v>512</v>
      </c>
      <c r="C7" s="20" t="s">
        <v>20</v>
      </c>
      <c r="D7" s="46">
        <v>4438163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4438163</v>
      </c>
      <c r="O7" s="47">
        <f t="shared" si="1"/>
        <v>47.826578445423884</v>
      </c>
      <c r="P7" s="9"/>
    </row>
    <row r="8" spans="1:133">
      <c r="A8" s="12"/>
      <c r="B8" s="44">
        <v>513</v>
      </c>
      <c r="C8" s="20" t="s">
        <v>21</v>
      </c>
      <c r="D8" s="46">
        <v>12311359</v>
      </c>
      <c r="E8" s="46">
        <v>2365023</v>
      </c>
      <c r="F8" s="46">
        <v>0</v>
      </c>
      <c r="G8" s="46">
        <v>2453866</v>
      </c>
      <c r="H8" s="46">
        <v>0</v>
      </c>
      <c r="I8" s="46">
        <v>0</v>
      </c>
      <c r="J8" s="46">
        <v>13426427</v>
      </c>
      <c r="K8" s="46">
        <v>6401423</v>
      </c>
      <c r="L8" s="46">
        <v>0</v>
      </c>
      <c r="M8" s="46">
        <v>0</v>
      </c>
      <c r="N8" s="46">
        <f t="shared" si="2"/>
        <v>36958098</v>
      </c>
      <c r="O8" s="47">
        <f t="shared" si="1"/>
        <v>398.26824143021867</v>
      </c>
      <c r="P8" s="9"/>
    </row>
    <row r="9" spans="1:133">
      <c r="A9" s="12"/>
      <c r="B9" s="44">
        <v>514</v>
      </c>
      <c r="C9" s="20" t="s">
        <v>22</v>
      </c>
      <c r="D9" s="46">
        <v>5109388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5109388</v>
      </c>
      <c r="O9" s="47">
        <f t="shared" si="1"/>
        <v>55.059840296561312</v>
      </c>
      <c r="P9" s="9"/>
    </row>
    <row r="10" spans="1:133">
      <c r="A10" s="12"/>
      <c r="B10" s="44">
        <v>515</v>
      </c>
      <c r="C10" s="20" t="s">
        <v>23</v>
      </c>
      <c r="D10" s="46">
        <v>3935873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3935873</v>
      </c>
      <c r="O10" s="47">
        <f t="shared" si="1"/>
        <v>42.413795704602521</v>
      </c>
      <c r="P10" s="9"/>
    </row>
    <row r="11" spans="1:133">
      <c r="A11" s="12"/>
      <c r="B11" s="44">
        <v>517</v>
      </c>
      <c r="C11" s="20" t="s">
        <v>24</v>
      </c>
      <c r="D11" s="46">
        <v>1488941</v>
      </c>
      <c r="E11" s="46">
        <v>11893589</v>
      </c>
      <c r="F11" s="46">
        <v>36034892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49417422</v>
      </c>
      <c r="O11" s="47">
        <f t="shared" si="1"/>
        <v>532.53253876741701</v>
      </c>
      <c r="P11" s="9"/>
    </row>
    <row r="12" spans="1:133">
      <c r="A12" s="12"/>
      <c r="B12" s="44">
        <v>518</v>
      </c>
      <c r="C12" s="20" t="s">
        <v>25</v>
      </c>
      <c r="D12" s="46">
        <v>916933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98782476</v>
      </c>
      <c r="L12" s="46">
        <v>0</v>
      </c>
      <c r="M12" s="46">
        <v>0</v>
      </c>
      <c r="N12" s="46">
        <f t="shared" si="2"/>
        <v>99699409</v>
      </c>
      <c r="O12" s="47">
        <f t="shared" si="1"/>
        <v>1074.3818119120231</v>
      </c>
      <c r="P12" s="9"/>
    </row>
    <row r="13" spans="1:133">
      <c r="A13" s="12"/>
      <c r="B13" s="44">
        <v>519</v>
      </c>
      <c r="C13" s="20" t="s">
        <v>81</v>
      </c>
      <c r="D13" s="46">
        <v>16858561</v>
      </c>
      <c r="E13" s="46">
        <v>9996199</v>
      </c>
      <c r="F13" s="46">
        <v>0</v>
      </c>
      <c r="G13" s="46">
        <v>849199</v>
      </c>
      <c r="H13" s="46">
        <v>0</v>
      </c>
      <c r="I13" s="46">
        <v>3459</v>
      </c>
      <c r="J13" s="46">
        <v>57180455</v>
      </c>
      <c r="K13" s="46">
        <v>0</v>
      </c>
      <c r="L13" s="46">
        <v>0</v>
      </c>
      <c r="M13" s="46">
        <v>0</v>
      </c>
      <c r="N13" s="46">
        <f t="shared" si="2"/>
        <v>84887873</v>
      </c>
      <c r="O13" s="47">
        <f t="shared" si="1"/>
        <v>914.76958306841811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187983982</v>
      </c>
      <c r="E14" s="31">
        <f t="shared" si="3"/>
        <v>15440715</v>
      </c>
      <c r="F14" s="31">
        <f t="shared" si="3"/>
        <v>0</v>
      </c>
      <c r="G14" s="31">
        <f t="shared" si="3"/>
        <v>198667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203623364</v>
      </c>
      <c r="O14" s="43">
        <f t="shared" si="1"/>
        <v>2194.2882205243704</v>
      </c>
      <c r="P14" s="10"/>
    </row>
    <row r="15" spans="1:133">
      <c r="A15" s="12"/>
      <c r="B15" s="44">
        <v>521</v>
      </c>
      <c r="C15" s="20" t="s">
        <v>28</v>
      </c>
      <c r="D15" s="46">
        <v>97091081</v>
      </c>
      <c r="E15" s="46">
        <v>5590523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102681604</v>
      </c>
      <c r="O15" s="47">
        <f t="shared" si="1"/>
        <v>1106.5185727986895</v>
      </c>
      <c r="P15" s="9"/>
    </row>
    <row r="16" spans="1:133">
      <c r="A16" s="12"/>
      <c r="B16" s="44">
        <v>522</v>
      </c>
      <c r="C16" s="20" t="s">
        <v>29</v>
      </c>
      <c r="D16" s="46">
        <v>33504861</v>
      </c>
      <c r="E16" s="46">
        <v>338861</v>
      </c>
      <c r="F16" s="46">
        <v>0</v>
      </c>
      <c r="G16" s="46">
        <v>113272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33956994</v>
      </c>
      <c r="O16" s="47">
        <f t="shared" si="1"/>
        <v>365.92771318038297</v>
      </c>
      <c r="P16" s="9"/>
    </row>
    <row r="17" spans="1:16">
      <c r="A17" s="12"/>
      <c r="B17" s="44">
        <v>524</v>
      </c>
      <c r="C17" s="20" t="s">
        <v>30</v>
      </c>
      <c r="D17" s="46">
        <v>18227739</v>
      </c>
      <c r="E17" s="46">
        <v>194215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18421954</v>
      </c>
      <c r="O17" s="47">
        <f t="shared" si="1"/>
        <v>198.518852980161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80709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80709</v>
      </c>
      <c r="O18" s="47">
        <f t="shared" si="1"/>
        <v>0.8697371682274212</v>
      </c>
      <c r="P18" s="9"/>
    </row>
    <row r="19" spans="1:16">
      <c r="A19" s="12"/>
      <c r="B19" s="44">
        <v>526</v>
      </c>
      <c r="C19" s="20" t="s">
        <v>32</v>
      </c>
      <c r="D19" s="46">
        <v>18925066</v>
      </c>
      <c r="E19" s="46">
        <v>278318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19203384</v>
      </c>
      <c r="O19" s="47">
        <f t="shared" si="1"/>
        <v>206.93970710260029</v>
      </c>
      <c r="P19" s="9"/>
    </row>
    <row r="20" spans="1:16">
      <c r="A20" s="12"/>
      <c r="B20" s="44">
        <v>529</v>
      </c>
      <c r="C20" s="20" t="s">
        <v>33</v>
      </c>
      <c r="D20" s="46">
        <v>20235235</v>
      </c>
      <c r="E20" s="46">
        <v>8958089</v>
      </c>
      <c r="F20" s="46">
        <v>0</v>
      </c>
      <c r="G20" s="46">
        <v>85395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29278719</v>
      </c>
      <c r="O20" s="47">
        <f t="shared" si="1"/>
        <v>315.51363729430909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2829482</v>
      </c>
      <c r="E21" s="31">
        <f t="shared" si="5"/>
        <v>2064140</v>
      </c>
      <c r="F21" s="31">
        <f t="shared" si="5"/>
        <v>0</v>
      </c>
      <c r="G21" s="31">
        <f t="shared" si="5"/>
        <v>10630994</v>
      </c>
      <c r="H21" s="31">
        <f t="shared" si="5"/>
        <v>0</v>
      </c>
      <c r="I21" s="31">
        <f t="shared" si="5"/>
        <v>90064971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105589587</v>
      </c>
      <c r="O21" s="43">
        <f t="shared" si="1"/>
        <v>1137.8556095563433</v>
      </c>
      <c r="P21" s="10"/>
    </row>
    <row r="22" spans="1:16">
      <c r="A22" s="12"/>
      <c r="B22" s="44">
        <v>534</v>
      </c>
      <c r="C22" s="20" t="s">
        <v>82</v>
      </c>
      <c r="D22" s="46">
        <v>0</v>
      </c>
      <c r="E22" s="46">
        <v>32188</v>
      </c>
      <c r="F22" s="46">
        <v>0</v>
      </c>
      <c r="G22" s="46">
        <v>52062</v>
      </c>
      <c r="H22" s="46">
        <v>0</v>
      </c>
      <c r="I22" s="46">
        <v>17207646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17291896</v>
      </c>
      <c r="O22" s="47">
        <f t="shared" si="1"/>
        <v>186.3411101651993</v>
      </c>
      <c r="P22" s="9"/>
    </row>
    <row r="23" spans="1:16">
      <c r="A23" s="12"/>
      <c r="B23" s="44">
        <v>536</v>
      </c>
      <c r="C23" s="20" t="s">
        <v>83</v>
      </c>
      <c r="D23" s="46">
        <v>0</v>
      </c>
      <c r="E23" s="46">
        <v>26024</v>
      </c>
      <c r="F23" s="46">
        <v>0</v>
      </c>
      <c r="G23" s="46">
        <v>9488918</v>
      </c>
      <c r="H23" s="46">
        <v>0</v>
      </c>
      <c r="I23" s="46">
        <v>65572441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75087383</v>
      </c>
      <c r="O23" s="47">
        <f t="shared" si="1"/>
        <v>809.15744043449683</v>
      </c>
      <c r="P23" s="9"/>
    </row>
    <row r="24" spans="1:16">
      <c r="A24" s="12"/>
      <c r="B24" s="44">
        <v>537</v>
      </c>
      <c r="C24" s="20" t="s">
        <v>84</v>
      </c>
      <c r="D24" s="46">
        <v>564686</v>
      </c>
      <c r="E24" s="46">
        <v>0</v>
      </c>
      <c r="F24" s="46">
        <v>0</v>
      </c>
      <c r="G24" s="46">
        <v>15297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579983</v>
      </c>
      <c r="O24" s="47">
        <f t="shared" si="1"/>
        <v>6.2500188583682661</v>
      </c>
      <c r="P24" s="9"/>
    </row>
    <row r="25" spans="1:16">
      <c r="A25" s="12"/>
      <c r="B25" s="44">
        <v>538</v>
      </c>
      <c r="C25" s="20" t="s">
        <v>85</v>
      </c>
      <c r="D25" s="46">
        <v>0</v>
      </c>
      <c r="E25" s="46">
        <v>0</v>
      </c>
      <c r="F25" s="46">
        <v>0</v>
      </c>
      <c r="G25" s="46">
        <v>612723</v>
      </c>
      <c r="H25" s="46">
        <v>0</v>
      </c>
      <c r="I25" s="46">
        <v>7284884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7897607</v>
      </c>
      <c r="O25" s="47">
        <f t="shared" si="1"/>
        <v>85.106274987337954</v>
      </c>
      <c r="P25" s="9"/>
    </row>
    <row r="26" spans="1:16">
      <c r="A26" s="12"/>
      <c r="B26" s="44">
        <v>539</v>
      </c>
      <c r="C26" s="20" t="s">
        <v>39</v>
      </c>
      <c r="D26" s="46">
        <v>2264796</v>
      </c>
      <c r="E26" s="46">
        <v>2005928</v>
      </c>
      <c r="F26" s="46">
        <v>0</v>
      </c>
      <c r="G26" s="46">
        <v>461994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4732718</v>
      </c>
      <c r="O26" s="47">
        <f t="shared" si="1"/>
        <v>51.000765110941089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3878182</v>
      </c>
      <c r="E27" s="31">
        <f t="shared" si="6"/>
        <v>11273143</v>
      </c>
      <c r="F27" s="31">
        <f t="shared" si="6"/>
        <v>0</v>
      </c>
      <c r="G27" s="31">
        <f t="shared" si="6"/>
        <v>10382029</v>
      </c>
      <c r="H27" s="31">
        <f t="shared" si="6"/>
        <v>0</v>
      </c>
      <c r="I27" s="31">
        <f t="shared" si="6"/>
        <v>45886246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71419600</v>
      </c>
      <c r="O27" s="43">
        <f t="shared" si="1"/>
        <v>769.63263898617413</v>
      </c>
      <c r="P27" s="10"/>
    </row>
    <row r="28" spans="1:16">
      <c r="A28" s="12"/>
      <c r="B28" s="44">
        <v>541</v>
      </c>
      <c r="C28" s="20" t="s">
        <v>86</v>
      </c>
      <c r="D28" s="46">
        <v>3878182</v>
      </c>
      <c r="E28" s="46">
        <v>357265</v>
      </c>
      <c r="F28" s="46">
        <v>0</v>
      </c>
      <c r="G28" s="46">
        <v>7609518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11844965</v>
      </c>
      <c r="O28" s="47">
        <f t="shared" si="1"/>
        <v>127.64383546881903</v>
      </c>
      <c r="P28" s="9"/>
    </row>
    <row r="29" spans="1:16">
      <c r="A29" s="12"/>
      <c r="B29" s="44">
        <v>544</v>
      </c>
      <c r="C29" s="20" t="s">
        <v>87</v>
      </c>
      <c r="D29" s="46">
        <v>0</v>
      </c>
      <c r="E29" s="46">
        <v>3698090</v>
      </c>
      <c r="F29" s="46">
        <v>0</v>
      </c>
      <c r="G29" s="46">
        <v>1048529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4746619</v>
      </c>
      <c r="O29" s="47">
        <f t="shared" si="1"/>
        <v>51.150565212237467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52743</v>
      </c>
      <c r="F30" s="46">
        <v>0</v>
      </c>
      <c r="G30" s="46">
        <v>505907</v>
      </c>
      <c r="H30" s="46">
        <v>0</v>
      </c>
      <c r="I30" s="46">
        <v>45886246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46444896</v>
      </c>
      <c r="O30" s="47">
        <f t="shared" si="1"/>
        <v>500.49997305947392</v>
      </c>
      <c r="P30" s="9"/>
    </row>
    <row r="31" spans="1:16">
      <c r="A31" s="12"/>
      <c r="B31" s="44">
        <v>549</v>
      </c>
      <c r="C31" s="20" t="s">
        <v>88</v>
      </c>
      <c r="D31" s="46">
        <v>0</v>
      </c>
      <c r="E31" s="46">
        <v>7165045</v>
      </c>
      <c r="F31" s="46">
        <v>0</v>
      </c>
      <c r="G31" s="46">
        <v>1218075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8383120</v>
      </c>
      <c r="O31" s="47">
        <f t="shared" si="1"/>
        <v>90.338265245643711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1358483</v>
      </c>
      <c r="E32" s="31">
        <f t="shared" si="8"/>
        <v>3467537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497690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5323710</v>
      </c>
      <c r="O32" s="43">
        <f t="shared" si="1"/>
        <v>57.369419270019506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497690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497690</v>
      </c>
      <c r="O33" s="47">
        <f t="shared" si="1"/>
        <v>5.3632121728073106</v>
      </c>
      <c r="P33" s="9"/>
    </row>
    <row r="34" spans="1:16">
      <c r="A34" s="13"/>
      <c r="B34" s="45">
        <v>554</v>
      </c>
      <c r="C34" s="21" t="s">
        <v>47</v>
      </c>
      <c r="D34" s="46">
        <v>1358483</v>
      </c>
      <c r="E34" s="46">
        <v>3204938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4563421</v>
      </c>
      <c r="O34" s="47">
        <f t="shared" si="1"/>
        <v>49.176385012446524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262599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262599</v>
      </c>
      <c r="O35" s="47">
        <f t="shared" si="1"/>
        <v>2.8298220847656714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SUM(D37:D41)</f>
        <v>1852267</v>
      </c>
      <c r="E36" s="31">
        <f t="shared" si="9"/>
        <v>1365944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175</v>
      </c>
      <c r="N36" s="31">
        <f t="shared" si="7"/>
        <v>3218386</v>
      </c>
      <c r="O36" s="43">
        <f t="shared" si="1"/>
        <v>34.682004806189852</v>
      </c>
      <c r="P36" s="10"/>
    </row>
    <row r="37" spans="1:16">
      <c r="A37" s="12"/>
      <c r="B37" s="44">
        <v>562</v>
      </c>
      <c r="C37" s="20" t="s">
        <v>89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175</v>
      </c>
      <c r="N37" s="46">
        <f t="shared" ref="N37:N47" si="10">SUM(D37:M37)</f>
        <v>175</v>
      </c>
      <c r="O37" s="47">
        <f t="shared" ref="O37:O54" si="11">(N37/O$56)</f>
        <v>1.8858368266215502E-3</v>
      </c>
      <c r="P37" s="9"/>
    </row>
    <row r="38" spans="1:16">
      <c r="A38" s="12"/>
      <c r="B38" s="44">
        <v>563</v>
      </c>
      <c r="C38" s="20" t="s">
        <v>90</v>
      </c>
      <c r="D38" s="46">
        <v>37905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37905</v>
      </c>
      <c r="O38" s="47">
        <f t="shared" si="11"/>
        <v>0.40847225664622777</v>
      </c>
      <c r="P38" s="9"/>
    </row>
    <row r="39" spans="1:16">
      <c r="A39" s="12"/>
      <c r="B39" s="44">
        <v>564</v>
      </c>
      <c r="C39" s="20" t="s">
        <v>91</v>
      </c>
      <c r="D39" s="46">
        <v>1229178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1229178</v>
      </c>
      <c r="O39" s="47">
        <f t="shared" si="11"/>
        <v>13.245880793560136</v>
      </c>
      <c r="P39" s="9"/>
    </row>
    <row r="40" spans="1:16">
      <c r="A40" s="12"/>
      <c r="B40" s="44">
        <v>565</v>
      </c>
      <c r="C40" s="20" t="s">
        <v>92</v>
      </c>
      <c r="D40" s="46">
        <v>0</v>
      </c>
      <c r="E40" s="46">
        <v>8203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8203</v>
      </c>
      <c r="O40" s="47">
        <f t="shared" si="11"/>
        <v>8.8397254221580443E-2</v>
      </c>
      <c r="P40" s="9"/>
    </row>
    <row r="41" spans="1:16">
      <c r="A41" s="12"/>
      <c r="B41" s="44">
        <v>569</v>
      </c>
      <c r="C41" s="20" t="s">
        <v>53</v>
      </c>
      <c r="D41" s="46">
        <v>585184</v>
      </c>
      <c r="E41" s="46">
        <v>1357741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1942925</v>
      </c>
      <c r="O41" s="47">
        <f t="shared" si="11"/>
        <v>20.937368664935288</v>
      </c>
      <c r="P41" s="9"/>
    </row>
    <row r="42" spans="1:16" ht="15.75">
      <c r="A42" s="28" t="s">
        <v>54</v>
      </c>
      <c r="B42" s="29"/>
      <c r="C42" s="30"/>
      <c r="D42" s="31">
        <f t="shared" ref="D42:M42" si="12">SUM(D43:D47)</f>
        <v>36023844</v>
      </c>
      <c r="E42" s="31">
        <f t="shared" si="12"/>
        <v>22431454</v>
      </c>
      <c r="F42" s="31">
        <f t="shared" si="12"/>
        <v>0</v>
      </c>
      <c r="G42" s="31">
        <f t="shared" si="12"/>
        <v>117054795</v>
      </c>
      <c r="H42" s="31">
        <f t="shared" si="12"/>
        <v>0</v>
      </c>
      <c r="I42" s="31">
        <f t="shared" si="12"/>
        <v>14477432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2468488</v>
      </c>
      <c r="N42" s="31">
        <f>SUM(D42:M42)</f>
        <v>192456013</v>
      </c>
      <c r="O42" s="43">
        <f t="shared" si="11"/>
        <v>2073.9464961151762</v>
      </c>
      <c r="P42" s="9"/>
    </row>
    <row r="43" spans="1:16">
      <c r="A43" s="12"/>
      <c r="B43" s="44">
        <v>572</v>
      </c>
      <c r="C43" s="20" t="s">
        <v>93</v>
      </c>
      <c r="D43" s="46">
        <v>33231100</v>
      </c>
      <c r="E43" s="46">
        <v>3523045</v>
      </c>
      <c r="F43" s="46">
        <v>0</v>
      </c>
      <c r="G43" s="46">
        <v>5441851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42195996</v>
      </c>
      <c r="O43" s="47">
        <f t="shared" si="11"/>
        <v>454.71293253014647</v>
      </c>
      <c r="P43" s="9"/>
    </row>
    <row r="44" spans="1:16">
      <c r="A44" s="12"/>
      <c r="B44" s="44">
        <v>573</v>
      </c>
      <c r="C44" s="20" t="s">
        <v>56</v>
      </c>
      <c r="D44" s="46">
        <v>1554395</v>
      </c>
      <c r="E44" s="46">
        <v>371767</v>
      </c>
      <c r="F44" s="46">
        <v>0</v>
      </c>
      <c r="G44" s="46">
        <v>1898667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3824829</v>
      </c>
      <c r="O44" s="47">
        <f t="shared" si="11"/>
        <v>41.217162192743302</v>
      </c>
      <c r="P44" s="9"/>
    </row>
    <row r="45" spans="1:16">
      <c r="A45" s="12"/>
      <c r="B45" s="44">
        <v>574</v>
      </c>
      <c r="C45" s="20" t="s">
        <v>57</v>
      </c>
      <c r="D45" s="46">
        <v>0</v>
      </c>
      <c r="E45" s="46">
        <v>20000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20000</v>
      </c>
      <c r="O45" s="47">
        <f t="shared" si="11"/>
        <v>0.2155242087567486</v>
      </c>
      <c r="P45" s="9"/>
    </row>
    <row r="46" spans="1:16">
      <c r="A46" s="12"/>
      <c r="B46" s="44">
        <v>575</v>
      </c>
      <c r="C46" s="20" t="s">
        <v>94</v>
      </c>
      <c r="D46" s="46">
        <v>1238349</v>
      </c>
      <c r="E46" s="46">
        <v>46307</v>
      </c>
      <c r="F46" s="46">
        <v>0</v>
      </c>
      <c r="G46" s="46">
        <v>109476975</v>
      </c>
      <c r="H46" s="46">
        <v>0</v>
      </c>
      <c r="I46" s="46">
        <v>14477432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125239063</v>
      </c>
      <c r="O46" s="47">
        <f t="shared" si="11"/>
        <v>1349.6024979255794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18470335</v>
      </c>
      <c r="F47" s="46">
        <v>0</v>
      </c>
      <c r="G47" s="46">
        <v>237302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2468488</v>
      </c>
      <c r="N47" s="46">
        <f t="shared" si="10"/>
        <v>21176125</v>
      </c>
      <c r="O47" s="47">
        <f t="shared" si="11"/>
        <v>228.19837925795014</v>
      </c>
      <c r="P47" s="9"/>
    </row>
    <row r="48" spans="1:16" ht="15.75">
      <c r="A48" s="28" t="s">
        <v>95</v>
      </c>
      <c r="B48" s="29"/>
      <c r="C48" s="30"/>
      <c r="D48" s="31">
        <f t="shared" ref="D48:M48" si="13">SUM(D49:D53)</f>
        <v>14544400</v>
      </c>
      <c r="E48" s="31">
        <f t="shared" si="13"/>
        <v>299979378</v>
      </c>
      <c r="F48" s="31">
        <f t="shared" si="13"/>
        <v>348277920</v>
      </c>
      <c r="G48" s="31">
        <f t="shared" si="13"/>
        <v>15845237</v>
      </c>
      <c r="H48" s="31">
        <f t="shared" si="13"/>
        <v>0</v>
      </c>
      <c r="I48" s="31">
        <f t="shared" si="13"/>
        <v>83216641</v>
      </c>
      <c r="J48" s="31">
        <f t="shared" si="13"/>
        <v>569774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ref="N48:N54" si="14">SUM(D48:M48)</f>
        <v>762433350</v>
      </c>
      <c r="O48" s="43">
        <f t="shared" si="11"/>
        <v>8216.142224425359</v>
      </c>
      <c r="P48" s="9"/>
    </row>
    <row r="49" spans="1:119">
      <c r="A49" s="12"/>
      <c r="B49" s="44">
        <v>581</v>
      </c>
      <c r="C49" s="20" t="s">
        <v>96</v>
      </c>
      <c r="D49" s="46">
        <v>12686000</v>
      </c>
      <c r="E49" s="46">
        <v>299979378</v>
      </c>
      <c r="F49" s="46">
        <v>297323846</v>
      </c>
      <c r="G49" s="46">
        <v>15845237</v>
      </c>
      <c r="H49" s="46">
        <v>0</v>
      </c>
      <c r="I49" s="46">
        <v>76335234</v>
      </c>
      <c r="J49" s="46">
        <v>325000</v>
      </c>
      <c r="K49" s="46">
        <v>0</v>
      </c>
      <c r="L49" s="46">
        <v>0</v>
      </c>
      <c r="M49" s="46">
        <v>0</v>
      </c>
      <c r="N49" s="46">
        <f t="shared" si="14"/>
        <v>702494695</v>
      </c>
      <c r="O49" s="47">
        <f t="shared" si="11"/>
        <v>7570.2306647844216</v>
      </c>
      <c r="P49" s="9"/>
    </row>
    <row r="50" spans="1:119">
      <c r="A50" s="12"/>
      <c r="B50" s="44">
        <v>585</v>
      </c>
      <c r="C50" s="20" t="s">
        <v>73</v>
      </c>
      <c r="D50" s="46">
        <v>0</v>
      </c>
      <c r="E50" s="46">
        <v>0</v>
      </c>
      <c r="F50" s="46">
        <v>50954074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50954074</v>
      </c>
      <c r="O50" s="47">
        <f t="shared" si="11"/>
        <v>549.0918240891408</v>
      </c>
      <c r="P50" s="9"/>
    </row>
    <row r="51" spans="1:119">
      <c r="A51" s="12"/>
      <c r="B51" s="44">
        <v>590</v>
      </c>
      <c r="C51" s="20" t="s">
        <v>97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1026796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1026796</v>
      </c>
      <c r="O51" s="47">
        <f t="shared" si="11"/>
        <v>11.064969772729722</v>
      </c>
      <c r="P51" s="9"/>
    </row>
    <row r="52" spans="1:119">
      <c r="A52" s="12"/>
      <c r="B52" s="44">
        <v>591</v>
      </c>
      <c r="C52" s="20" t="s">
        <v>98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5854611</v>
      </c>
      <c r="J52" s="46">
        <v>244774</v>
      </c>
      <c r="K52" s="46">
        <v>0</v>
      </c>
      <c r="L52" s="46">
        <v>0</v>
      </c>
      <c r="M52" s="46">
        <v>0</v>
      </c>
      <c r="N52" s="46">
        <f t="shared" si="14"/>
        <v>6099385</v>
      </c>
      <c r="O52" s="47">
        <f t="shared" si="11"/>
        <v>65.728256301389052</v>
      </c>
      <c r="P52" s="9"/>
    </row>
    <row r="53" spans="1:119" ht="15.75" thickBot="1">
      <c r="A53" s="12"/>
      <c r="B53" s="44">
        <v>592</v>
      </c>
      <c r="C53" s="20" t="s">
        <v>106</v>
      </c>
      <c r="D53" s="46">
        <v>1858400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1858400</v>
      </c>
      <c r="O53" s="47">
        <f t="shared" si="11"/>
        <v>20.026509477677081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5">SUM(D5,D14,D21,D27,D32,D36,D42,D48)</f>
        <v>295479020</v>
      </c>
      <c r="E54" s="15">
        <f t="shared" si="15"/>
        <v>380277122</v>
      </c>
      <c r="F54" s="15">
        <f t="shared" si="15"/>
        <v>384312812</v>
      </c>
      <c r="G54" s="15">
        <f t="shared" si="15"/>
        <v>157414787</v>
      </c>
      <c r="H54" s="15">
        <f t="shared" si="15"/>
        <v>0</v>
      </c>
      <c r="I54" s="15">
        <f t="shared" si="15"/>
        <v>234146439</v>
      </c>
      <c r="J54" s="15">
        <f t="shared" si="15"/>
        <v>71176656</v>
      </c>
      <c r="K54" s="15">
        <f t="shared" si="15"/>
        <v>105183899</v>
      </c>
      <c r="L54" s="15">
        <f t="shared" si="15"/>
        <v>0</v>
      </c>
      <c r="M54" s="15">
        <f t="shared" si="15"/>
        <v>2468663</v>
      </c>
      <c r="N54" s="15">
        <f t="shared" si="14"/>
        <v>1630459398</v>
      </c>
      <c r="O54" s="37">
        <f t="shared" si="11"/>
        <v>17570.173583197731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63" t="s">
        <v>107</v>
      </c>
      <c r="M56" s="163"/>
      <c r="N56" s="163"/>
      <c r="O56" s="41">
        <v>92797</v>
      </c>
    </row>
    <row r="57" spans="1:119">
      <c r="A57" s="164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2"/>
    </row>
    <row r="58" spans="1:119" ht="15.75" customHeight="1" thickBot="1">
      <c r="A58" s="165" t="s">
        <v>68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5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42638366</v>
      </c>
      <c r="E5" s="26">
        <f t="shared" si="0"/>
        <v>7499573</v>
      </c>
      <c r="F5" s="26">
        <f t="shared" si="0"/>
        <v>23417789</v>
      </c>
      <c r="G5" s="26">
        <f t="shared" si="0"/>
        <v>8086006</v>
      </c>
      <c r="H5" s="26">
        <f t="shared" si="0"/>
        <v>0</v>
      </c>
      <c r="I5" s="26">
        <f t="shared" si="0"/>
        <v>0</v>
      </c>
      <c r="J5" s="26">
        <f t="shared" si="0"/>
        <v>73572342</v>
      </c>
      <c r="K5" s="26">
        <f t="shared" si="0"/>
        <v>107408506</v>
      </c>
      <c r="L5" s="26">
        <f t="shared" si="0"/>
        <v>0</v>
      </c>
      <c r="M5" s="26">
        <f t="shared" si="0"/>
        <v>0</v>
      </c>
      <c r="N5" s="27">
        <f>SUM(D5:M5)</f>
        <v>262622582</v>
      </c>
      <c r="O5" s="32">
        <f t="shared" ref="O5:O50" si="1">(N5/O$52)</f>
        <v>2863.4950171184332</v>
      </c>
      <c r="P5" s="6"/>
    </row>
    <row r="6" spans="1:133">
      <c r="A6" s="12"/>
      <c r="B6" s="44">
        <v>511</v>
      </c>
      <c r="C6" s="20" t="s">
        <v>19</v>
      </c>
      <c r="D6" s="46">
        <v>1884779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1884779</v>
      </c>
      <c r="O6" s="47">
        <f t="shared" si="1"/>
        <v>20.550613864840699</v>
      </c>
      <c r="P6" s="9"/>
    </row>
    <row r="7" spans="1:133">
      <c r="A7" s="12"/>
      <c r="B7" s="44">
        <v>512</v>
      </c>
      <c r="C7" s="20" t="s">
        <v>20</v>
      </c>
      <c r="D7" s="46">
        <v>4141922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4141922</v>
      </c>
      <c r="O7" s="47">
        <f t="shared" si="1"/>
        <v>45.161283991538916</v>
      </c>
      <c r="P7" s="9"/>
    </row>
    <row r="8" spans="1:133">
      <c r="A8" s="12"/>
      <c r="B8" s="44">
        <v>513</v>
      </c>
      <c r="C8" s="20" t="s">
        <v>21</v>
      </c>
      <c r="D8" s="46">
        <v>11383427</v>
      </c>
      <c r="E8" s="46">
        <v>2694732</v>
      </c>
      <c r="F8" s="46">
        <v>0</v>
      </c>
      <c r="G8" s="46">
        <v>3357645</v>
      </c>
      <c r="H8" s="46">
        <v>0</v>
      </c>
      <c r="I8" s="46">
        <v>0</v>
      </c>
      <c r="J8" s="46">
        <v>13825516</v>
      </c>
      <c r="K8" s="46">
        <v>5965197</v>
      </c>
      <c r="L8" s="46">
        <v>0</v>
      </c>
      <c r="M8" s="46">
        <v>0</v>
      </c>
      <c r="N8" s="46">
        <f t="shared" si="2"/>
        <v>37226517</v>
      </c>
      <c r="O8" s="47">
        <f t="shared" si="1"/>
        <v>405.89786728307564</v>
      </c>
      <c r="P8" s="9"/>
    </row>
    <row r="9" spans="1:133">
      <c r="A9" s="12"/>
      <c r="B9" s="44">
        <v>514</v>
      </c>
      <c r="C9" s="20" t="s">
        <v>22</v>
      </c>
      <c r="D9" s="46">
        <v>4793199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4793199</v>
      </c>
      <c r="O9" s="47">
        <f t="shared" si="1"/>
        <v>52.262457203916526</v>
      </c>
      <c r="P9" s="9"/>
    </row>
    <row r="10" spans="1:133">
      <c r="A10" s="12"/>
      <c r="B10" s="44">
        <v>515</v>
      </c>
      <c r="C10" s="20" t="s">
        <v>23</v>
      </c>
      <c r="D10" s="46">
        <v>3922626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3922626</v>
      </c>
      <c r="O10" s="47">
        <f t="shared" si="1"/>
        <v>42.770198661055019</v>
      </c>
      <c r="P10" s="9"/>
    </row>
    <row r="11" spans="1:133">
      <c r="A11" s="12"/>
      <c r="B11" s="44">
        <v>517</v>
      </c>
      <c r="C11" s="20" t="s">
        <v>24</v>
      </c>
      <c r="D11" s="46">
        <v>1428681</v>
      </c>
      <c r="E11" s="46">
        <v>1239</v>
      </c>
      <c r="F11" s="46">
        <v>23417789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24847709</v>
      </c>
      <c r="O11" s="47">
        <f t="shared" si="1"/>
        <v>270.92602001875395</v>
      </c>
      <c r="P11" s="9"/>
    </row>
    <row r="12" spans="1:133">
      <c r="A12" s="12"/>
      <c r="B12" s="44">
        <v>518</v>
      </c>
      <c r="C12" s="20" t="s">
        <v>25</v>
      </c>
      <c r="D12" s="46">
        <v>1020233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101443309</v>
      </c>
      <c r="L12" s="46">
        <v>0</v>
      </c>
      <c r="M12" s="46">
        <v>0</v>
      </c>
      <c r="N12" s="46">
        <f t="shared" si="2"/>
        <v>102463542</v>
      </c>
      <c r="O12" s="47">
        <f t="shared" si="1"/>
        <v>1117.2072093682534</v>
      </c>
      <c r="P12" s="9"/>
    </row>
    <row r="13" spans="1:133">
      <c r="A13" s="12"/>
      <c r="B13" s="44">
        <v>519</v>
      </c>
      <c r="C13" s="20" t="s">
        <v>81</v>
      </c>
      <c r="D13" s="46">
        <v>14063499</v>
      </c>
      <c r="E13" s="46">
        <v>4803602</v>
      </c>
      <c r="F13" s="46">
        <v>0</v>
      </c>
      <c r="G13" s="46">
        <v>4728361</v>
      </c>
      <c r="H13" s="46">
        <v>0</v>
      </c>
      <c r="I13" s="46">
        <v>0</v>
      </c>
      <c r="J13" s="46">
        <v>59746826</v>
      </c>
      <c r="K13" s="46">
        <v>0</v>
      </c>
      <c r="L13" s="46">
        <v>0</v>
      </c>
      <c r="M13" s="46">
        <v>0</v>
      </c>
      <c r="N13" s="46">
        <f t="shared" si="2"/>
        <v>83342288</v>
      </c>
      <c r="O13" s="47">
        <f t="shared" si="1"/>
        <v>908.71936672699917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177306976</v>
      </c>
      <c r="E14" s="31">
        <f t="shared" si="3"/>
        <v>13864661</v>
      </c>
      <c r="F14" s="31">
        <f t="shared" si="3"/>
        <v>0</v>
      </c>
      <c r="G14" s="31">
        <f t="shared" si="3"/>
        <v>467182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191638819</v>
      </c>
      <c r="O14" s="43">
        <f t="shared" si="1"/>
        <v>2089.5263427611926</v>
      </c>
      <c r="P14" s="10"/>
    </row>
    <row r="15" spans="1:133">
      <c r="A15" s="12"/>
      <c r="B15" s="44">
        <v>521</v>
      </c>
      <c r="C15" s="20" t="s">
        <v>28</v>
      </c>
      <c r="D15" s="46">
        <v>90712569</v>
      </c>
      <c r="E15" s="46">
        <v>5398556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96111125</v>
      </c>
      <c r="O15" s="47">
        <f t="shared" si="1"/>
        <v>1047.9438798874762</v>
      </c>
      <c r="P15" s="9"/>
    </row>
    <row r="16" spans="1:133">
      <c r="A16" s="12"/>
      <c r="B16" s="44">
        <v>522</v>
      </c>
      <c r="C16" s="20" t="s">
        <v>29</v>
      </c>
      <c r="D16" s="46">
        <v>31997510</v>
      </c>
      <c r="E16" s="46">
        <v>118781</v>
      </c>
      <c r="F16" s="46">
        <v>0</v>
      </c>
      <c r="G16" s="46">
        <v>94187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32210478</v>
      </c>
      <c r="O16" s="47">
        <f t="shared" si="1"/>
        <v>351.20568288374733</v>
      </c>
      <c r="P16" s="9"/>
    </row>
    <row r="17" spans="1:16">
      <c r="A17" s="12"/>
      <c r="B17" s="44">
        <v>524</v>
      </c>
      <c r="C17" s="20" t="s">
        <v>30</v>
      </c>
      <c r="D17" s="46">
        <v>16944901</v>
      </c>
      <c r="E17" s="46">
        <v>181121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17126022</v>
      </c>
      <c r="O17" s="47">
        <f t="shared" si="1"/>
        <v>186.73290882526115</v>
      </c>
      <c r="P17" s="9"/>
    </row>
    <row r="18" spans="1:16">
      <c r="A18" s="12"/>
      <c r="B18" s="44">
        <v>526</v>
      </c>
      <c r="C18" s="20" t="s">
        <v>32</v>
      </c>
      <c r="D18" s="46">
        <v>18586325</v>
      </c>
      <c r="E18" s="46">
        <v>451120</v>
      </c>
      <c r="F18" s="46">
        <v>0</v>
      </c>
      <c r="G18" s="46">
        <v>59996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19097441</v>
      </c>
      <c r="O18" s="47">
        <f t="shared" si="1"/>
        <v>208.22819853021349</v>
      </c>
      <c r="P18" s="9"/>
    </row>
    <row r="19" spans="1:16">
      <c r="A19" s="12"/>
      <c r="B19" s="44">
        <v>529</v>
      </c>
      <c r="C19" s="20" t="s">
        <v>33</v>
      </c>
      <c r="D19" s="46">
        <v>19065671</v>
      </c>
      <c r="E19" s="46">
        <v>7715083</v>
      </c>
      <c r="F19" s="46">
        <v>0</v>
      </c>
      <c r="G19" s="46">
        <v>312999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27093753</v>
      </c>
      <c r="O19" s="47">
        <f t="shared" si="1"/>
        <v>295.41567263449417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2356862</v>
      </c>
      <c r="E20" s="31">
        <f t="shared" si="5"/>
        <v>1416667</v>
      </c>
      <c r="F20" s="31">
        <f t="shared" si="5"/>
        <v>0</v>
      </c>
      <c r="G20" s="31">
        <f t="shared" si="5"/>
        <v>7177744</v>
      </c>
      <c r="H20" s="31">
        <f t="shared" si="5"/>
        <v>0</v>
      </c>
      <c r="I20" s="31">
        <f t="shared" si="5"/>
        <v>86020422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96971695</v>
      </c>
      <c r="O20" s="43">
        <f t="shared" si="1"/>
        <v>1057.327071112371</v>
      </c>
      <c r="P20" s="10"/>
    </row>
    <row r="21" spans="1:16">
      <c r="A21" s="12"/>
      <c r="B21" s="44">
        <v>534</v>
      </c>
      <c r="C21" s="20" t="s">
        <v>82</v>
      </c>
      <c r="D21" s="46">
        <v>0</v>
      </c>
      <c r="E21" s="46">
        <v>166616</v>
      </c>
      <c r="F21" s="46">
        <v>0</v>
      </c>
      <c r="G21" s="46">
        <v>25000</v>
      </c>
      <c r="H21" s="46">
        <v>0</v>
      </c>
      <c r="I21" s="46">
        <v>16787103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16978719</v>
      </c>
      <c r="O21" s="47">
        <f t="shared" si="1"/>
        <v>185.12679634515996</v>
      </c>
      <c r="P21" s="9"/>
    </row>
    <row r="22" spans="1:16">
      <c r="A22" s="12"/>
      <c r="B22" s="44">
        <v>536</v>
      </c>
      <c r="C22" s="20" t="s">
        <v>83</v>
      </c>
      <c r="D22" s="46">
        <v>0</v>
      </c>
      <c r="E22" s="46">
        <v>0</v>
      </c>
      <c r="F22" s="46">
        <v>0</v>
      </c>
      <c r="G22" s="46">
        <v>2227479</v>
      </c>
      <c r="H22" s="46">
        <v>0</v>
      </c>
      <c r="I22" s="46">
        <v>61682522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63910001</v>
      </c>
      <c r="O22" s="47">
        <f t="shared" si="1"/>
        <v>696.84018797566353</v>
      </c>
      <c r="P22" s="9"/>
    </row>
    <row r="23" spans="1:16">
      <c r="A23" s="12"/>
      <c r="B23" s="44">
        <v>537</v>
      </c>
      <c r="C23" s="20" t="s">
        <v>84</v>
      </c>
      <c r="D23" s="46">
        <v>222276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222276</v>
      </c>
      <c r="O23" s="47">
        <f t="shared" si="1"/>
        <v>2.423577643544061</v>
      </c>
      <c r="P23" s="9"/>
    </row>
    <row r="24" spans="1:16">
      <c r="A24" s="12"/>
      <c r="B24" s="44">
        <v>538</v>
      </c>
      <c r="C24" s="20" t="s">
        <v>85</v>
      </c>
      <c r="D24" s="46">
        <v>0</v>
      </c>
      <c r="E24" s="46">
        <v>23972</v>
      </c>
      <c r="F24" s="46">
        <v>0</v>
      </c>
      <c r="G24" s="46">
        <v>4044202</v>
      </c>
      <c r="H24" s="46">
        <v>0</v>
      </c>
      <c r="I24" s="46">
        <v>7550797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11618971</v>
      </c>
      <c r="O24" s="47">
        <f t="shared" si="1"/>
        <v>126.68699435200733</v>
      </c>
      <c r="P24" s="9"/>
    </row>
    <row r="25" spans="1:16">
      <c r="A25" s="12"/>
      <c r="B25" s="44">
        <v>539</v>
      </c>
      <c r="C25" s="20" t="s">
        <v>39</v>
      </c>
      <c r="D25" s="46">
        <v>2134586</v>
      </c>
      <c r="E25" s="46">
        <v>1226079</v>
      </c>
      <c r="F25" s="46">
        <v>0</v>
      </c>
      <c r="G25" s="46">
        <v>881063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4241728</v>
      </c>
      <c r="O25" s="47">
        <f t="shared" si="1"/>
        <v>46.249514795996248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SUM(D27:D30)</f>
        <v>4012788</v>
      </c>
      <c r="E26" s="31">
        <f t="shared" si="6"/>
        <v>6880815</v>
      </c>
      <c r="F26" s="31">
        <f t="shared" si="6"/>
        <v>0</v>
      </c>
      <c r="G26" s="31">
        <f t="shared" si="6"/>
        <v>10736057</v>
      </c>
      <c r="H26" s="31">
        <f t="shared" si="6"/>
        <v>0</v>
      </c>
      <c r="I26" s="31">
        <f t="shared" si="6"/>
        <v>41332853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62962513</v>
      </c>
      <c r="O26" s="43">
        <f t="shared" si="1"/>
        <v>686.50928974856618</v>
      </c>
      <c r="P26" s="10"/>
    </row>
    <row r="27" spans="1:16">
      <c r="A27" s="12"/>
      <c r="B27" s="44">
        <v>541</v>
      </c>
      <c r="C27" s="20" t="s">
        <v>86</v>
      </c>
      <c r="D27" s="46">
        <v>4012788</v>
      </c>
      <c r="E27" s="46">
        <v>110271</v>
      </c>
      <c r="F27" s="46">
        <v>0</v>
      </c>
      <c r="G27" s="46">
        <v>9476724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13599783</v>
      </c>
      <c r="O27" s="47">
        <f t="shared" si="1"/>
        <v>148.28470026386375</v>
      </c>
      <c r="P27" s="9"/>
    </row>
    <row r="28" spans="1:16">
      <c r="A28" s="12"/>
      <c r="B28" s="44">
        <v>544</v>
      </c>
      <c r="C28" s="20" t="s">
        <v>87</v>
      </c>
      <c r="D28" s="46">
        <v>0</v>
      </c>
      <c r="E28" s="46">
        <v>186035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186035</v>
      </c>
      <c r="O28" s="47">
        <f t="shared" si="1"/>
        <v>2.0284253221972652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539488</v>
      </c>
      <c r="H29" s="46">
        <v>0</v>
      </c>
      <c r="I29" s="46">
        <v>41332853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41872341</v>
      </c>
      <c r="O29" s="47">
        <f t="shared" si="1"/>
        <v>456.5534269577164</v>
      </c>
      <c r="P29" s="9"/>
    </row>
    <row r="30" spans="1:16">
      <c r="A30" s="12"/>
      <c r="B30" s="44">
        <v>549</v>
      </c>
      <c r="C30" s="20" t="s">
        <v>88</v>
      </c>
      <c r="D30" s="46">
        <v>0</v>
      </c>
      <c r="E30" s="46">
        <v>6584509</v>
      </c>
      <c r="F30" s="46">
        <v>0</v>
      </c>
      <c r="G30" s="46">
        <v>719845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7304354</v>
      </c>
      <c r="O30" s="47">
        <f t="shared" si="1"/>
        <v>79.642737204788801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1180846</v>
      </c>
      <c r="E31" s="31">
        <f t="shared" si="8"/>
        <v>5752863</v>
      </c>
      <c r="F31" s="31">
        <f t="shared" si="8"/>
        <v>0</v>
      </c>
      <c r="G31" s="31">
        <f t="shared" si="8"/>
        <v>21696</v>
      </c>
      <c r="H31" s="31">
        <f t="shared" si="8"/>
        <v>0</v>
      </c>
      <c r="I31" s="31">
        <f t="shared" si="8"/>
        <v>459560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7414965</v>
      </c>
      <c r="O31" s="43">
        <f t="shared" si="1"/>
        <v>80.848779902741128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459560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459560</v>
      </c>
      <c r="O32" s="47">
        <f t="shared" si="1"/>
        <v>5.0107944261508601</v>
      </c>
      <c r="P32" s="9"/>
    </row>
    <row r="33" spans="1:16">
      <c r="A33" s="13"/>
      <c r="B33" s="45">
        <v>554</v>
      </c>
      <c r="C33" s="21" t="s">
        <v>47</v>
      </c>
      <c r="D33" s="46">
        <v>1180846</v>
      </c>
      <c r="E33" s="46">
        <v>2385155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3566001</v>
      </c>
      <c r="O33" s="47">
        <f t="shared" si="1"/>
        <v>38.881751968074667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3367708</v>
      </c>
      <c r="F34" s="46">
        <v>0</v>
      </c>
      <c r="G34" s="46">
        <v>21696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3389404</v>
      </c>
      <c r="O34" s="47">
        <f t="shared" si="1"/>
        <v>36.956233508515602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1795040</v>
      </c>
      <c r="E35" s="31">
        <f t="shared" si="9"/>
        <v>1097076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295</v>
      </c>
      <c r="N35" s="31">
        <f t="shared" si="7"/>
        <v>2892411</v>
      </c>
      <c r="O35" s="43">
        <f t="shared" si="1"/>
        <v>31.537289835793882</v>
      </c>
      <c r="P35" s="10"/>
    </row>
    <row r="36" spans="1:16">
      <c r="A36" s="12"/>
      <c r="B36" s="44">
        <v>562</v>
      </c>
      <c r="C36" s="20" t="s">
        <v>89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295</v>
      </c>
      <c r="N36" s="46">
        <f t="shared" ref="N36:N44" si="10">SUM(D36:M36)</f>
        <v>295</v>
      </c>
      <c r="O36" s="47">
        <f t="shared" si="1"/>
        <v>3.2165209237411956E-3</v>
      </c>
      <c r="P36" s="9"/>
    </row>
    <row r="37" spans="1:16">
      <c r="A37" s="12"/>
      <c r="B37" s="44">
        <v>563</v>
      </c>
      <c r="C37" s="20" t="s">
        <v>90</v>
      </c>
      <c r="D37" s="46">
        <v>44000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44000</v>
      </c>
      <c r="O37" s="47">
        <f t="shared" si="1"/>
        <v>0.47975227337156812</v>
      </c>
      <c r="P37" s="9"/>
    </row>
    <row r="38" spans="1:16">
      <c r="A38" s="12"/>
      <c r="B38" s="44">
        <v>564</v>
      </c>
      <c r="C38" s="20" t="s">
        <v>91</v>
      </c>
      <c r="D38" s="46">
        <v>1170462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1170462</v>
      </c>
      <c r="O38" s="47">
        <f t="shared" si="1"/>
        <v>12.762086486250736</v>
      </c>
      <c r="P38" s="9"/>
    </row>
    <row r="39" spans="1:16">
      <c r="A39" s="12"/>
      <c r="B39" s="44">
        <v>569</v>
      </c>
      <c r="C39" s="20" t="s">
        <v>53</v>
      </c>
      <c r="D39" s="46">
        <v>580578</v>
      </c>
      <c r="E39" s="46">
        <v>1097076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1677654</v>
      </c>
      <c r="O39" s="47">
        <f t="shared" si="1"/>
        <v>18.292234555247834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33242043</v>
      </c>
      <c r="E40" s="31">
        <f t="shared" si="11"/>
        <v>23599650</v>
      </c>
      <c r="F40" s="31">
        <f t="shared" si="11"/>
        <v>0</v>
      </c>
      <c r="G40" s="31">
        <f t="shared" si="11"/>
        <v>9189674</v>
      </c>
      <c r="H40" s="31">
        <f t="shared" si="11"/>
        <v>0</v>
      </c>
      <c r="I40" s="31">
        <f t="shared" si="11"/>
        <v>16055639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2338168</v>
      </c>
      <c r="N40" s="31">
        <f>SUM(D40:M40)</f>
        <v>84425174</v>
      </c>
      <c r="O40" s="43">
        <f t="shared" si="1"/>
        <v>920.52657173386831</v>
      </c>
      <c r="P40" s="9"/>
    </row>
    <row r="41" spans="1:16">
      <c r="A41" s="12"/>
      <c r="B41" s="44">
        <v>572</v>
      </c>
      <c r="C41" s="20" t="s">
        <v>93</v>
      </c>
      <c r="D41" s="46">
        <v>30507944</v>
      </c>
      <c r="E41" s="46">
        <v>3231832</v>
      </c>
      <c r="F41" s="46">
        <v>0</v>
      </c>
      <c r="G41" s="46">
        <v>6711307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40451083</v>
      </c>
      <c r="O41" s="47">
        <f t="shared" si="1"/>
        <v>441.05679612709076</v>
      </c>
      <c r="P41" s="9"/>
    </row>
    <row r="42" spans="1:16">
      <c r="A42" s="12"/>
      <c r="B42" s="44">
        <v>573</v>
      </c>
      <c r="C42" s="20" t="s">
        <v>56</v>
      </c>
      <c r="D42" s="46">
        <v>1426358</v>
      </c>
      <c r="E42" s="46">
        <v>219851</v>
      </c>
      <c r="F42" s="46">
        <v>0</v>
      </c>
      <c r="G42" s="46">
        <v>865959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2512168</v>
      </c>
      <c r="O42" s="47">
        <f t="shared" si="1"/>
        <v>27.391325206620582</v>
      </c>
      <c r="P42" s="9"/>
    </row>
    <row r="43" spans="1:16">
      <c r="A43" s="12"/>
      <c r="B43" s="44">
        <v>575</v>
      </c>
      <c r="C43" s="20" t="s">
        <v>94</v>
      </c>
      <c r="D43" s="46">
        <v>1307741</v>
      </c>
      <c r="E43" s="46">
        <v>3614382</v>
      </c>
      <c r="F43" s="46">
        <v>0</v>
      </c>
      <c r="G43" s="46">
        <v>4291</v>
      </c>
      <c r="H43" s="46">
        <v>0</v>
      </c>
      <c r="I43" s="46">
        <v>16055639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20982053</v>
      </c>
      <c r="O43" s="47">
        <f t="shared" si="1"/>
        <v>228.77699151710752</v>
      </c>
      <c r="P43" s="9"/>
    </row>
    <row r="44" spans="1:16">
      <c r="A44" s="12"/>
      <c r="B44" s="44">
        <v>579</v>
      </c>
      <c r="C44" s="20" t="s">
        <v>59</v>
      </c>
      <c r="D44" s="46">
        <v>0</v>
      </c>
      <c r="E44" s="46">
        <v>16533585</v>
      </c>
      <c r="F44" s="46">
        <v>0</v>
      </c>
      <c r="G44" s="46">
        <v>1608117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2338168</v>
      </c>
      <c r="N44" s="46">
        <f t="shared" si="10"/>
        <v>20479870</v>
      </c>
      <c r="O44" s="47">
        <f t="shared" si="1"/>
        <v>223.30145888304949</v>
      </c>
      <c r="P44" s="9"/>
    </row>
    <row r="45" spans="1:16" ht="15.75">
      <c r="A45" s="28" t="s">
        <v>95</v>
      </c>
      <c r="B45" s="29"/>
      <c r="C45" s="30"/>
      <c r="D45" s="31">
        <f t="shared" ref="D45:M45" si="12">SUM(D46:D49)</f>
        <v>11248923</v>
      </c>
      <c r="E45" s="31">
        <f t="shared" si="12"/>
        <v>57328417</v>
      </c>
      <c r="F45" s="31">
        <f t="shared" si="12"/>
        <v>1322505</v>
      </c>
      <c r="G45" s="31">
        <f t="shared" si="12"/>
        <v>378525</v>
      </c>
      <c r="H45" s="31">
        <f t="shared" si="12"/>
        <v>0</v>
      </c>
      <c r="I45" s="31">
        <f t="shared" si="12"/>
        <v>17978650</v>
      </c>
      <c r="J45" s="31">
        <f t="shared" si="12"/>
        <v>618823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ref="N45:N50" si="13">SUM(D45:M45)</f>
        <v>88875843</v>
      </c>
      <c r="O45" s="43">
        <f t="shared" si="1"/>
        <v>969.05426652419476</v>
      </c>
      <c r="P45" s="9"/>
    </row>
    <row r="46" spans="1:16">
      <c r="A46" s="12"/>
      <c r="B46" s="44">
        <v>581</v>
      </c>
      <c r="C46" s="20" t="s">
        <v>96</v>
      </c>
      <c r="D46" s="46">
        <v>11248923</v>
      </c>
      <c r="E46" s="46">
        <v>57328417</v>
      </c>
      <c r="F46" s="46">
        <v>1322505</v>
      </c>
      <c r="G46" s="46">
        <v>378525</v>
      </c>
      <c r="H46" s="46">
        <v>0</v>
      </c>
      <c r="I46" s="46">
        <v>11372374</v>
      </c>
      <c r="J46" s="46">
        <v>349725</v>
      </c>
      <c r="K46" s="46">
        <v>0</v>
      </c>
      <c r="L46" s="46">
        <v>0</v>
      </c>
      <c r="M46" s="46">
        <v>0</v>
      </c>
      <c r="N46" s="46">
        <f t="shared" si="13"/>
        <v>82000469</v>
      </c>
      <c r="O46" s="47">
        <f t="shared" si="1"/>
        <v>894.08889591556363</v>
      </c>
      <c r="P46" s="9"/>
    </row>
    <row r="47" spans="1:16">
      <c r="A47" s="12"/>
      <c r="B47" s="44">
        <v>588</v>
      </c>
      <c r="C47" s="20" t="s">
        <v>101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165207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165207</v>
      </c>
      <c r="O47" s="47">
        <f t="shared" si="1"/>
        <v>1.8013280415203785</v>
      </c>
      <c r="P47" s="9"/>
    </row>
    <row r="48" spans="1:16">
      <c r="A48" s="12"/>
      <c r="B48" s="44">
        <v>590</v>
      </c>
      <c r="C48" s="20" t="s">
        <v>97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217791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217791</v>
      </c>
      <c r="O48" s="47">
        <f t="shared" si="1"/>
        <v>2.3746756220424361</v>
      </c>
      <c r="P48" s="9"/>
    </row>
    <row r="49" spans="1:119" ht="15.75" thickBot="1">
      <c r="A49" s="12"/>
      <c r="B49" s="44">
        <v>591</v>
      </c>
      <c r="C49" s="20" t="s">
        <v>98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6223278</v>
      </c>
      <c r="J49" s="46">
        <v>269098</v>
      </c>
      <c r="K49" s="46">
        <v>0</v>
      </c>
      <c r="L49" s="46">
        <v>0</v>
      </c>
      <c r="M49" s="46">
        <v>0</v>
      </c>
      <c r="N49" s="46">
        <f t="shared" si="13"/>
        <v>6492376</v>
      </c>
      <c r="O49" s="47">
        <f t="shared" si="1"/>
        <v>70.789366945068366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4">SUM(D5,D14,D20,D26,D31,D35,D40,D45)</f>
        <v>273781844</v>
      </c>
      <c r="E50" s="15">
        <f t="shared" si="14"/>
        <v>117439722</v>
      </c>
      <c r="F50" s="15">
        <f t="shared" si="14"/>
        <v>24740294</v>
      </c>
      <c r="G50" s="15">
        <f t="shared" si="14"/>
        <v>36056884</v>
      </c>
      <c r="H50" s="15">
        <f t="shared" si="14"/>
        <v>0</v>
      </c>
      <c r="I50" s="15">
        <f t="shared" si="14"/>
        <v>161847124</v>
      </c>
      <c r="J50" s="15">
        <f t="shared" si="14"/>
        <v>74191165</v>
      </c>
      <c r="K50" s="15">
        <f t="shared" si="14"/>
        <v>107408506</v>
      </c>
      <c r="L50" s="15">
        <f t="shared" si="14"/>
        <v>0</v>
      </c>
      <c r="M50" s="15">
        <f t="shared" si="14"/>
        <v>2338463</v>
      </c>
      <c r="N50" s="15">
        <f t="shared" si="13"/>
        <v>797804002</v>
      </c>
      <c r="O50" s="37">
        <f t="shared" si="1"/>
        <v>8698.8246287371603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63" t="s">
        <v>102</v>
      </c>
      <c r="M52" s="163"/>
      <c r="N52" s="163"/>
      <c r="O52" s="41">
        <v>91714</v>
      </c>
    </row>
    <row r="53" spans="1:119">
      <c r="A53" s="164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2"/>
    </row>
    <row r="54" spans="1:119" ht="15.75" customHeight="1" thickBot="1">
      <c r="A54" s="165" t="s">
        <v>68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5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2024-10-31T15:56:45Z</cp:lastPrinted>
  <dcterms:created xsi:type="dcterms:W3CDTF">2000-08-31T21:26:31Z</dcterms:created>
  <dcterms:modified xsi:type="dcterms:W3CDTF">2024-10-31T15:56:53Z</dcterms:modified>
</cp:coreProperties>
</file>