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CAIN.STEVE\Documents\EDR\AFR Data\EDR Municipal Expenditures\"/>
    </mc:Choice>
  </mc:AlternateContent>
  <bookViews>
    <workbookView xWindow="360" yWindow="315" windowWidth="15480" windowHeight="6090" tabRatio="786"/>
  </bookViews>
  <sheets>
    <sheet name="2023" sheetId="49" r:id="rId1"/>
    <sheet name="2022" sheetId="48" r:id="rId2"/>
    <sheet name="2021" sheetId="47" r:id="rId3"/>
    <sheet name="2020" sheetId="46" r:id="rId4"/>
    <sheet name="2019" sheetId="45" r:id="rId5"/>
    <sheet name="2018" sheetId="44" r:id="rId6"/>
    <sheet name="2017" sheetId="43" r:id="rId7"/>
    <sheet name="2016" sheetId="42" r:id="rId8"/>
    <sheet name="2015" sheetId="40" r:id="rId9"/>
    <sheet name="2014" sheetId="39" r:id="rId10"/>
    <sheet name="2013" sheetId="37" r:id="rId11"/>
    <sheet name="2012" sheetId="36" r:id="rId12"/>
    <sheet name="2011" sheetId="35" r:id="rId13"/>
    <sheet name="2010" sheetId="34" r:id="rId14"/>
    <sheet name="2009" sheetId="33" r:id="rId15"/>
    <sheet name="2008" sheetId="38" r:id="rId16"/>
    <sheet name="2007" sheetId="41" r:id="rId17"/>
  </sheets>
  <definedNames>
    <definedName name="_xlnm.Print_Area" localSheetId="16">'2007'!$A$1:$O$44</definedName>
    <definedName name="_xlnm.Print_Area" localSheetId="15">'2008'!$A$1:$O$44</definedName>
    <definedName name="_xlnm.Print_Area" localSheetId="14">'2009'!$A$1:$O$45</definedName>
    <definedName name="_xlnm.Print_Area" localSheetId="13">'2010'!$A$1:$O$47</definedName>
    <definedName name="_xlnm.Print_Area" localSheetId="12">'2011'!$A$1:$O$47</definedName>
    <definedName name="_xlnm.Print_Area" localSheetId="11">'2012'!$A$1:$O$47</definedName>
    <definedName name="_xlnm.Print_Area" localSheetId="10">'2013'!$A$1:$O$47</definedName>
    <definedName name="_xlnm.Print_Area" localSheetId="9">'2014'!$A$1:$O$47</definedName>
    <definedName name="_xlnm.Print_Area" localSheetId="8">'2015'!$A$1:$O$46</definedName>
    <definedName name="_xlnm.Print_Area" localSheetId="7">'2016'!$A$1:$O$47</definedName>
    <definedName name="_xlnm.Print_Area" localSheetId="6">'2017'!$A$1:$O$46</definedName>
    <definedName name="_xlnm.Print_Area" localSheetId="5">'2018'!$A$1:$O$47</definedName>
    <definedName name="_xlnm.Print_Area" localSheetId="4">'2019'!$A$1:$O$46</definedName>
    <definedName name="_xlnm.Print_Area" localSheetId="3">'2020'!$A$1:$O$46</definedName>
    <definedName name="_xlnm.Print_Area" localSheetId="2">'2021'!$A$1:$P$46</definedName>
    <definedName name="_xlnm.Print_Area" localSheetId="1">'2022'!$A$1:$P$45</definedName>
    <definedName name="_xlnm.Print_Area" localSheetId="0">'2023'!$A$1:$P$45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62913"/>
</workbook>
</file>

<file path=xl/calcChain.xml><?xml version="1.0" encoding="utf-8"?>
<calcChain xmlns="http://schemas.openxmlformats.org/spreadsheetml/2006/main">
  <c r="E41" i="49" l="1"/>
  <c r="F41" i="49"/>
  <c r="G41" i="49"/>
  <c r="H41" i="49"/>
  <c r="I41" i="49"/>
  <c r="J41" i="49"/>
  <c r="K41" i="49"/>
  <c r="L41" i="49"/>
  <c r="M41" i="49"/>
  <c r="N41" i="49"/>
  <c r="D41" i="49"/>
  <c r="O40" i="49" l="1"/>
  <c r="P40" i="49" s="1"/>
  <c r="N39" i="49"/>
  <c r="M39" i="49"/>
  <c r="L39" i="49"/>
  <c r="K39" i="49"/>
  <c r="J39" i="49"/>
  <c r="I39" i="49"/>
  <c r="H39" i="49"/>
  <c r="G39" i="49"/>
  <c r="F39" i="49"/>
  <c r="E39" i="49"/>
  <c r="D39" i="49"/>
  <c r="O38" i="49"/>
  <c r="P38" i="49" s="1"/>
  <c r="O37" i="49"/>
  <c r="P37" i="49" s="1"/>
  <c r="N36" i="49"/>
  <c r="M36" i="49"/>
  <c r="L36" i="49"/>
  <c r="K36" i="49"/>
  <c r="J36" i="49"/>
  <c r="I36" i="49"/>
  <c r="H36" i="49"/>
  <c r="G36" i="49"/>
  <c r="F36" i="49"/>
  <c r="E36" i="49"/>
  <c r="D36" i="49"/>
  <c r="O35" i="49"/>
  <c r="P35" i="49" s="1"/>
  <c r="N34" i="49"/>
  <c r="M34" i="49"/>
  <c r="L34" i="49"/>
  <c r="K34" i="49"/>
  <c r="J34" i="49"/>
  <c r="I34" i="49"/>
  <c r="H34" i="49"/>
  <c r="G34" i="49"/>
  <c r="F34" i="49"/>
  <c r="E34" i="49"/>
  <c r="D34" i="49"/>
  <c r="O33" i="49"/>
  <c r="P33" i="49" s="1"/>
  <c r="O32" i="49"/>
  <c r="P32" i="49" s="1"/>
  <c r="N31" i="49"/>
  <c r="M31" i="49"/>
  <c r="L31" i="49"/>
  <c r="K31" i="49"/>
  <c r="J31" i="49"/>
  <c r="I31" i="49"/>
  <c r="H31" i="49"/>
  <c r="G31" i="49"/>
  <c r="F31" i="49"/>
  <c r="E31" i="49"/>
  <c r="D31" i="49"/>
  <c r="O30" i="49"/>
  <c r="P30" i="49" s="1"/>
  <c r="O29" i="49"/>
  <c r="P29" i="49" s="1"/>
  <c r="O28" i="49"/>
  <c r="P28" i="49" s="1"/>
  <c r="O27" i="49"/>
  <c r="P27" i="49" s="1"/>
  <c r="N26" i="49"/>
  <c r="M26" i="49"/>
  <c r="L26" i="49"/>
  <c r="K26" i="49"/>
  <c r="J26" i="49"/>
  <c r="I26" i="49"/>
  <c r="H26" i="49"/>
  <c r="G26" i="49"/>
  <c r="F26" i="49"/>
  <c r="E26" i="49"/>
  <c r="D26" i="49"/>
  <c r="O25" i="49"/>
  <c r="P25" i="49" s="1"/>
  <c r="O24" i="49"/>
  <c r="P24" i="49" s="1"/>
  <c r="O23" i="49"/>
  <c r="P23" i="49" s="1"/>
  <c r="O22" i="49"/>
  <c r="P22" i="49" s="1"/>
  <c r="O21" i="49"/>
  <c r="P21" i="49" s="1"/>
  <c r="N20" i="49"/>
  <c r="M20" i="49"/>
  <c r="L20" i="49"/>
  <c r="K20" i="49"/>
  <c r="J20" i="49"/>
  <c r="I20" i="49"/>
  <c r="H20" i="49"/>
  <c r="G20" i="49"/>
  <c r="F20" i="49"/>
  <c r="E20" i="49"/>
  <c r="D20" i="49"/>
  <c r="O19" i="49"/>
  <c r="P19" i="49" s="1"/>
  <c r="O18" i="49"/>
  <c r="P18" i="49" s="1"/>
  <c r="O17" i="49"/>
  <c r="P17" i="49" s="1"/>
  <c r="O16" i="49"/>
  <c r="P16" i="49" s="1"/>
  <c r="N15" i="49"/>
  <c r="M15" i="49"/>
  <c r="L15" i="49"/>
  <c r="K15" i="49"/>
  <c r="J15" i="49"/>
  <c r="I15" i="49"/>
  <c r="H15" i="49"/>
  <c r="G15" i="49"/>
  <c r="F15" i="49"/>
  <c r="E15" i="49"/>
  <c r="D15" i="49"/>
  <c r="O14" i="49"/>
  <c r="P14" i="49" s="1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6" i="49" l="1"/>
  <c r="P36" i="49" s="1"/>
  <c r="O39" i="49"/>
  <c r="P39" i="49" s="1"/>
  <c r="O31" i="49"/>
  <c r="P31" i="49" s="1"/>
  <c r="O34" i="49"/>
  <c r="P34" i="49" s="1"/>
  <c r="O26" i="49"/>
  <c r="P26" i="49" s="1"/>
  <c r="O20" i="49"/>
  <c r="P20" i="49" s="1"/>
  <c r="O15" i="49"/>
  <c r="P15" i="49" s="1"/>
  <c r="O5" i="49"/>
  <c r="P5" i="49" s="1"/>
  <c r="E41" i="48"/>
  <c r="F41" i="48"/>
  <c r="G41" i="48"/>
  <c r="H41" i="48"/>
  <c r="I41" i="48"/>
  <c r="J41" i="48"/>
  <c r="K41" i="48"/>
  <c r="L41" i="48"/>
  <c r="M41" i="48"/>
  <c r="N41" i="48"/>
  <c r="D41" i="48"/>
  <c r="O41" i="49" l="1"/>
  <c r="O40" i="48"/>
  <c r="P40" i="48" s="1"/>
  <c r="N39" i="48"/>
  <c r="M39" i="48"/>
  <c r="L39" i="48"/>
  <c r="K39" i="48"/>
  <c r="J39" i="48"/>
  <c r="I39" i="48"/>
  <c r="H39" i="48"/>
  <c r="G39" i="48"/>
  <c r="F39" i="48"/>
  <c r="E39" i="48"/>
  <c r="D39" i="48"/>
  <c r="O38" i="48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N34" i="48"/>
  <c r="M34" i="48"/>
  <c r="L34" i="48"/>
  <c r="K34" i="48"/>
  <c r="J34" i="48"/>
  <c r="I34" i="48"/>
  <c r="H34" i="48"/>
  <c r="G34" i="48"/>
  <c r="F34" i="48"/>
  <c r="E34" i="48"/>
  <c r="D34" i="48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N20" i="48"/>
  <c r="M20" i="48"/>
  <c r="L20" i="48"/>
  <c r="K20" i="48"/>
  <c r="J20" i="48"/>
  <c r="I20" i="48"/>
  <c r="H20" i="48"/>
  <c r="G20" i="48"/>
  <c r="F20" i="48"/>
  <c r="E20" i="48"/>
  <c r="D20" i="48"/>
  <c r="O19" i="48"/>
  <c r="P19" i="48" s="1"/>
  <c r="O18" i="48"/>
  <c r="P18" i="48" s="1"/>
  <c r="O17" i="48"/>
  <c r="P17" i="48" s="1"/>
  <c r="O16" i="48"/>
  <c r="P16" i="48" s="1"/>
  <c r="N15" i="48"/>
  <c r="M15" i="48"/>
  <c r="L15" i="48"/>
  <c r="K15" i="48"/>
  <c r="J15" i="48"/>
  <c r="I15" i="48"/>
  <c r="H15" i="48"/>
  <c r="G15" i="48"/>
  <c r="F15" i="48"/>
  <c r="E15" i="48"/>
  <c r="D15" i="48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P41" i="49" l="1"/>
  <c r="O26" i="48"/>
  <c r="P26" i="48" s="1"/>
  <c r="O39" i="48"/>
  <c r="P39" i="48" s="1"/>
  <c r="O36" i="48"/>
  <c r="P36" i="48" s="1"/>
  <c r="O34" i="48"/>
  <c r="P34" i="48" s="1"/>
  <c r="O31" i="48"/>
  <c r="P31" i="48" s="1"/>
  <c r="O20" i="48"/>
  <c r="P20" i="48" s="1"/>
  <c r="O5" i="48"/>
  <c r="P5" i="48" s="1"/>
  <c r="O15" i="48"/>
  <c r="P15" i="48" s="1"/>
  <c r="O41" i="47"/>
  <c r="P41" i="47" s="1"/>
  <c r="N40" i="47"/>
  <c r="M40" i="47"/>
  <c r="L40" i="47"/>
  <c r="K40" i="47"/>
  <c r="J40" i="47"/>
  <c r="I40" i="47"/>
  <c r="H40" i="47"/>
  <c r="G40" i="47"/>
  <c r="F40" i="47"/>
  <c r="E40" i="47"/>
  <c r="D40" i="47"/>
  <c r="O39" i="47"/>
  <c r="P39" i="47" s="1"/>
  <c r="O38" i="47"/>
  <c r="P38" i="47" s="1"/>
  <c r="O37" i="47"/>
  <c r="P37" i="47" s="1"/>
  <c r="N36" i="47"/>
  <c r="M36" i="47"/>
  <c r="L36" i="47"/>
  <c r="K36" i="47"/>
  <c r="J36" i="47"/>
  <c r="I36" i="47"/>
  <c r="H36" i="47"/>
  <c r="G36" i="47"/>
  <c r="F36" i="47"/>
  <c r="E36" i="47"/>
  <c r="D36" i="47"/>
  <c r="O35" i="47"/>
  <c r="P35" i="47" s="1"/>
  <c r="N34" i="47"/>
  <c r="M34" i="47"/>
  <c r="L34" i="47"/>
  <c r="K34" i="47"/>
  <c r="J34" i="47"/>
  <c r="I34" i="47"/>
  <c r="H34" i="47"/>
  <c r="G34" i="47"/>
  <c r="F34" i="47"/>
  <c r="E34" i="47"/>
  <c r="D34" i="47"/>
  <c r="O33" i="47"/>
  <c r="P33" i="47"/>
  <c r="O32" i="47"/>
  <c r="P32" i="47" s="1"/>
  <c r="N31" i="47"/>
  <c r="M31" i="47"/>
  <c r="L31" i="47"/>
  <c r="K31" i="47"/>
  <c r="J31" i="47"/>
  <c r="I31" i="47"/>
  <c r="H31" i="47"/>
  <c r="G31" i="47"/>
  <c r="F31" i="47"/>
  <c r="E31" i="47"/>
  <c r="D31" i="47"/>
  <c r="O30" i="47"/>
  <c r="P30" i="47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/>
  <c r="O23" i="47"/>
  <c r="P23" i="47" s="1"/>
  <c r="O22" i="47"/>
  <c r="P22" i="47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O18" i="47"/>
  <c r="P18" i="47" s="1"/>
  <c r="O17" i="47"/>
  <c r="P17" i="47" s="1"/>
  <c r="O16" i="47"/>
  <c r="P16" i="47"/>
  <c r="N15" i="47"/>
  <c r="N42" i="47" s="1"/>
  <c r="M15" i="47"/>
  <c r="M42" i="47" s="1"/>
  <c r="L15" i="47"/>
  <c r="K15" i="47"/>
  <c r="J15" i="47"/>
  <c r="I15" i="47"/>
  <c r="H15" i="47"/>
  <c r="G15" i="47"/>
  <c r="F15" i="47"/>
  <c r="E15" i="47"/>
  <c r="D15" i="47"/>
  <c r="O14" i="47"/>
  <c r="P14" i="47" s="1"/>
  <c r="O13" i="47"/>
  <c r="P13" i="47"/>
  <c r="O12" i="47"/>
  <c r="P12" i="47" s="1"/>
  <c r="O11" i="47"/>
  <c r="P11" i="47"/>
  <c r="O10" i="47"/>
  <c r="P10" i="47" s="1"/>
  <c r="O9" i="47"/>
  <c r="P9" i="47"/>
  <c r="O8" i="47"/>
  <c r="P8" i="47" s="1"/>
  <c r="O7" i="47"/>
  <c r="P7" i="47"/>
  <c r="O6" i="47"/>
  <c r="P6" i="47" s="1"/>
  <c r="N5" i="47"/>
  <c r="M5" i="47"/>
  <c r="L5" i="47"/>
  <c r="L42" i="47" s="1"/>
  <c r="K5" i="47"/>
  <c r="K42" i="47" s="1"/>
  <c r="J5" i="47"/>
  <c r="J42" i="47" s="1"/>
  <c r="I5" i="47"/>
  <c r="I42" i="47" s="1"/>
  <c r="H5" i="47"/>
  <c r="G5" i="47"/>
  <c r="G42" i="47" s="1"/>
  <c r="F5" i="47"/>
  <c r="F42" i="47" s="1"/>
  <c r="E5" i="47"/>
  <c r="E42" i="47" s="1"/>
  <c r="D5" i="47"/>
  <c r="N41" i="46"/>
  <c r="O41" i="46" s="1"/>
  <c r="M40" i="46"/>
  <c r="L40" i="46"/>
  <c r="K40" i="46"/>
  <c r="J40" i="46"/>
  <c r="I40" i="46"/>
  <c r="H40" i="46"/>
  <c r="G40" i="46"/>
  <c r="F40" i="46"/>
  <c r="E40" i="46"/>
  <c r="D40" i="46"/>
  <c r="N39" i="46"/>
  <c r="O39" i="46" s="1"/>
  <c r="N38" i="46"/>
  <c r="O38" i="46" s="1"/>
  <c r="N37" i="46"/>
  <c r="O37" i="46" s="1"/>
  <c r="M36" i="46"/>
  <c r="L36" i="46"/>
  <c r="K36" i="46"/>
  <c r="J36" i="46"/>
  <c r="I36" i="46"/>
  <c r="N36" i="46" s="1"/>
  <c r="O36" i="46" s="1"/>
  <c r="H36" i="46"/>
  <c r="G36" i="46"/>
  <c r="F36" i="46"/>
  <c r="E36" i="46"/>
  <c r="D36" i="46"/>
  <c r="N35" i="46"/>
  <c r="O35" i="46" s="1"/>
  <c r="M34" i="46"/>
  <c r="L34" i="46"/>
  <c r="K34" i="46"/>
  <c r="J34" i="46"/>
  <c r="I34" i="46"/>
  <c r="H34" i="46"/>
  <c r="G34" i="46"/>
  <c r="F34" i="46"/>
  <c r="E34" i="46"/>
  <c r="D34" i="46"/>
  <c r="N33" i="46"/>
  <c r="O33" i="46" s="1"/>
  <c r="N32" i="46"/>
  <c r="O32" i="46"/>
  <c r="M31" i="46"/>
  <c r="L31" i="46"/>
  <c r="K31" i="46"/>
  <c r="N31" i="46" s="1"/>
  <c r="O31" i="46" s="1"/>
  <c r="J31" i="46"/>
  <c r="I31" i="46"/>
  <c r="H31" i="46"/>
  <c r="G31" i="46"/>
  <c r="F31" i="46"/>
  <c r="E31" i="46"/>
  <c r="D31" i="46"/>
  <c r="N30" i="46"/>
  <c r="O30" i="46"/>
  <c r="N29" i="46"/>
  <c r="O29" i="46"/>
  <c r="N28" i="46"/>
  <c r="O28" i="46" s="1"/>
  <c r="N27" i="46"/>
  <c r="O27" i="46" s="1"/>
  <c r="M26" i="46"/>
  <c r="L26" i="46"/>
  <c r="K26" i="46"/>
  <c r="J26" i="46"/>
  <c r="I26" i="46"/>
  <c r="H26" i="46"/>
  <c r="G26" i="46"/>
  <c r="F26" i="46"/>
  <c r="E26" i="46"/>
  <c r="D26" i="46"/>
  <c r="N25" i="46"/>
  <c r="O25" i="46" s="1"/>
  <c r="N24" i="46"/>
  <c r="O24" i="46" s="1"/>
  <c r="N23" i="46"/>
  <c r="O23" i="46" s="1"/>
  <c r="N22" i="46"/>
  <c r="O22" i="46"/>
  <c r="N21" i="46"/>
  <c r="O21" i="46"/>
  <c r="M20" i="46"/>
  <c r="L20" i="46"/>
  <c r="K20" i="46"/>
  <c r="J20" i="46"/>
  <c r="I20" i="46"/>
  <c r="H20" i="46"/>
  <c r="G20" i="46"/>
  <c r="F20" i="46"/>
  <c r="E20" i="46"/>
  <c r="D20" i="46"/>
  <c r="N19" i="46"/>
  <c r="O19" i="46"/>
  <c r="N18" i="46"/>
  <c r="O18" i="46" s="1"/>
  <c r="N17" i="46"/>
  <c r="O17" i="46" s="1"/>
  <c r="N16" i="46"/>
  <c r="O16" i="46" s="1"/>
  <c r="M15" i="46"/>
  <c r="L15" i="46"/>
  <c r="K15" i="46"/>
  <c r="J15" i="46"/>
  <c r="I15" i="46"/>
  <c r="H15" i="46"/>
  <c r="G15" i="46"/>
  <c r="G42" i="46" s="1"/>
  <c r="F15" i="46"/>
  <c r="E15" i="46"/>
  <c r="D15" i="46"/>
  <c r="N14" i="46"/>
  <c r="O14" i="46" s="1"/>
  <c r="N13" i="46"/>
  <c r="O13" i="46" s="1"/>
  <c r="N12" i="46"/>
  <c r="O12" i="46"/>
  <c r="N11" i="46"/>
  <c r="O11" i="46"/>
  <c r="N10" i="46"/>
  <c r="O10" i="46" s="1"/>
  <c r="N9" i="46"/>
  <c r="O9" i="46" s="1"/>
  <c r="N8" i="46"/>
  <c r="O8" i="46" s="1"/>
  <c r="N7" i="46"/>
  <c r="O7" i="46" s="1"/>
  <c r="N6" i="46"/>
  <c r="O6" i="46"/>
  <c r="M5" i="46"/>
  <c r="L5" i="46"/>
  <c r="K5" i="46"/>
  <c r="J5" i="46"/>
  <c r="I5" i="46"/>
  <c r="H5" i="46"/>
  <c r="G5" i="46"/>
  <c r="F5" i="46"/>
  <c r="E5" i="46"/>
  <c r="D5" i="46"/>
  <c r="N41" i="45"/>
  <c r="O41" i="45"/>
  <c r="M40" i="45"/>
  <c r="L40" i="45"/>
  <c r="K40" i="45"/>
  <c r="J40" i="45"/>
  <c r="I40" i="45"/>
  <c r="H40" i="45"/>
  <c r="G40" i="45"/>
  <c r="F40" i="45"/>
  <c r="E40" i="45"/>
  <c r="D40" i="45"/>
  <c r="N39" i="45"/>
  <c r="O39" i="45"/>
  <c r="N38" i="45"/>
  <c r="O38" i="45"/>
  <c r="N37" i="45"/>
  <c r="O37" i="45" s="1"/>
  <c r="M36" i="45"/>
  <c r="L36" i="45"/>
  <c r="K36" i="45"/>
  <c r="J36" i="45"/>
  <c r="I36" i="45"/>
  <c r="H36" i="45"/>
  <c r="G36" i="45"/>
  <c r="F36" i="45"/>
  <c r="E36" i="45"/>
  <c r="D36" i="45"/>
  <c r="N35" i="45"/>
  <c r="O35" i="45" s="1"/>
  <c r="M34" i="45"/>
  <c r="L34" i="45"/>
  <c r="K34" i="45"/>
  <c r="J34" i="45"/>
  <c r="I34" i="45"/>
  <c r="H34" i="45"/>
  <c r="G34" i="45"/>
  <c r="F34" i="45"/>
  <c r="E34" i="45"/>
  <c r="D34" i="45"/>
  <c r="N33" i="45"/>
  <c r="O33" i="45" s="1"/>
  <c r="N32" i="45"/>
  <c r="O32" i="45" s="1"/>
  <c r="M31" i="45"/>
  <c r="L31" i="45"/>
  <c r="K31" i="45"/>
  <c r="J31" i="45"/>
  <c r="I31" i="45"/>
  <c r="H31" i="45"/>
  <c r="G31" i="45"/>
  <c r="F31" i="45"/>
  <c r="E31" i="45"/>
  <c r="E42" i="45" s="1"/>
  <c r="D31" i="45"/>
  <c r="N30" i="45"/>
  <c r="O30" i="45" s="1"/>
  <c r="N29" i="45"/>
  <c r="O29" i="45" s="1"/>
  <c r="N28" i="45"/>
  <c r="O28" i="45" s="1"/>
  <c r="N27" i="45"/>
  <c r="O27" i="45"/>
  <c r="M26" i="45"/>
  <c r="L26" i="45"/>
  <c r="K26" i="45"/>
  <c r="J26" i="45"/>
  <c r="I26" i="45"/>
  <c r="H26" i="45"/>
  <c r="G26" i="45"/>
  <c r="F26" i="45"/>
  <c r="E26" i="45"/>
  <c r="D26" i="45"/>
  <c r="N25" i="45"/>
  <c r="O25" i="45"/>
  <c r="N24" i="45"/>
  <c r="O24" i="45"/>
  <c r="N23" i="45"/>
  <c r="O23" i="45" s="1"/>
  <c r="N22" i="45"/>
  <c r="O22" i="45" s="1"/>
  <c r="N21" i="45"/>
  <c r="O21" i="45" s="1"/>
  <c r="M20" i="45"/>
  <c r="L20" i="45"/>
  <c r="K20" i="45"/>
  <c r="J20" i="45"/>
  <c r="I20" i="45"/>
  <c r="H20" i="45"/>
  <c r="G20" i="45"/>
  <c r="G42" i="45" s="1"/>
  <c r="F20" i="45"/>
  <c r="E20" i="45"/>
  <c r="D20" i="45"/>
  <c r="N19" i="45"/>
  <c r="O19" i="45" s="1"/>
  <c r="N18" i="45"/>
  <c r="O18" i="45" s="1"/>
  <c r="N17" i="45"/>
  <c r="O17" i="45"/>
  <c r="N16" i="45"/>
  <c r="O16" i="45" s="1"/>
  <c r="M15" i="45"/>
  <c r="N15" i="45" s="1"/>
  <c r="L15" i="45"/>
  <c r="K15" i="45"/>
  <c r="J15" i="45"/>
  <c r="I15" i="45"/>
  <c r="H15" i="45"/>
  <c r="G15" i="45"/>
  <c r="F15" i="45"/>
  <c r="E15" i="45"/>
  <c r="D15" i="45"/>
  <c r="N14" i="45"/>
  <c r="O14" i="45" s="1"/>
  <c r="N13" i="45"/>
  <c r="O13" i="45" s="1"/>
  <c r="N12" i="45"/>
  <c r="O12" i="45" s="1"/>
  <c r="N11" i="45"/>
  <c r="O11" i="45" s="1"/>
  <c r="N10" i="45"/>
  <c r="O10" i="45" s="1"/>
  <c r="N9" i="45"/>
  <c r="O9" i="45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N5" i="45" s="1"/>
  <c r="D5" i="45"/>
  <c r="N42" i="44"/>
  <c r="O42" i="44" s="1"/>
  <c r="N41" i="44"/>
  <c r="O41" i="44" s="1"/>
  <c r="M40" i="44"/>
  <c r="L40" i="44"/>
  <c r="K40" i="44"/>
  <c r="J40" i="44"/>
  <c r="I40" i="44"/>
  <c r="H40" i="44"/>
  <c r="G40" i="44"/>
  <c r="N40" i="44" s="1"/>
  <c r="O40" i="44" s="1"/>
  <c r="F40" i="44"/>
  <c r="E40" i="44"/>
  <c r="D40" i="44"/>
  <c r="N39" i="44"/>
  <c r="O39" i="44" s="1"/>
  <c r="N38" i="44"/>
  <c r="O38" i="44" s="1"/>
  <c r="N37" i="44"/>
  <c r="O37" i="44"/>
  <c r="M36" i="44"/>
  <c r="L36" i="44"/>
  <c r="K36" i="44"/>
  <c r="N36" i="44" s="1"/>
  <c r="O36" i="44" s="1"/>
  <c r="J36" i="44"/>
  <c r="I36" i="44"/>
  <c r="H36" i="44"/>
  <c r="G36" i="44"/>
  <c r="F36" i="44"/>
  <c r="E36" i="44"/>
  <c r="D36" i="44"/>
  <c r="N35" i="44"/>
  <c r="O35" i="44"/>
  <c r="M34" i="44"/>
  <c r="L34" i="44"/>
  <c r="K34" i="44"/>
  <c r="N34" i="44" s="1"/>
  <c r="O34" i="44" s="1"/>
  <c r="J34" i="44"/>
  <c r="I34" i="44"/>
  <c r="H34" i="44"/>
  <c r="G34" i="44"/>
  <c r="F34" i="44"/>
  <c r="E34" i="44"/>
  <c r="D34" i="44"/>
  <c r="N33" i="44"/>
  <c r="O33" i="44"/>
  <c r="N32" i="44"/>
  <c r="O32" i="44" s="1"/>
  <c r="M31" i="44"/>
  <c r="N31" i="44" s="1"/>
  <c r="O31" i="44" s="1"/>
  <c r="L31" i="44"/>
  <c r="K31" i="44"/>
  <c r="J31" i="44"/>
  <c r="I31" i="44"/>
  <c r="H31" i="44"/>
  <c r="G31" i="44"/>
  <c r="F31" i="44"/>
  <c r="E31" i="44"/>
  <c r="D31" i="44"/>
  <c r="N30" i="44"/>
  <c r="O30" i="44" s="1"/>
  <c r="N29" i="44"/>
  <c r="O29" i="44" s="1"/>
  <c r="N28" i="44"/>
  <c r="O28" i="44" s="1"/>
  <c r="N27" i="44"/>
  <c r="O27" i="44" s="1"/>
  <c r="M26" i="44"/>
  <c r="L26" i="44"/>
  <c r="K26" i="44"/>
  <c r="J26" i="44"/>
  <c r="I26" i="44"/>
  <c r="H26" i="44"/>
  <c r="G26" i="44"/>
  <c r="F26" i="44"/>
  <c r="E26" i="44"/>
  <c r="D26" i="44"/>
  <c r="N25" i="44"/>
  <c r="O25" i="44" s="1"/>
  <c r="N24" i="44"/>
  <c r="O24" i="44" s="1"/>
  <c r="N23" i="44"/>
  <c r="O23" i="44"/>
  <c r="N22" i="44"/>
  <c r="O22" i="44" s="1"/>
  <c r="N21" i="44"/>
  <c r="O21" i="44" s="1"/>
  <c r="M20" i="44"/>
  <c r="L20" i="44"/>
  <c r="K20" i="44"/>
  <c r="J20" i="44"/>
  <c r="I20" i="44"/>
  <c r="H20" i="44"/>
  <c r="G20" i="44"/>
  <c r="F20" i="44"/>
  <c r="E20" i="44"/>
  <c r="D20" i="44"/>
  <c r="N19" i="44"/>
  <c r="O19" i="44" s="1"/>
  <c r="N18" i="44"/>
  <c r="O18" i="44" s="1"/>
  <c r="N17" i="44"/>
  <c r="O17" i="44" s="1"/>
  <c r="N16" i="44"/>
  <c r="O16" i="44" s="1"/>
  <c r="M15" i="44"/>
  <c r="L15" i="44"/>
  <c r="K15" i="44"/>
  <c r="J15" i="44"/>
  <c r="I15" i="44"/>
  <c r="H15" i="44"/>
  <c r="G15" i="44"/>
  <c r="F15" i="44"/>
  <c r="E15" i="44"/>
  <c r="D15" i="44"/>
  <c r="N14" i="44"/>
  <c r="O14" i="44" s="1"/>
  <c r="N13" i="44"/>
  <c r="O13" i="44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/>
  <c r="N6" i="44"/>
  <c r="O6" i="44" s="1"/>
  <c r="M5" i="44"/>
  <c r="M43" i="44" s="1"/>
  <c r="L5" i="44"/>
  <c r="K5" i="44"/>
  <c r="J5" i="44"/>
  <c r="I5" i="44"/>
  <c r="H5" i="44"/>
  <c r="G5" i="44"/>
  <c r="F5" i="44"/>
  <c r="E5" i="44"/>
  <c r="D5" i="44"/>
  <c r="N41" i="43"/>
  <c r="O41" i="43" s="1"/>
  <c r="M40" i="43"/>
  <c r="N40" i="43" s="1"/>
  <c r="O40" i="43" s="1"/>
  <c r="L40" i="43"/>
  <c r="K40" i="43"/>
  <c r="J40" i="43"/>
  <c r="I40" i="43"/>
  <c r="H40" i="43"/>
  <c r="G40" i="43"/>
  <c r="F40" i="43"/>
  <c r="E40" i="43"/>
  <c r="D40" i="43"/>
  <c r="N39" i="43"/>
  <c r="O39" i="43" s="1"/>
  <c r="N38" i="43"/>
  <c r="O38" i="43" s="1"/>
  <c r="N37" i="43"/>
  <c r="O37" i="43" s="1"/>
  <c r="M36" i="43"/>
  <c r="L36" i="43"/>
  <c r="K36" i="43"/>
  <c r="J36" i="43"/>
  <c r="I36" i="43"/>
  <c r="H36" i="43"/>
  <c r="G36" i="43"/>
  <c r="F36" i="43"/>
  <c r="E36" i="43"/>
  <c r="N36" i="43" s="1"/>
  <c r="O36" i="43" s="1"/>
  <c r="D36" i="43"/>
  <c r="N35" i="43"/>
  <c r="O35" i="43" s="1"/>
  <c r="M34" i="43"/>
  <c r="L34" i="43"/>
  <c r="K34" i="43"/>
  <c r="J34" i="43"/>
  <c r="I34" i="43"/>
  <c r="H34" i="43"/>
  <c r="G34" i="43"/>
  <c r="F34" i="43"/>
  <c r="E34" i="43"/>
  <c r="E42" i="43" s="1"/>
  <c r="D34" i="43"/>
  <c r="N33" i="43"/>
  <c r="O33" i="43" s="1"/>
  <c r="N32" i="43"/>
  <c r="O32" i="43" s="1"/>
  <c r="M31" i="43"/>
  <c r="L31" i="43"/>
  <c r="K31" i="43"/>
  <c r="J31" i="43"/>
  <c r="I31" i="43"/>
  <c r="H31" i="43"/>
  <c r="G31" i="43"/>
  <c r="N31" i="43" s="1"/>
  <c r="O31" i="43" s="1"/>
  <c r="F31" i="43"/>
  <c r="E31" i="43"/>
  <c r="D31" i="43"/>
  <c r="N30" i="43"/>
  <c r="O30" i="43" s="1"/>
  <c r="N29" i="43"/>
  <c r="O29" i="43" s="1"/>
  <c r="N28" i="43"/>
  <c r="O28" i="43"/>
  <c r="N27" i="43"/>
  <c r="O27" i="43" s="1"/>
  <c r="M26" i="43"/>
  <c r="N26" i="43" s="1"/>
  <c r="O26" i="43" s="1"/>
  <c r="L26" i="43"/>
  <c r="K26" i="43"/>
  <c r="J26" i="43"/>
  <c r="I26" i="43"/>
  <c r="H26" i="43"/>
  <c r="G26" i="43"/>
  <c r="F26" i="43"/>
  <c r="E26" i="43"/>
  <c r="D26" i="43"/>
  <c r="N25" i="43"/>
  <c r="O25" i="43" s="1"/>
  <c r="N24" i="43"/>
  <c r="O24" i="43" s="1"/>
  <c r="N23" i="43"/>
  <c r="O23" i="43" s="1"/>
  <c r="N22" i="43"/>
  <c r="O22" i="43" s="1"/>
  <c r="N21" i="43"/>
  <c r="O21" i="43" s="1"/>
  <c r="M20" i="43"/>
  <c r="L20" i="43"/>
  <c r="K20" i="43"/>
  <c r="J20" i="43"/>
  <c r="I20" i="43"/>
  <c r="H20" i="43"/>
  <c r="G20" i="43"/>
  <c r="F20" i="43"/>
  <c r="E20" i="43"/>
  <c r="D20" i="43"/>
  <c r="N19" i="43"/>
  <c r="O19" i="43" s="1"/>
  <c r="N18" i="43"/>
  <c r="O18" i="43" s="1"/>
  <c r="N17" i="43"/>
  <c r="O17" i="43" s="1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N12" i="43"/>
  <c r="O12" i="43" s="1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N42" i="42"/>
  <c r="O42" i="42" s="1"/>
  <c r="M41" i="42"/>
  <c r="L41" i="42"/>
  <c r="K41" i="42"/>
  <c r="J41" i="42"/>
  <c r="I41" i="42"/>
  <c r="H41" i="42"/>
  <c r="G41" i="42"/>
  <c r="N41" i="42" s="1"/>
  <c r="O41" i="42" s="1"/>
  <c r="F41" i="42"/>
  <c r="E41" i="42"/>
  <c r="D41" i="42"/>
  <c r="N40" i="42"/>
  <c r="O40" i="42" s="1"/>
  <c r="N39" i="42"/>
  <c r="O39" i="42" s="1"/>
  <c r="N38" i="42"/>
  <c r="O38" i="42" s="1"/>
  <c r="M37" i="42"/>
  <c r="L37" i="42"/>
  <c r="K37" i="42"/>
  <c r="N37" i="42" s="1"/>
  <c r="O37" i="42" s="1"/>
  <c r="J37" i="42"/>
  <c r="I37" i="42"/>
  <c r="H37" i="42"/>
  <c r="G37" i="42"/>
  <c r="F37" i="42"/>
  <c r="E37" i="42"/>
  <c r="D37" i="42"/>
  <c r="N36" i="42"/>
  <c r="O36" i="42" s="1"/>
  <c r="M35" i="42"/>
  <c r="L35" i="42"/>
  <c r="K35" i="42"/>
  <c r="N35" i="42" s="1"/>
  <c r="O35" i="42" s="1"/>
  <c r="J35" i="42"/>
  <c r="I35" i="42"/>
  <c r="H35" i="42"/>
  <c r="G35" i="42"/>
  <c r="F35" i="42"/>
  <c r="E35" i="42"/>
  <c r="D35" i="42"/>
  <c r="N34" i="42"/>
  <c r="O34" i="42" s="1"/>
  <c r="N33" i="42"/>
  <c r="O33" i="42" s="1"/>
  <c r="M32" i="42"/>
  <c r="M43" i="42" s="1"/>
  <c r="L32" i="42"/>
  <c r="K32" i="42"/>
  <c r="J32" i="42"/>
  <c r="I32" i="42"/>
  <c r="H32" i="42"/>
  <c r="G32" i="42"/>
  <c r="F32" i="42"/>
  <c r="E32" i="42"/>
  <c r="D32" i="42"/>
  <c r="N31" i="42"/>
  <c r="O31" i="42" s="1"/>
  <c r="N30" i="42"/>
  <c r="O30" i="42" s="1"/>
  <c r="N29" i="42"/>
  <c r="O29" i="42" s="1"/>
  <c r="N28" i="42"/>
  <c r="O28" i="42" s="1"/>
  <c r="M27" i="42"/>
  <c r="L27" i="42"/>
  <c r="K27" i="42"/>
  <c r="J27" i="42"/>
  <c r="I27" i="42"/>
  <c r="H27" i="42"/>
  <c r="G27" i="42"/>
  <c r="F27" i="42"/>
  <c r="E27" i="42"/>
  <c r="D27" i="42"/>
  <c r="N26" i="42"/>
  <c r="O26" i="42" s="1"/>
  <c r="N25" i="42"/>
  <c r="O25" i="42" s="1"/>
  <c r="N24" i="42"/>
  <c r="O24" i="42" s="1"/>
  <c r="N23" i="42"/>
  <c r="O23" i="42" s="1"/>
  <c r="N22" i="42"/>
  <c r="O22" i="42" s="1"/>
  <c r="M21" i="42"/>
  <c r="L21" i="42"/>
  <c r="K21" i="42"/>
  <c r="J21" i="42"/>
  <c r="I21" i="42"/>
  <c r="H21" i="42"/>
  <c r="G21" i="42"/>
  <c r="F21" i="42"/>
  <c r="E21" i="42"/>
  <c r="D21" i="42"/>
  <c r="N20" i="42"/>
  <c r="O20" i="42" s="1"/>
  <c r="N19" i="42"/>
  <c r="O19" i="42" s="1"/>
  <c r="N18" i="42"/>
  <c r="O18" i="42" s="1"/>
  <c r="N17" i="42"/>
  <c r="O17" i="42" s="1"/>
  <c r="N16" i="42"/>
  <c r="O16" i="42" s="1"/>
  <c r="M15" i="42"/>
  <c r="L15" i="42"/>
  <c r="K15" i="42"/>
  <c r="J15" i="42"/>
  <c r="I15" i="42"/>
  <c r="H15" i="42"/>
  <c r="G15" i="42"/>
  <c r="F15" i="42"/>
  <c r="E15" i="42"/>
  <c r="D15" i="42"/>
  <c r="N14" i="42"/>
  <c r="O14" i="42" s="1"/>
  <c r="N13" i="42"/>
  <c r="O13" i="42" s="1"/>
  <c r="N12" i="42"/>
  <c r="O12" i="42" s="1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39" i="41"/>
  <c r="O39" i="41" s="1"/>
  <c r="M38" i="41"/>
  <c r="L38" i="41"/>
  <c r="K38" i="41"/>
  <c r="J38" i="41"/>
  <c r="I38" i="41"/>
  <c r="H38" i="41"/>
  <c r="G38" i="41"/>
  <c r="F38" i="41"/>
  <c r="E38" i="41"/>
  <c r="D38" i="41"/>
  <c r="N37" i="41"/>
  <c r="O37" i="41" s="1"/>
  <c r="N36" i="41"/>
  <c r="O36" i="41" s="1"/>
  <c r="N35" i="41"/>
  <c r="O35" i="41" s="1"/>
  <c r="M34" i="41"/>
  <c r="L34" i="41"/>
  <c r="K34" i="41"/>
  <c r="J34" i="41"/>
  <c r="I34" i="41"/>
  <c r="H34" i="41"/>
  <c r="G34" i="41"/>
  <c r="N34" i="41" s="1"/>
  <c r="O34" i="41" s="1"/>
  <c r="F34" i="41"/>
  <c r="E34" i="41"/>
  <c r="D34" i="41"/>
  <c r="N33" i="41"/>
  <c r="O33" i="41" s="1"/>
  <c r="M32" i="41"/>
  <c r="L32" i="41"/>
  <c r="K32" i="41"/>
  <c r="J32" i="41"/>
  <c r="I32" i="41"/>
  <c r="H32" i="41"/>
  <c r="G32" i="41"/>
  <c r="F32" i="41"/>
  <c r="E32" i="41"/>
  <c r="D32" i="41"/>
  <c r="N31" i="41"/>
  <c r="O31" i="41" s="1"/>
  <c r="N30" i="41"/>
  <c r="O30" i="41" s="1"/>
  <c r="M29" i="41"/>
  <c r="L29" i="41"/>
  <c r="K29" i="41"/>
  <c r="J29" i="41"/>
  <c r="I29" i="41"/>
  <c r="N29" i="41" s="1"/>
  <c r="O29" i="41" s="1"/>
  <c r="H29" i="41"/>
  <c r="G29" i="41"/>
  <c r="F29" i="41"/>
  <c r="E29" i="41"/>
  <c r="D29" i="41"/>
  <c r="N28" i="41"/>
  <c r="O28" i="41" s="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D25" i="41"/>
  <c r="N24" i="41"/>
  <c r="O24" i="41" s="1"/>
  <c r="N23" i="41"/>
  <c r="O23" i="41" s="1"/>
  <c r="N22" i="41"/>
  <c r="O22" i="41" s="1"/>
  <c r="N21" i="41"/>
  <c r="O21" i="41" s="1"/>
  <c r="N20" i="41"/>
  <c r="O20" i="41" s="1"/>
  <c r="M19" i="41"/>
  <c r="L19" i="41"/>
  <c r="K19" i="41"/>
  <c r="J19" i="41"/>
  <c r="I19" i="41"/>
  <c r="I40" i="41" s="1"/>
  <c r="H19" i="41"/>
  <c r="G19" i="41"/>
  <c r="F19" i="41"/>
  <c r="E19" i="41"/>
  <c r="D19" i="41"/>
  <c r="N18" i="41"/>
  <c r="O18" i="41" s="1"/>
  <c r="N17" i="41"/>
  <c r="O17" i="41" s="1"/>
  <c r="N16" i="41"/>
  <c r="O16" i="41" s="1"/>
  <c r="N15" i="41"/>
  <c r="O15" i="41" s="1"/>
  <c r="M14" i="41"/>
  <c r="L14" i="41"/>
  <c r="K14" i="41"/>
  <c r="J14" i="41"/>
  <c r="I14" i="41"/>
  <c r="H14" i="41"/>
  <c r="G14" i="41"/>
  <c r="F14" i="41"/>
  <c r="E14" i="41"/>
  <c r="D14" i="41"/>
  <c r="N13" i="41"/>
  <c r="O13" i="41" s="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41" i="40"/>
  <c r="O41" i="40" s="1"/>
  <c r="M40" i="40"/>
  <c r="L40" i="40"/>
  <c r="K40" i="40"/>
  <c r="J40" i="40"/>
  <c r="I40" i="40"/>
  <c r="H40" i="40"/>
  <c r="G40" i="40"/>
  <c r="F40" i="40"/>
  <c r="E40" i="40"/>
  <c r="D40" i="40"/>
  <c r="N39" i="40"/>
  <c r="O39" i="40" s="1"/>
  <c r="N38" i="40"/>
  <c r="O38" i="40" s="1"/>
  <c r="N37" i="40"/>
  <c r="O37" i="40" s="1"/>
  <c r="M36" i="40"/>
  <c r="L36" i="40"/>
  <c r="K36" i="40"/>
  <c r="J36" i="40"/>
  <c r="I36" i="40"/>
  <c r="N36" i="40" s="1"/>
  <c r="O36" i="40" s="1"/>
  <c r="H36" i="40"/>
  <c r="G36" i="40"/>
  <c r="F36" i="40"/>
  <c r="E36" i="40"/>
  <c r="D36" i="40"/>
  <c r="N35" i="40"/>
  <c r="O35" i="40" s="1"/>
  <c r="M34" i="40"/>
  <c r="L34" i="40"/>
  <c r="K34" i="40"/>
  <c r="J34" i="40"/>
  <c r="I34" i="40"/>
  <c r="H34" i="40"/>
  <c r="G34" i="40"/>
  <c r="F34" i="40"/>
  <c r="E34" i="40"/>
  <c r="D34" i="40"/>
  <c r="N33" i="40"/>
  <c r="O33" i="40" s="1"/>
  <c r="N32" i="40"/>
  <c r="O32" i="40" s="1"/>
  <c r="M31" i="40"/>
  <c r="L31" i="40"/>
  <c r="K31" i="40"/>
  <c r="N31" i="40" s="1"/>
  <c r="O31" i="40" s="1"/>
  <c r="J31" i="40"/>
  <c r="I31" i="40"/>
  <c r="H31" i="40"/>
  <c r="G31" i="40"/>
  <c r="F31" i="40"/>
  <c r="E31" i="40"/>
  <c r="D31" i="40"/>
  <c r="N30" i="40"/>
  <c r="O30" i="40" s="1"/>
  <c r="N29" i="40"/>
  <c r="O29" i="40" s="1"/>
  <c r="N28" i="40"/>
  <c r="O28" i="40" s="1"/>
  <c r="N27" i="40"/>
  <c r="O27" i="40" s="1"/>
  <c r="M26" i="40"/>
  <c r="L26" i="40"/>
  <c r="K26" i="40"/>
  <c r="J26" i="40"/>
  <c r="I26" i="40"/>
  <c r="H26" i="40"/>
  <c r="G26" i="40"/>
  <c r="F26" i="40"/>
  <c r="E26" i="40"/>
  <c r="D26" i="40"/>
  <c r="N25" i="40"/>
  <c r="O25" i="40" s="1"/>
  <c r="N24" i="40"/>
  <c r="O24" i="40" s="1"/>
  <c r="N23" i="40"/>
  <c r="O23" i="40" s="1"/>
  <c r="N22" i="40"/>
  <c r="O22" i="40" s="1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19" i="40"/>
  <c r="O19" i="40" s="1"/>
  <c r="N18" i="40"/>
  <c r="O18" i="40" s="1"/>
  <c r="N17" i="40"/>
  <c r="O17" i="40" s="1"/>
  <c r="N16" i="40"/>
  <c r="O16" i="40" s="1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 s="1"/>
  <c r="N12" i="40"/>
  <c r="O12" i="40" s="1"/>
  <c r="N11" i="40"/>
  <c r="O11" i="40" s="1"/>
  <c r="N10" i="40"/>
  <c r="O10" i="40" s="1"/>
  <c r="N9" i="40"/>
  <c r="O9" i="40" s="1"/>
  <c r="N8" i="40"/>
  <c r="O8" i="40" s="1"/>
  <c r="N7" i="40"/>
  <c r="O7" i="40" s="1"/>
  <c r="N6" i="40"/>
  <c r="O6" i="40" s="1"/>
  <c r="M5" i="40"/>
  <c r="L5" i="40"/>
  <c r="K5" i="40"/>
  <c r="J5" i="40"/>
  <c r="I5" i="40"/>
  <c r="H5" i="40"/>
  <c r="G5" i="40"/>
  <c r="F5" i="40"/>
  <c r="E5" i="40"/>
  <c r="D5" i="40"/>
  <c r="N42" i="39"/>
  <c r="O42" i="39" s="1"/>
  <c r="M41" i="39"/>
  <c r="L41" i="39"/>
  <c r="K41" i="39"/>
  <c r="J41" i="39"/>
  <c r="I41" i="39"/>
  <c r="H41" i="39"/>
  <c r="G41" i="39"/>
  <c r="F41" i="39"/>
  <c r="E41" i="39"/>
  <c r="D41" i="39"/>
  <c r="N40" i="39"/>
  <c r="O40" i="39" s="1"/>
  <c r="N39" i="39"/>
  <c r="O39" i="39" s="1"/>
  <c r="N38" i="39"/>
  <c r="O38" i="39" s="1"/>
  <c r="M37" i="39"/>
  <c r="L37" i="39"/>
  <c r="K37" i="39"/>
  <c r="J37" i="39"/>
  <c r="I37" i="39"/>
  <c r="H37" i="39"/>
  <c r="G37" i="39"/>
  <c r="F37" i="39"/>
  <c r="E37" i="39"/>
  <c r="N37" i="39" s="1"/>
  <c r="O37" i="39" s="1"/>
  <c r="D37" i="39"/>
  <c r="N36" i="39"/>
  <c r="O36" i="39" s="1"/>
  <c r="M35" i="39"/>
  <c r="L35" i="39"/>
  <c r="K35" i="39"/>
  <c r="J35" i="39"/>
  <c r="I35" i="39"/>
  <c r="H35" i="39"/>
  <c r="G35" i="39"/>
  <c r="F35" i="39"/>
  <c r="N35" i="39"/>
  <c r="O35" i="39" s="1"/>
  <c r="E35" i="39"/>
  <c r="D35" i="39"/>
  <c r="N34" i="39"/>
  <c r="O34" i="39" s="1"/>
  <c r="N33" i="39"/>
  <c r="O33" i="39" s="1"/>
  <c r="M32" i="39"/>
  <c r="L32" i="39"/>
  <c r="K32" i="39"/>
  <c r="J32" i="39"/>
  <c r="J43" i="39" s="1"/>
  <c r="I32" i="39"/>
  <c r="H32" i="39"/>
  <c r="G32" i="39"/>
  <c r="N32" i="39" s="1"/>
  <c r="O32" i="39" s="1"/>
  <c r="F32" i="39"/>
  <c r="E32" i="39"/>
  <c r="D32" i="39"/>
  <c r="N31" i="39"/>
  <c r="O31" i="39" s="1"/>
  <c r="N30" i="39"/>
  <c r="O30" i="39" s="1"/>
  <c r="N29" i="39"/>
  <c r="O29" i="39" s="1"/>
  <c r="N28" i="39"/>
  <c r="O28" i="39" s="1"/>
  <c r="M27" i="39"/>
  <c r="L27" i="39"/>
  <c r="K27" i="39"/>
  <c r="J27" i="39"/>
  <c r="I27" i="39"/>
  <c r="H27" i="39"/>
  <c r="G27" i="39"/>
  <c r="F27" i="39"/>
  <c r="E27" i="39"/>
  <c r="D27" i="39"/>
  <c r="N26" i="39"/>
  <c r="O26" i="39" s="1"/>
  <c r="N25" i="39"/>
  <c r="O25" i="39" s="1"/>
  <c r="N24" i="39"/>
  <c r="O24" i="39" s="1"/>
  <c r="N23" i="39"/>
  <c r="O23" i="39" s="1"/>
  <c r="N22" i="39"/>
  <c r="O22" i="39" s="1"/>
  <c r="M21" i="39"/>
  <c r="L21" i="39"/>
  <c r="K21" i="39"/>
  <c r="J21" i="39"/>
  <c r="I21" i="39"/>
  <c r="H21" i="39"/>
  <c r="G21" i="39"/>
  <c r="F21" i="39"/>
  <c r="E21" i="39"/>
  <c r="D21" i="39"/>
  <c r="N20" i="39"/>
  <c r="O20" i="39" s="1"/>
  <c r="N19" i="39"/>
  <c r="O19" i="39" s="1"/>
  <c r="N18" i="39"/>
  <c r="O18" i="39" s="1"/>
  <c r="N17" i="39"/>
  <c r="O17" i="39" s="1"/>
  <c r="N16" i="39"/>
  <c r="O16" i="39" s="1"/>
  <c r="M15" i="39"/>
  <c r="M43" i="39" s="1"/>
  <c r="L15" i="39"/>
  <c r="K15" i="39"/>
  <c r="J15" i="39"/>
  <c r="I15" i="39"/>
  <c r="H15" i="39"/>
  <c r="G15" i="39"/>
  <c r="F15" i="39"/>
  <c r="E15" i="39"/>
  <c r="D15" i="39"/>
  <c r="N14" i="39"/>
  <c r="O14" i="39" s="1"/>
  <c r="N13" i="39"/>
  <c r="O13" i="39" s="1"/>
  <c r="N12" i="39"/>
  <c r="O12" i="39" s="1"/>
  <c r="N11" i="39"/>
  <c r="O11" i="39" s="1"/>
  <c r="N10" i="39"/>
  <c r="O10" i="39" s="1"/>
  <c r="N9" i="39"/>
  <c r="O9" i="39" s="1"/>
  <c r="N8" i="39"/>
  <c r="O8" i="39" s="1"/>
  <c r="N7" i="39"/>
  <c r="O7" i="39" s="1"/>
  <c r="N6" i="39"/>
  <c r="O6" i="39" s="1"/>
  <c r="M5" i="39"/>
  <c r="L5" i="39"/>
  <c r="L43" i="39" s="1"/>
  <c r="K5" i="39"/>
  <c r="J5" i="39"/>
  <c r="I5" i="39"/>
  <c r="H5" i="39"/>
  <c r="H43" i="39" s="1"/>
  <c r="G5" i="39"/>
  <c r="F5" i="39"/>
  <c r="E5" i="39"/>
  <c r="D5" i="39"/>
  <c r="N39" i="38"/>
  <c r="O39" i="38"/>
  <c r="M38" i="38"/>
  <c r="L38" i="38"/>
  <c r="K38" i="38"/>
  <c r="J38" i="38"/>
  <c r="N38" i="38" s="1"/>
  <c r="O38" i="38" s="1"/>
  <c r="I38" i="38"/>
  <c r="H38" i="38"/>
  <c r="G38" i="38"/>
  <c r="F38" i="38"/>
  <c r="E38" i="38"/>
  <c r="D38" i="38"/>
  <c r="N37" i="38"/>
  <c r="O37" i="38"/>
  <c r="N36" i="38"/>
  <c r="O36" i="38"/>
  <c r="N35" i="38"/>
  <c r="O35" i="38"/>
  <c r="M34" i="38"/>
  <c r="L34" i="38"/>
  <c r="K34" i="38"/>
  <c r="J34" i="38"/>
  <c r="I34" i="38"/>
  <c r="H34" i="38"/>
  <c r="G34" i="38"/>
  <c r="F34" i="38"/>
  <c r="E34" i="38"/>
  <c r="D34" i="38"/>
  <c r="N33" i="38"/>
  <c r="O33" i="38"/>
  <c r="M32" i="38"/>
  <c r="L32" i="38"/>
  <c r="K32" i="38"/>
  <c r="J32" i="38"/>
  <c r="I32" i="38"/>
  <c r="H32" i="38"/>
  <c r="G32" i="38"/>
  <c r="F32" i="38"/>
  <c r="O32" i="38"/>
  <c r="E32" i="38"/>
  <c r="D32" i="38"/>
  <c r="N32" i="38" s="1"/>
  <c r="N31" i="38"/>
  <c r="O31" i="38"/>
  <c r="N30" i="38"/>
  <c r="O30" i="38"/>
  <c r="M29" i="38"/>
  <c r="L29" i="38"/>
  <c r="K29" i="38"/>
  <c r="J29" i="38"/>
  <c r="I29" i="38"/>
  <c r="H29" i="38"/>
  <c r="G29" i="38"/>
  <c r="F29" i="38"/>
  <c r="E29" i="38"/>
  <c r="D29" i="38"/>
  <c r="N29" i="38" s="1"/>
  <c r="O29" i="38" s="1"/>
  <c r="N28" i="38"/>
  <c r="O28" i="38"/>
  <c r="N27" i="38"/>
  <c r="O27" i="38"/>
  <c r="N26" i="38"/>
  <c r="O26" i="38"/>
  <c r="M25" i="38"/>
  <c r="L25" i="38"/>
  <c r="K25" i="38"/>
  <c r="J25" i="38"/>
  <c r="I25" i="38"/>
  <c r="H25" i="38"/>
  <c r="G25" i="38"/>
  <c r="F25" i="38"/>
  <c r="E25" i="38"/>
  <c r="D25" i="38"/>
  <c r="N25" i="38" s="1"/>
  <c r="O25" i="38" s="1"/>
  <c r="N24" i="38"/>
  <c r="O24" i="38" s="1"/>
  <c r="N23" i="38"/>
  <c r="O23" i="38" s="1"/>
  <c r="N22" i="38"/>
  <c r="O22" i="38" s="1"/>
  <c r="N21" i="38"/>
  <c r="O21" i="38" s="1"/>
  <c r="N20" i="38"/>
  <c r="O20" i="38"/>
  <c r="M19" i="38"/>
  <c r="L19" i="38"/>
  <c r="L40" i="38" s="1"/>
  <c r="K19" i="38"/>
  <c r="J19" i="38"/>
  <c r="I19" i="38"/>
  <c r="H19" i="38"/>
  <c r="G19" i="38"/>
  <c r="F19" i="38"/>
  <c r="E19" i="38"/>
  <c r="D19" i="38"/>
  <c r="N18" i="38"/>
  <c r="O18" i="38"/>
  <c r="N17" i="38"/>
  <c r="O17" i="38" s="1"/>
  <c r="N16" i="38"/>
  <c r="O16" i="38" s="1"/>
  <c r="N15" i="38"/>
  <c r="O15" i="38" s="1"/>
  <c r="M14" i="38"/>
  <c r="L14" i="38"/>
  <c r="K14" i="38"/>
  <c r="J14" i="38"/>
  <c r="I14" i="38"/>
  <c r="H14" i="38"/>
  <c r="G14" i="38"/>
  <c r="F14" i="38"/>
  <c r="E14" i="38"/>
  <c r="D14" i="38"/>
  <c r="N13" i="38"/>
  <c r="O13" i="38" s="1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 s="1"/>
  <c r="N6" i="38"/>
  <c r="O6" i="38" s="1"/>
  <c r="M5" i="38"/>
  <c r="M40" i="38" s="1"/>
  <c r="L5" i="38"/>
  <c r="K5" i="38"/>
  <c r="J5" i="38"/>
  <c r="J40" i="38" s="1"/>
  <c r="I5" i="38"/>
  <c r="H5" i="38"/>
  <c r="H40" i="38" s="1"/>
  <c r="G5" i="38"/>
  <c r="F5" i="38"/>
  <c r="E5" i="38"/>
  <c r="D5" i="38"/>
  <c r="N42" i="37"/>
  <c r="O42" i="37" s="1"/>
  <c r="M41" i="37"/>
  <c r="L41" i="37"/>
  <c r="K41" i="37"/>
  <c r="J41" i="37"/>
  <c r="I41" i="37"/>
  <c r="H41" i="37"/>
  <c r="G41" i="37"/>
  <c r="F41" i="37"/>
  <c r="E41" i="37"/>
  <c r="N41" i="37" s="1"/>
  <c r="O41" i="37" s="1"/>
  <c r="D41" i="37"/>
  <c r="N40" i="37"/>
  <c r="O40" i="37" s="1"/>
  <c r="N39" i="37"/>
  <c r="O39" i="37" s="1"/>
  <c r="N38" i="37"/>
  <c r="O38" i="37" s="1"/>
  <c r="M37" i="37"/>
  <c r="L37" i="37"/>
  <c r="K37" i="37"/>
  <c r="J37" i="37"/>
  <c r="I37" i="37"/>
  <c r="H37" i="37"/>
  <c r="G37" i="37"/>
  <c r="F37" i="37"/>
  <c r="E37" i="37"/>
  <c r="D37" i="37"/>
  <c r="N36" i="37"/>
  <c r="O36" i="37" s="1"/>
  <c r="M35" i="37"/>
  <c r="N35" i="37" s="1"/>
  <c r="O35" i="37" s="1"/>
  <c r="L35" i="37"/>
  <c r="K35" i="37"/>
  <c r="J35" i="37"/>
  <c r="I35" i="37"/>
  <c r="H35" i="37"/>
  <c r="G35" i="37"/>
  <c r="F35" i="37"/>
  <c r="E35" i="37"/>
  <c r="D35" i="37"/>
  <c r="N34" i="37"/>
  <c r="O34" i="37" s="1"/>
  <c r="N33" i="37"/>
  <c r="O33" i="37" s="1"/>
  <c r="M32" i="37"/>
  <c r="L32" i="37"/>
  <c r="K32" i="37"/>
  <c r="J32" i="37"/>
  <c r="I32" i="37"/>
  <c r="H32" i="37"/>
  <c r="G32" i="37"/>
  <c r="F32" i="37"/>
  <c r="E32" i="37"/>
  <c r="D32" i="37"/>
  <c r="N31" i="37"/>
  <c r="O31" i="37" s="1"/>
  <c r="N30" i="37"/>
  <c r="O30" i="37" s="1"/>
  <c r="N29" i="37"/>
  <c r="O29" i="37" s="1"/>
  <c r="N28" i="37"/>
  <c r="O28" i="37" s="1"/>
  <c r="M27" i="37"/>
  <c r="L27" i="37"/>
  <c r="K27" i="37"/>
  <c r="J27" i="37"/>
  <c r="J43" i="37"/>
  <c r="I27" i="37"/>
  <c r="H27" i="37"/>
  <c r="G27" i="37"/>
  <c r="F27" i="37"/>
  <c r="E27" i="37"/>
  <c r="D27" i="37"/>
  <c r="N27" i="37" s="1"/>
  <c r="O27" i="37" s="1"/>
  <c r="N26" i="37"/>
  <c r="O26" i="37"/>
  <c r="N25" i="37"/>
  <c r="O25" i="37"/>
  <c r="N24" i="37"/>
  <c r="O24" i="37" s="1"/>
  <c r="N23" i="37"/>
  <c r="O23" i="37"/>
  <c r="N22" i="37"/>
  <c r="O22" i="37"/>
  <c r="M21" i="37"/>
  <c r="L21" i="37"/>
  <c r="K21" i="37"/>
  <c r="J21" i="37"/>
  <c r="I21" i="37"/>
  <c r="N21" i="37" s="1"/>
  <c r="O21" i="37" s="1"/>
  <c r="H21" i="37"/>
  <c r="G21" i="37"/>
  <c r="F21" i="37"/>
  <c r="E21" i="37"/>
  <c r="D21" i="37"/>
  <c r="N20" i="37"/>
  <c r="O20" i="37" s="1"/>
  <c r="N19" i="37"/>
  <c r="O19" i="37" s="1"/>
  <c r="N18" i="37"/>
  <c r="O18" i="37" s="1"/>
  <c r="N17" i="37"/>
  <c r="O17" i="37" s="1"/>
  <c r="N16" i="37"/>
  <c r="O16" i="37" s="1"/>
  <c r="M15" i="37"/>
  <c r="L15" i="37"/>
  <c r="K15" i="37"/>
  <c r="J15" i="37"/>
  <c r="I15" i="37"/>
  <c r="H15" i="37"/>
  <c r="G15" i="37"/>
  <c r="F15" i="37"/>
  <c r="E15" i="37"/>
  <c r="D15" i="37"/>
  <c r="N14" i="37"/>
  <c r="O14" i="37" s="1"/>
  <c r="N13" i="37"/>
  <c r="O13" i="37" s="1"/>
  <c r="N12" i="37"/>
  <c r="O12" i="37" s="1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L43" i="37" s="1"/>
  <c r="K5" i="37"/>
  <c r="J5" i="37"/>
  <c r="I5" i="37"/>
  <c r="H5" i="37"/>
  <c r="H43" i="37"/>
  <c r="G5" i="37"/>
  <c r="F5" i="37"/>
  <c r="E5" i="37"/>
  <c r="D5" i="37"/>
  <c r="N42" i="36"/>
  <c r="O42" i="36" s="1"/>
  <c r="M41" i="36"/>
  <c r="L41" i="36"/>
  <c r="K41" i="36"/>
  <c r="J41" i="36"/>
  <c r="I41" i="36"/>
  <c r="H41" i="36"/>
  <c r="G41" i="36"/>
  <c r="F41" i="36"/>
  <c r="E41" i="36"/>
  <c r="D41" i="36"/>
  <c r="N40" i="36"/>
  <c r="O40" i="36" s="1"/>
  <c r="N39" i="36"/>
  <c r="O39" i="36" s="1"/>
  <c r="N38" i="36"/>
  <c r="O38" i="36" s="1"/>
  <c r="M37" i="36"/>
  <c r="N37" i="36" s="1"/>
  <c r="O37" i="36" s="1"/>
  <c r="L37" i="36"/>
  <c r="K37" i="36"/>
  <c r="J37" i="36"/>
  <c r="I37" i="36"/>
  <c r="H37" i="36"/>
  <c r="G37" i="36"/>
  <c r="F37" i="36"/>
  <c r="E37" i="36"/>
  <c r="D37" i="36"/>
  <c r="N36" i="36"/>
  <c r="O36" i="36" s="1"/>
  <c r="M35" i="36"/>
  <c r="L35" i="36"/>
  <c r="K35" i="36"/>
  <c r="J35" i="36"/>
  <c r="I35" i="36"/>
  <c r="H35" i="36"/>
  <c r="G35" i="36"/>
  <c r="F35" i="36"/>
  <c r="E35" i="36"/>
  <c r="D35" i="36"/>
  <c r="N34" i="36"/>
  <c r="O34" i="36" s="1"/>
  <c r="N33" i="36"/>
  <c r="O33" i="36" s="1"/>
  <c r="M32" i="36"/>
  <c r="L32" i="36"/>
  <c r="K32" i="36"/>
  <c r="J32" i="36"/>
  <c r="I32" i="36"/>
  <c r="H32" i="36"/>
  <c r="G32" i="36"/>
  <c r="F32" i="36"/>
  <c r="E32" i="36"/>
  <c r="D32" i="36"/>
  <c r="N31" i="36"/>
  <c r="O31" i="36"/>
  <c r="N30" i="36"/>
  <c r="O30" i="36" s="1"/>
  <c r="N29" i="36"/>
  <c r="O29" i="36" s="1"/>
  <c r="N28" i="36"/>
  <c r="O28" i="36" s="1"/>
  <c r="M27" i="36"/>
  <c r="L27" i="36"/>
  <c r="K27" i="36"/>
  <c r="J27" i="36"/>
  <c r="I27" i="36"/>
  <c r="H27" i="36"/>
  <c r="G27" i="36"/>
  <c r="F27" i="36"/>
  <c r="E27" i="36"/>
  <c r="D27" i="36"/>
  <c r="N27" i="36" s="1"/>
  <c r="O27" i="36" s="1"/>
  <c r="N26" i="36"/>
  <c r="O26" i="36"/>
  <c r="N25" i="36"/>
  <c r="O25" i="36" s="1"/>
  <c r="N24" i="36"/>
  <c r="O24" i="36" s="1"/>
  <c r="N23" i="36"/>
  <c r="O23" i="36" s="1"/>
  <c r="N22" i="36"/>
  <c r="O22" i="36" s="1"/>
  <c r="M21" i="36"/>
  <c r="L21" i="36"/>
  <c r="K21" i="36"/>
  <c r="J21" i="36"/>
  <c r="J43" i="36" s="1"/>
  <c r="I21" i="36"/>
  <c r="H21" i="36"/>
  <c r="G21" i="36"/>
  <c r="F21" i="36"/>
  <c r="E21" i="36"/>
  <c r="D21" i="36"/>
  <c r="N20" i="36"/>
  <c r="O20" i="36"/>
  <c r="N19" i="36"/>
  <c r="O19" i="36"/>
  <c r="N18" i="36"/>
  <c r="O18" i="36" s="1"/>
  <c r="N17" i="36"/>
  <c r="O17" i="36" s="1"/>
  <c r="N16" i="36"/>
  <c r="O16" i="36" s="1"/>
  <c r="M15" i="36"/>
  <c r="L15" i="36"/>
  <c r="K15" i="36"/>
  <c r="J15" i="36"/>
  <c r="I15" i="36"/>
  <c r="I43" i="36" s="1"/>
  <c r="H15" i="36"/>
  <c r="G15" i="36"/>
  <c r="F15" i="36"/>
  <c r="E15" i="36"/>
  <c r="D15" i="36"/>
  <c r="N14" i="36"/>
  <c r="O14" i="36" s="1"/>
  <c r="N13" i="36"/>
  <c r="O13" i="36"/>
  <c r="N12" i="36"/>
  <c r="O12" i="36"/>
  <c r="N11" i="36"/>
  <c r="O11" i="36" s="1"/>
  <c r="N10" i="36"/>
  <c r="O10" i="36" s="1"/>
  <c r="N9" i="36"/>
  <c r="O9" i="36" s="1"/>
  <c r="N8" i="36"/>
  <c r="O8" i="36" s="1"/>
  <c r="N7" i="36"/>
  <c r="O7" i="36"/>
  <c r="N6" i="36"/>
  <c r="O6" i="36"/>
  <c r="M5" i="36"/>
  <c r="L5" i="36"/>
  <c r="L43" i="36" s="1"/>
  <c r="K5" i="36"/>
  <c r="J5" i="36"/>
  <c r="I5" i="36"/>
  <c r="H5" i="36"/>
  <c r="H43" i="36" s="1"/>
  <c r="G5" i="36"/>
  <c r="F5" i="36"/>
  <c r="N5" i="36" s="1"/>
  <c r="O5" i="36" s="1"/>
  <c r="E5" i="36"/>
  <c r="E43" i="36"/>
  <c r="D5" i="36"/>
  <c r="N42" i="35"/>
  <c r="O42" i="35" s="1"/>
  <c r="M41" i="35"/>
  <c r="L41" i="35"/>
  <c r="K41" i="35"/>
  <c r="J41" i="35"/>
  <c r="I41" i="35"/>
  <c r="H41" i="35"/>
  <c r="G41" i="35"/>
  <c r="N41" i="35" s="1"/>
  <c r="O41" i="35" s="1"/>
  <c r="F41" i="35"/>
  <c r="E41" i="35"/>
  <c r="D41" i="35"/>
  <c r="N40" i="35"/>
  <c r="O40" i="35" s="1"/>
  <c r="N39" i="35"/>
  <c r="O39" i="35" s="1"/>
  <c r="N38" i="35"/>
  <c r="O38" i="35" s="1"/>
  <c r="M37" i="35"/>
  <c r="L37" i="35"/>
  <c r="K37" i="35"/>
  <c r="N37" i="35" s="1"/>
  <c r="O37" i="35" s="1"/>
  <c r="J37" i="35"/>
  <c r="I37" i="35"/>
  <c r="H37" i="35"/>
  <c r="G37" i="35"/>
  <c r="F37" i="35"/>
  <c r="E37" i="35"/>
  <c r="D37" i="35"/>
  <c r="N36" i="35"/>
  <c r="O36" i="35" s="1"/>
  <c r="M35" i="35"/>
  <c r="N35" i="35" s="1"/>
  <c r="O35" i="35" s="1"/>
  <c r="L35" i="35"/>
  <c r="K35" i="35"/>
  <c r="J35" i="35"/>
  <c r="I35" i="35"/>
  <c r="H35" i="35"/>
  <c r="G35" i="35"/>
  <c r="F35" i="35"/>
  <c r="E35" i="35"/>
  <c r="D35" i="35"/>
  <c r="N34" i="35"/>
  <c r="O34" i="35" s="1"/>
  <c r="N33" i="35"/>
  <c r="O33" i="35" s="1"/>
  <c r="M32" i="35"/>
  <c r="L32" i="35"/>
  <c r="K32" i="35"/>
  <c r="J32" i="35"/>
  <c r="I32" i="35"/>
  <c r="H32" i="35"/>
  <c r="G32" i="35"/>
  <c r="F32" i="35"/>
  <c r="E32" i="35"/>
  <c r="D32" i="35"/>
  <c r="N31" i="35"/>
  <c r="O31" i="35" s="1"/>
  <c r="N30" i="35"/>
  <c r="O30" i="35" s="1"/>
  <c r="N29" i="35"/>
  <c r="O29" i="35" s="1"/>
  <c r="N28" i="35"/>
  <c r="O28" i="35" s="1"/>
  <c r="M27" i="35"/>
  <c r="L27" i="35"/>
  <c r="K27" i="35"/>
  <c r="J27" i="35"/>
  <c r="I27" i="35"/>
  <c r="H27" i="35"/>
  <c r="G27" i="35"/>
  <c r="F27" i="35"/>
  <c r="E27" i="35"/>
  <c r="D27" i="35"/>
  <c r="N26" i="35"/>
  <c r="O26" i="35" s="1"/>
  <c r="N25" i="35"/>
  <c r="O25" i="35" s="1"/>
  <c r="N24" i="35"/>
  <c r="O24" i="35" s="1"/>
  <c r="N23" i="35"/>
  <c r="O23" i="35" s="1"/>
  <c r="N22" i="35"/>
  <c r="O22" i="35" s="1"/>
  <c r="M21" i="35"/>
  <c r="L21" i="35"/>
  <c r="K21" i="35"/>
  <c r="J21" i="35"/>
  <c r="I21" i="35"/>
  <c r="H21" i="35"/>
  <c r="G21" i="35"/>
  <c r="F21" i="35"/>
  <c r="E21" i="35"/>
  <c r="D21" i="35"/>
  <c r="N20" i="35"/>
  <c r="O20" i="35" s="1"/>
  <c r="N19" i="35"/>
  <c r="O19" i="35" s="1"/>
  <c r="N18" i="35"/>
  <c r="O18" i="35" s="1"/>
  <c r="N17" i="35"/>
  <c r="O17" i="35" s="1"/>
  <c r="N16" i="35"/>
  <c r="O16" i="35" s="1"/>
  <c r="M15" i="35"/>
  <c r="L15" i="35"/>
  <c r="K15" i="35"/>
  <c r="J15" i="35"/>
  <c r="I15" i="35"/>
  <c r="H15" i="35"/>
  <c r="G15" i="35"/>
  <c r="F15" i="35"/>
  <c r="E15" i="35"/>
  <c r="N15" i="35" s="1"/>
  <c r="O15" i="35" s="1"/>
  <c r="D15" i="35"/>
  <c r="N14" i="35"/>
  <c r="O14" i="35" s="1"/>
  <c r="N13" i="35"/>
  <c r="O13" i="35" s="1"/>
  <c r="N12" i="35"/>
  <c r="O12" i="35" s="1"/>
  <c r="N11" i="35"/>
  <c r="O11" i="35" s="1"/>
  <c r="N10" i="35"/>
  <c r="O10" i="35" s="1"/>
  <c r="N9" i="35"/>
  <c r="O9" i="35" s="1"/>
  <c r="N8" i="35"/>
  <c r="O8" i="35" s="1"/>
  <c r="N7" i="35"/>
  <c r="O7" i="35" s="1"/>
  <c r="N6" i="35"/>
  <c r="O6" i="35" s="1"/>
  <c r="M5" i="35"/>
  <c r="M43" i="35" s="1"/>
  <c r="L5" i="35"/>
  <c r="L43" i="35" s="1"/>
  <c r="K5" i="35"/>
  <c r="J5" i="35"/>
  <c r="J43" i="35"/>
  <c r="I5" i="35"/>
  <c r="H5" i="35"/>
  <c r="H43" i="35" s="1"/>
  <c r="G5" i="35"/>
  <c r="F5" i="35"/>
  <c r="E5" i="35"/>
  <c r="D5" i="35"/>
  <c r="N42" i="34"/>
  <c r="O42" i="34"/>
  <c r="N41" i="34"/>
  <c r="O41" i="34"/>
  <c r="M40" i="34"/>
  <c r="L40" i="34"/>
  <c r="K40" i="34"/>
  <c r="J40" i="34"/>
  <c r="I40" i="34"/>
  <c r="H40" i="34"/>
  <c r="H43" i="34" s="1"/>
  <c r="G40" i="34"/>
  <c r="F40" i="34"/>
  <c r="E40" i="34"/>
  <c r="D40" i="34"/>
  <c r="N40" i="34" s="1"/>
  <c r="O40" i="34" s="1"/>
  <c r="N39" i="34"/>
  <c r="O39" i="34" s="1"/>
  <c r="N38" i="34"/>
  <c r="O38" i="34"/>
  <c r="N37" i="34"/>
  <c r="O37" i="34"/>
  <c r="M36" i="34"/>
  <c r="L36" i="34"/>
  <c r="K36" i="34"/>
  <c r="J36" i="34"/>
  <c r="I36" i="34"/>
  <c r="H36" i="34"/>
  <c r="G36" i="34"/>
  <c r="F36" i="34"/>
  <c r="E36" i="34"/>
  <c r="N36" i="34"/>
  <c r="O36" i="34" s="1"/>
  <c r="D36" i="34"/>
  <c r="N35" i="34"/>
  <c r="O35" i="34"/>
  <c r="M34" i="34"/>
  <c r="L34" i="34"/>
  <c r="K34" i="34"/>
  <c r="J34" i="34"/>
  <c r="I34" i="34"/>
  <c r="H34" i="34"/>
  <c r="G34" i="34"/>
  <c r="F34" i="34"/>
  <c r="E34" i="34"/>
  <c r="D34" i="34"/>
  <c r="N34" i="34" s="1"/>
  <c r="O34" i="34" s="1"/>
  <c r="N33" i="34"/>
  <c r="O33" i="34"/>
  <c r="N32" i="34"/>
  <c r="O32" i="34" s="1"/>
  <c r="M31" i="34"/>
  <c r="L31" i="34"/>
  <c r="K31" i="34"/>
  <c r="J31" i="34"/>
  <c r="I31" i="34"/>
  <c r="H31" i="34"/>
  <c r="G31" i="34"/>
  <c r="F31" i="34"/>
  <c r="E31" i="34"/>
  <c r="D31" i="34"/>
  <c r="N31" i="34" s="1"/>
  <c r="O31" i="34" s="1"/>
  <c r="N30" i="34"/>
  <c r="O30" i="34"/>
  <c r="N29" i="34"/>
  <c r="O29" i="34"/>
  <c r="N28" i="34"/>
  <c r="O28" i="34"/>
  <c r="N27" i="34"/>
  <c r="O27" i="34" s="1"/>
  <c r="M26" i="34"/>
  <c r="L26" i="34"/>
  <c r="K26" i="34"/>
  <c r="J26" i="34"/>
  <c r="I26" i="34"/>
  <c r="H26" i="34"/>
  <c r="G26" i="34"/>
  <c r="F26" i="34"/>
  <c r="E26" i="34"/>
  <c r="D26" i="34"/>
  <c r="N26" i="34" s="1"/>
  <c r="O26" i="34" s="1"/>
  <c r="N25" i="34"/>
  <c r="O25" i="34"/>
  <c r="N24" i="34"/>
  <c r="O24" i="34" s="1"/>
  <c r="N23" i="34"/>
  <c r="O23" i="34" s="1"/>
  <c r="N22" i="34"/>
  <c r="O22" i="34"/>
  <c r="N21" i="34"/>
  <c r="O21" i="34"/>
  <c r="M20" i="34"/>
  <c r="L20" i="34"/>
  <c r="K20" i="34"/>
  <c r="J20" i="34"/>
  <c r="I20" i="34"/>
  <c r="H20" i="34"/>
  <c r="G20" i="34"/>
  <c r="F20" i="34"/>
  <c r="E20" i="34"/>
  <c r="D20" i="34"/>
  <c r="N19" i="34"/>
  <c r="O19" i="34" s="1"/>
  <c r="N18" i="34"/>
  <c r="O18" i="34" s="1"/>
  <c r="N17" i="34"/>
  <c r="O17" i="34" s="1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4" i="34"/>
  <c r="O14" i="34" s="1"/>
  <c r="N13" i="34"/>
  <c r="O13" i="34"/>
  <c r="N12" i="34"/>
  <c r="O12" i="34" s="1"/>
  <c r="N11" i="34"/>
  <c r="O11" i="34" s="1"/>
  <c r="N10" i="34"/>
  <c r="O10" i="34"/>
  <c r="N9" i="34"/>
  <c r="O9" i="34"/>
  <c r="N8" i="34"/>
  <c r="O8" i="34" s="1"/>
  <c r="N7" i="34"/>
  <c r="O7" i="34"/>
  <c r="N6" i="34"/>
  <c r="O6" i="34" s="1"/>
  <c r="M5" i="34"/>
  <c r="M43" i="34" s="1"/>
  <c r="L5" i="34"/>
  <c r="K5" i="34"/>
  <c r="J5" i="34"/>
  <c r="J43" i="34" s="1"/>
  <c r="I5" i="34"/>
  <c r="I43" i="34" s="1"/>
  <c r="H5" i="34"/>
  <c r="G5" i="34"/>
  <c r="G43" i="34" s="1"/>
  <c r="F5" i="34"/>
  <c r="F43" i="34" s="1"/>
  <c r="E5" i="34"/>
  <c r="D5" i="34"/>
  <c r="D43" i="34" s="1"/>
  <c r="E39" i="33"/>
  <c r="F39" i="33"/>
  <c r="G39" i="33"/>
  <c r="H39" i="33"/>
  <c r="I39" i="33"/>
  <c r="J39" i="33"/>
  <c r="K39" i="33"/>
  <c r="L39" i="33"/>
  <c r="M39" i="33"/>
  <c r="D39" i="33"/>
  <c r="N39" i="33" s="1"/>
  <c r="O39" i="33" s="1"/>
  <c r="E35" i="33"/>
  <c r="F35" i="33"/>
  <c r="G35" i="33"/>
  <c r="H35" i="33"/>
  <c r="I35" i="33"/>
  <c r="J35" i="33"/>
  <c r="K35" i="33"/>
  <c r="L35" i="33"/>
  <c r="M35" i="33"/>
  <c r="E33" i="33"/>
  <c r="F33" i="33"/>
  <c r="G33" i="33"/>
  <c r="H33" i="33"/>
  <c r="I33" i="33"/>
  <c r="J33" i="33"/>
  <c r="K33" i="33"/>
  <c r="L33" i="33"/>
  <c r="N33" i="33" s="1"/>
  <c r="O33" i="33" s="1"/>
  <c r="M33" i="33"/>
  <c r="E30" i="33"/>
  <c r="F30" i="33"/>
  <c r="G30" i="33"/>
  <c r="H30" i="33"/>
  <c r="I30" i="33"/>
  <c r="J30" i="33"/>
  <c r="K30" i="33"/>
  <c r="L30" i="33"/>
  <c r="M30" i="33"/>
  <c r="M41" i="33" s="1"/>
  <c r="E26" i="33"/>
  <c r="F26" i="33"/>
  <c r="G26" i="33"/>
  <c r="H26" i="33"/>
  <c r="I26" i="33"/>
  <c r="J26" i="33"/>
  <c r="K26" i="33"/>
  <c r="L26" i="33"/>
  <c r="M26" i="33"/>
  <c r="E20" i="33"/>
  <c r="E41" i="33" s="1"/>
  <c r="F20" i="33"/>
  <c r="G20" i="33"/>
  <c r="H20" i="33"/>
  <c r="I20" i="33"/>
  <c r="J20" i="33"/>
  <c r="K20" i="33"/>
  <c r="L20" i="33"/>
  <c r="M20" i="33"/>
  <c r="E15" i="33"/>
  <c r="F15" i="33"/>
  <c r="G15" i="33"/>
  <c r="H15" i="33"/>
  <c r="H41" i="33" s="1"/>
  <c r="I15" i="33"/>
  <c r="J15" i="33"/>
  <c r="K15" i="33"/>
  <c r="L15" i="33"/>
  <c r="M15" i="33"/>
  <c r="E5" i="33"/>
  <c r="F5" i="33"/>
  <c r="F41" i="33" s="1"/>
  <c r="G5" i="33"/>
  <c r="G41" i="33" s="1"/>
  <c r="H5" i="33"/>
  <c r="I5" i="33"/>
  <c r="I41" i="33" s="1"/>
  <c r="J5" i="33"/>
  <c r="J41" i="33" s="1"/>
  <c r="K5" i="33"/>
  <c r="K41" i="33" s="1"/>
  <c r="L5" i="33"/>
  <c r="L41" i="33" s="1"/>
  <c r="M5" i="33"/>
  <c r="D35" i="33"/>
  <c r="D33" i="33"/>
  <c r="D26" i="33"/>
  <c r="N26" i="33" s="1"/>
  <c r="O26" i="33" s="1"/>
  <c r="D20" i="33"/>
  <c r="D15" i="33"/>
  <c r="D5" i="33"/>
  <c r="N40" i="33"/>
  <c r="O40" i="33" s="1"/>
  <c r="N34" i="33"/>
  <c r="O34" i="33" s="1"/>
  <c r="N36" i="33"/>
  <c r="O36" i="33" s="1"/>
  <c r="N37" i="33"/>
  <c r="O37" i="33" s="1"/>
  <c r="N38" i="33"/>
  <c r="O38" i="33" s="1"/>
  <c r="D30" i="33"/>
  <c r="N31" i="33"/>
  <c r="O31" i="33"/>
  <c r="N32" i="33"/>
  <c r="O32" i="33"/>
  <c r="N28" i="33"/>
  <c r="O28" i="33"/>
  <c r="N29" i="33"/>
  <c r="O29" i="33" s="1"/>
  <c r="N27" i="33"/>
  <c r="O27" i="33"/>
  <c r="N17" i="33"/>
  <c r="O17" i="33" s="1"/>
  <c r="N18" i="33"/>
  <c r="O18" i="33"/>
  <c r="N19" i="33"/>
  <c r="O19" i="33"/>
  <c r="N7" i="33"/>
  <c r="O7" i="33"/>
  <c r="N8" i="33"/>
  <c r="O8" i="33" s="1"/>
  <c r="N9" i="33"/>
  <c r="O9" i="33"/>
  <c r="N10" i="33"/>
  <c r="O10" i="33" s="1"/>
  <c r="N11" i="33"/>
  <c r="O11" i="33"/>
  <c r="N12" i="33"/>
  <c r="O12" i="33"/>
  <c r="N13" i="33"/>
  <c r="O13" i="33"/>
  <c r="N14" i="33"/>
  <c r="O14" i="33" s="1"/>
  <c r="N6" i="33"/>
  <c r="O6" i="33" s="1"/>
  <c r="N21" i="33"/>
  <c r="O21" i="33" s="1"/>
  <c r="N22" i="33"/>
  <c r="O22" i="33"/>
  <c r="N23" i="33"/>
  <c r="O23" i="33"/>
  <c r="N24" i="33"/>
  <c r="O24" i="33"/>
  <c r="N25" i="33"/>
  <c r="O25" i="33" s="1"/>
  <c r="N16" i="33"/>
  <c r="O16" i="33" s="1"/>
  <c r="D43" i="35"/>
  <c r="L43" i="34"/>
  <c r="K43" i="36"/>
  <c r="N35" i="36"/>
  <c r="O35" i="36" s="1"/>
  <c r="N32" i="36"/>
  <c r="O32" i="36" s="1"/>
  <c r="D43" i="36"/>
  <c r="F43" i="37"/>
  <c r="N32" i="37"/>
  <c r="O32" i="37"/>
  <c r="D43" i="37"/>
  <c r="K40" i="38"/>
  <c r="F40" i="38"/>
  <c r="E40" i="38"/>
  <c r="G40" i="38"/>
  <c r="I43" i="39"/>
  <c r="D43" i="39"/>
  <c r="F43" i="39"/>
  <c r="D41" i="33"/>
  <c r="F43" i="35"/>
  <c r="J42" i="40"/>
  <c r="H42" i="40"/>
  <c r="L42" i="40"/>
  <c r="N40" i="40"/>
  <c r="O40" i="40" s="1"/>
  <c r="F42" i="40"/>
  <c r="D42" i="40"/>
  <c r="N38" i="41"/>
  <c r="O38" i="41" s="1"/>
  <c r="H40" i="41"/>
  <c r="L40" i="41"/>
  <c r="F40" i="41"/>
  <c r="J40" i="41"/>
  <c r="N14" i="41"/>
  <c r="O14" i="41"/>
  <c r="K40" i="41"/>
  <c r="D40" i="41"/>
  <c r="N32" i="42"/>
  <c r="O32" i="42" s="1"/>
  <c r="N21" i="42"/>
  <c r="O21" i="42"/>
  <c r="F43" i="42"/>
  <c r="H43" i="42"/>
  <c r="I43" i="42"/>
  <c r="J43" i="42"/>
  <c r="L43" i="42"/>
  <c r="D43" i="42"/>
  <c r="E43" i="42"/>
  <c r="N5" i="42"/>
  <c r="O5" i="42" s="1"/>
  <c r="N34" i="43"/>
  <c r="O34" i="43" s="1"/>
  <c r="K42" i="43"/>
  <c r="L42" i="43"/>
  <c r="J42" i="43"/>
  <c r="F42" i="43"/>
  <c r="N15" i="43"/>
  <c r="O15" i="43"/>
  <c r="D42" i="43"/>
  <c r="H42" i="43"/>
  <c r="N20" i="44"/>
  <c r="O20" i="44" s="1"/>
  <c r="F43" i="44"/>
  <c r="H43" i="44"/>
  <c r="J43" i="44"/>
  <c r="L43" i="44"/>
  <c r="D43" i="44"/>
  <c r="E43" i="44"/>
  <c r="K43" i="44"/>
  <c r="N5" i="44"/>
  <c r="O5" i="44"/>
  <c r="N40" i="45"/>
  <c r="O40" i="45" s="1"/>
  <c r="N34" i="45"/>
  <c r="O34" i="45" s="1"/>
  <c r="N36" i="45"/>
  <c r="O36" i="45" s="1"/>
  <c r="N31" i="45"/>
  <c r="O31" i="45" s="1"/>
  <c r="N26" i="45"/>
  <c r="O26" i="45"/>
  <c r="K42" i="45"/>
  <c r="F42" i="45"/>
  <c r="J42" i="45"/>
  <c r="O15" i="45"/>
  <c r="L42" i="45"/>
  <c r="H42" i="45"/>
  <c r="I42" i="45"/>
  <c r="M42" i="45"/>
  <c r="O5" i="45"/>
  <c r="D42" i="45"/>
  <c r="N40" i="46"/>
  <c r="O40" i="46" s="1"/>
  <c r="N34" i="46"/>
  <c r="O34" i="46" s="1"/>
  <c r="N26" i="46"/>
  <c r="O26" i="46" s="1"/>
  <c r="D42" i="46"/>
  <c r="F42" i="46"/>
  <c r="L42" i="46"/>
  <c r="N15" i="46"/>
  <c r="O15" i="46"/>
  <c r="E42" i="46"/>
  <c r="H42" i="46"/>
  <c r="I42" i="46"/>
  <c r="J42" i="46"/>
  <c r="N5" i="46"/>
  <c r="O5" i="46"/>
  <c r="O40" i="47"/>
  <c r="P40" i="47"/>
  <c r="O34" i="47"/>
  <c r="P34" i="47"/>
  <c r="O36" i="47"/>
  <c r="P36" i="47"/>
  <c r="O31" i="47"/>
  <c r="P31" i="47"/>
  <c r="O26" i="47"/>
  <c r="P26" i="47"/>
  <c r="O20" i="47"/>
  <c r="P20" i="47" s="1"/>
  <c r="O15" i="47"/>
  <c r="P15" i="47"/>
  <c r="O5" i="47"/>
  <c r="P5" i="47"/>
  <c r="O41" i="48" l="1"/>
  <c r="P41" i="48" s="1"/>
  <c r="N20" i="45"/>
  <c r="O20" i="45" s="1"/>
  <c r="E43" i="35"/>
  <c r="N43" i="35" s="1"/>
  <c r="O43" i="35" s="1"/>
  <c r="N32" i="35"/>
  <c r="O32" i="35" s="1"/>
  <c r="F43" i="36"/>
  <c r="G43" i="39"/>
  <c r="N27" i="39"/>
  <c r="O27" i="39" s="1"/>
  <c r="N26" i="40"/>
  <c r="O26" i="40" s="1"/>
  <c r="E42" i="40"/>
  <c r="N41" i="36"/>
  <c r="O41" i="36" s="1"/>
  <c r="G43" i="36"/>
  <c r="N5" i="41"/>
  <c r="O5" i="41" s="1"/>
  <c r="E40" i="41"/>
  <c r="K43" i="42"/>
  <c r="N15" i="42"/>
  <c r="O15" i="42" s="1"/>
  <c r="N21" i="36"/>
  <c r="O21" i="36" s="1"/>
  <c r="N32" i="41"/>
  <c r="O32" i="41" s="1"/>
  <c r="G40" i="41"/>
  <c r="N27" i="42"/>
  <c r="O27" i="42" s="1"/>
  <c r="G43" i="42"/>
  <c r="N20" i="43"/>
  <c r="O20" i="43" s="1"/>
  <c r="I42" i="43"/>
  <c r="N43" i="39"/>
  <c r="O43" i="39" s="1"/>
  <c r="N5" i="33"/>
  <c r="O5" i="33" s="1"/>
  <c r="K43" i="35"/>
  <c r="N27" i="35"/>
  <c r="O27" i="35" s="1"/>
  <c r="I43" i="37"/>
  <c r="D40" i="38"/>
  <c r="N34" i="38"/>
  <c r="O34" i="38" s="1"/>
  <c r="N15" i="39"/>
  <c r="O15" i="39" s="1"/>
  <c r="G42" i="43"/>
  <c r="N5" i="43"/>
  <c r="O5" i="43" s="1"/>
  <c r="N41" i="33"/>
  <c r="O41" i="33" s="1"/>
  <c r="K42" i="46"/>
  <c r="N42" i="46" s="1"/>
  <c r="O42" i="46" s="1"/>
  <c r="N19" i="41"/>
  <c r="O19" i="41" s="1"/>
  <c r="N20" i="34"/>
  <c r="O20" i="34" s="1"/>
  <c r="E43" i="34"/>
  <c r="N43" i="34" s="1"/>
  <c r="O43" i="34" s="1"/>
  <c r="M42" i="40"/>
  <c r="N20" i="40"/>
  <c r="O20" i="40" s="1"/>
  <c r="N15" i="44"/>
  <c r="O15" i="44" s="1"/>
  <c r="I43" i="44"/>
  <c r="N42" i="45"/>
  <c r="O42" i="45" s="1"/>
  <c r="M42" i="43"/>
  <c r="N15" i="33"/>
  <c r="O15" i="33" s="1"/>
  <c r="N20" i="33"/>
  <c r="O20" i="33" s="1"/>
  <c r="K43" i="34"/>
  <c r="N15" i="34"/>
  <c r="O15" i="34" s="1"/>
  <c r="K43" i="37"/>
  <c r="N37" i="37"/>
  <c r="O37" i="37" s="1"/>
  <c r="N5" i="38"/>
  <c r="O5" i="38" s="1"/>
  <c r="I40" i="38"/>
  <c r="N14" i="38"/>
  <c r="O14" i="38" s="1"/>
  <c r="N19" i="38"/>
  <c r="O19" i="38" s="1"/>
  <c r="K42" i="40"/>
  <c r="N5" i="40"/>
  <c r="O5" i="40" s="1"/>
  <c r="N34" i="40"/>
  <c r="O34" i="40" s="1"/>
  <c r="I42" i="40"/>
  <c r="M42" i="46"/>
  <c r="N20" i="46"/>
  <c r="O20" i="46" s="1"/>
  <c r="D42" i="47"/>
  <c r="O42" i="47" s="1"/>
  <c r="P42" i="47" s="1"/>
  <c r="E43" i="39"/>
  <c r="N21" i="39"/>
  <c r="O21" i="39" s="1"/>
  <c r="N41" i="39"/>
  <c r="O41" i="39" s="1"/>
  <c r="K43" i="39"/>
  <c r="M43" i="36"/>
  <c r="M43" i="37"/>
  <c r="N5" i="39"/>
  <c r="O5" i="39" s="1"/>
  <c r="M40" i="41"/>
  <c r="N25" i="41"/>
  <c r="O25" i="41" s="1"/>
  <c r="N43" i="42"/>
  <c r="O43" i="42" s="1"/>
  <c r="N5" i="35"/>
  <c r="O5" i="35" s="1"/>
  <c r="N15" i="37"/>
  <c r="O15" i="37" s="1"/>
  <c r="G43" i="37"/>
  <c r="G42" i="40"/>
  <c r="N15" i="40"/>
  <c r="O15" i="40" s="1"/>
  <c r="G43" i="44"/>
  <c r="N43" i="44" s="1"/>
  <c r="O43" i="44" s="1"/>
  <c r="N26" i="44"/>
  <c r="O26" i="44" s="1"/>
  <c r="N30" i="33"/>
  <c r="O30" i="33" s="1"/>
  <c r="N35" i="33"/>
  <c r="O35" i="33" s="1"/>
  <c r="G43" i="35"/>
  <c r="N15" i="36"/>
  <c r="O15" i="36" s="1"/>
  <c r="H42" i="47"/>
  <c r="N21" i="35"/>
  <c r="O21" i="35" s="1"/>
  <c r="I43" i="35"/>
  <c r="N5" i="37"/>
  <c r="O5" i="37" s="1"/>
  <c r="E43" i="37"/>
  <c r="N43" i="37" s="1"/>
  <c r="O43" i="37" s="1"/>
  <c r="N5" i="34"/>
  <c r="O5" i="34" s="1"/>
  <c r="N42" i="40" l="1"/>
  <c r="O42" i="40" s="1"/>
  <c r="N42" i="43"/>
  <c r="O42" i="43" s="1"/>
  <c r="N43" i="36"/>
  <c r="O43" i="36" s="1"/>
  <c r="N40" i="38"/>
  <c r="O40" i="38" s="1"/>
  <c r="N40" i="41"/>
  <c r="O40" i="41" s="1"/>
</calcChain>
</file>

<file path=xl/sharedStrings.xml><?xml version="1.0" encoding="utf-8"?>
<sst xmlns="http://schemas.openxmlformats.org/spreadsheetml/2006/main" count="989" uniqueCount="107">
  <si>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</si>
  <si>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</si>
  <si>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</si>
  <si>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</si>
  <si>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</si>
  <si>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</si>
  <si>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</si>
  <si>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</si>
  <si>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</si>
  <si>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</si>
  <si>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</si>
  <si>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</si>
  <si>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</si>
  <si>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</si>
  <si>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</si>
  <si>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</si>
  <si>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</si>
  <si>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</si>
  <si>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</si>
  <si>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</si>
  <si>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</si>
  <si>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</si>
  <si>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</si>
  <si>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</si>
  <si>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Non-Court Information Systems</t>
  </si>
  <si>
    <t>Debt Service Payments</t>
  </si>
  <si>
    <t>Pension Benefits</t>
  </si>
  <si>
    <t>Other General Government Services</t>
  </si>
  <si>
    <t>Public Safety</t>
  </si>
  <si>
    <t>Law Enforcement</t>
  </si>
  <si>
    <t>Fire Control</t>
  </si>
  <si>
    <t>Protective Inspections</t>
  </si>
  <si>
    <t>Ambulance and Rescue Services</t>
  </si>
  <si>
    <t>Physical Environment</t>
  </si>
  <si>
    <t>Water Utility Services</t>
  </si>
  <si>
    <t>Sewer / Wastewater Services</t>
  </si>
  <si>
    <t>Water-Sewer Combination Services</t>
  </si>
  <si>
    <t>Conservation and Resource Management</t>
  </si>
  <si>
    <t>Flood Control / Stormwater Management</t>
  </si>
  <si>
    <t>Transportation</t>
  </si>
  <si>
    <t>Road and Street Facilities</t>
  </si>
  <si>
    <t>Airports</t>
  </si>
  <si>
    <t>Mass Transit Systems</t>
  </si>
  <si>
    <t>Economic Environment</t>
  </si>
  <si>
    <t>Industry Development</t>
  </si>
  <si>
    <t>Housing and Urban Development</t>
  </si>
  <si>
    <t>Human Services</t>
  </si>
  <si>
    <t>Other Human Services</t>
  </si>
  <si>
    <t>Culture / Recreation</t>
  </si>
  <si>
    <t>Parks and Recreation</t>
  </si>
  <si>
    <t>Special Recreation Facilities</t>
  </si>
  <si>
    <t>Other Culture / Recreation</t>
  </si>
  <si>
    <t>Inter-Fund Group Transfers Out</t>
  </si>
  <si>
    <t>Other Uses and Non-Operating</t>
  </si>
  <si>
    <t>2009 Municipal Population:</t>
  </si>
  <si>
    <t>Melbourne Expenditures Reported by Account Code and Fund Type</t>
  </si>
  <si>
    <t>Local Fiscal Year Ended September 30, 2010</t>
  </si>
  <si>
    <t>Parking Facilities</t>
  </si>
  <si>
    <t>Proprietary - Other Non-Operating Disbursements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</si>
  <si>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</si>
  <si>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</si>
  <si>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</si>
  <si>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Other Public Safety</t>
  </si>
  <si>
    <t>2011 Municipal Population:</t>
  </si>
  <si>
    <t>Local Fiscal Year Ended September 30, 2012</t>
  </si>
  <si>
    <t>2012 Municipal Population:</t>
  </si>
  <si>
    <t>Local Fiscal Year Ended September 30, 2013</t>
  </si>
  <si>
    <t>2013 Municipal Population:</t>
  </si>
  <si>
    <t>Local Fiscal Year Ended September 30, 2008</t>
  </si>
  <si>
    <t>2008 Municipal Population:</t>
  </si>
  <si>
    <t>Local Fiscal Year Ended September 30, 2014</t>
  </si>
  <si>
    <t>Other General Government</t>
  </si>
  <si>
    <t>Water / Sewer Services</t>
  </si>
  <si>
    <t>Conservation / Resource Management</t>
  </si>
  <si>
    <t>Flood Control / Stormwater Control</t>
  </si>
  <si>
    <t>Road / Street Facilities</t>
  </si>
  <si>
    <t>Mass Transit</t>
  </si>
  <si>
    <t>Parks / Recreation</t>
  </si>
  <si>
    <t>Special Facilities</t>
  </si>
  <si>
    <t>Other Uses</t>
  </si>
  <si>
    <t>Interfund Transfers Out</t>
  </si>
  <si>
    <t>2014 Municipal Population:</t>
  </si>
  <si>
    <t>Local Fiscal Year Ended September 30, 2015</t>
  </si>
  <si>
    <t>2015 Municipal Population:</t>
  </si>
  <si>
    <t>Local Fiscal Year Ended September 30, 2007</t>
  </si>
  <si>
    <t>2007 Municipal Population:</t>
  </si>
  <si>
    <t>Local Fiscal Year Ended September 30, 2016</t>
  </si>
  <si>
    <t>2016 Municipal Population:</t>
  </si>
  <si>
    <t>Local Fiscal Year Ended September 30, 2017</t>
  </si>
  <si>
    <t>2017 Municipal Population:</t>
  </si>
  <si>
    <t>Local Fiscal Year Ended September 30, 2018</t>
  </si>
  <si>
    <t>Payment to Refunded Bond Escrow Agent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</si>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</sst>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8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8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9" fillId="2" borderId="12" xfId="0" applyNumberFormat="1" applyFont="1" applyFill="1" applyBorder="1" applyAlignment="1" applyProtection="1">
      <alignment horizontal="center" vertical="center" wrapText="1"/>
    </xf>
    <xf numFmtId="37" fontId="9" fillId="2" borderId="13" xfId="0" applyNumberFormat="1" applyFont="1" applyFill="1" applyBorder="1" applyAlignment="1" applyProtection="1">
      <alignment horizontal="center" vertical="center" wrapText="1"/>
    </xf>
    <xf numFmtId="0" fontId="10" fillId="2" borderId="14" xfId="0" applyFont="1" applyFill="1" applyBorder="1" applyAlignment="1" applyProtection="1">
      <alignment horizontal="center" vertical="center"/>
    </xf>
    <xf numFmtId="0" fontId="10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1" fontId="8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3" fillId="0" borderId="0" xfId="0" applyFont="1" applyAlignment="1" applyProtection="1">
      <alignment horizontal="center"/>
    </xf>
    <xf numFmtId="0" fontId="1" fillId="0" borderId="0" xfId="0" applyFont="1"/>
    <xf numFmtId="0" fontId="15" fillId="2" borderId="14" xfId="0" applyFont="1" applyFill="1" applyBorder="1" applyAlignment="1" applyProtection="1">
      <alignment horizontal="center" vertical="center"/>
    </xf>
    <xf numFmtId="0" fontId="15" fillId="2" borderId="15" xfId="0" applyFont="1" applyFill="1" applyBorder="1" applyAlignment="1" applyProtection="1">
      <alignment horizontal="center" vertical="center"/>
    </xf>
    <xf numFmtId="0" fontId="14" fillId="0" borderId="0" xfId="0" applyFont="1" applyAlignment="1" applyProtection="1"/>
    <xf numFmtId="37" fontId="14" fillId="2" borderId="12" xfId="0" applyNumberFormat="1" applyFont="1" applyFill="1" applyBorder="1" applyAlignment="1" applyProtection="1">
      <alignment horizontal="center" vertical="center" wrapText="1"/>
    </xf>
    <xf numFmtId="37" fontId="14" fillId="2" borderId="13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 applyProtection="1">
      <alignment horizontal="right"/>
    </xf>
    <xf numFmtId="0" fontId="17" fillId="0" borderId="0" xfId="0" applyFont="1" applyAlignment="1" applyProtection="1">
      <alignment horizontal="center"/>
    </xf>
    <xf numFmtId="0" fontId="14" fillId="2" borderId="4" xfId="0" applyFont="1" applyFill="1" applyBorder="1" applyAlignment="1" applyProtection="1">
      <alignment vertical="center"/>
    </xf>
    <xf numFmtId="0" fontId="14" fillId="2" borderId="8" xfId="0" applyFont="1" applyFill="1" applyBorder="1" applyAlignment="1" applyProtection="1">
      <alignment vertical="center"/>
    </xf>
    <xf numFmtId="42" fontId="14" fillId="2" borderId="9" xfId="0" applyNumberFormat="1" applyFont="1" applyFill="1" applyBorder="1" applyAlignment="1" applyProtection="1">
      <alignment vertical="center"/>
    </xf>
    <xf numFmtId="42" fontId="14" fillId="2" borderId="10" xfId="0" applyNumberFormat="1" applyFont="1" applyFill="1" applyBorder="1" applyAlignment="1" applyProtection="1">
      <alignment vertical="center"/>
    </xf>
    <xf numFmtId="44" fontId="14" fillId="2" borderId="5" xfId="0" applyNumberFormat="1" applyFont="1" applyFill="1" applyBorder="1" applyAlignment="1" applyProtection="1">
      <alignment vertical="center"/>
    </xf>
    <xf numFmtId="44" fontId="17" fillId="0" borderId="0" xfId="0" applyNumberFormat="1" applyFont="1" applyProtection="1"/>
    <xf numFmtId="0" fontId="18" fillId="0" borderId="0" xfId="0" applyFont="1" applyProtection="1"/>
    <xf numFmtId="0" fontId="18" fillId="0" borderId="1" xfId="0" applyFont="1" applyBorder="1" applyAlignment="1" applyProtection="1">
      <alignment vertical="center"/>
    </xf>
    <xf numFmtId="1" fontId="18" fillId="0" borderId="20" xfId="0" applyNumberFormat="1" applyFont="1" applyBorder="1" applyAlignment="1" applyProtection="1">
      <alignment horizontal="center" vertical="center"/>
    </xf>
    <xf numFmtId="0" fontId="18" fillId="0" borderId="6" xfId="0" applyFont="1" applyBorder="1" applyAlignment="1" applyProtection="1">
      <alignment vertical="center"/>
    </xf>
    <xf numFmtId="42" fontId="18" fillId="0" borderId="11" xfId="0" applyNumberFormat="1" applyFont="1" applyBorder="1" applyAlignment="1" applyProtection="1">
      <alignment vertical="center"/>
    </xf>
    <xf numFmtId="44" fontId="18" fillId="0" borderId="21" xfId="0" applyNumberFormat="1" applyFont="1" applyBorder="1" applyAlignment="1" applyProtection="1">
      <alignment vertical="center"/>
    </xf>
    <xf numFmtId="43" fontId="18" fillId="0" borderId="0" xfId="0" applyNumberFormat="1" applyFont="1" applyProtection="1"/>
    <xf numFmtId="0" fontId="14" fillId="2" borderId="1" xfId="0" applyFont="1" applyFill="1" applyBorder="1" applyAlignment="1" applyProtection="1">
      <alignment vertical="center"/>
    </xf>
    <xf numFmtId="0" fontId="14" fillId="2" borderId="11" xfId="0" applyFont="1" applyFill="1" applyBorder="1" applyAlignment="1" applyProtection="1">
      <alignment vertical="center"/>
    </xf>
    <xf numFmtId="0" fontId="14" fillId="2" borderId="6" xfId="0" applyFont="1" applyFill="1" applyBorder="1" applyAlignment="1" applyProtection="1">
      <alignment vertical="center"/>
    </xf>
    <xf numFmtId="42" fontId="14" fillId="2" borderId="11" xfId="0" applyNumberFormat="1" applyFont="1" applyFill="1" applyBorder="1" applyAlignment="1" applyProtection="1">
      <alignment vertical="center"/>
    </xf>
    <xf numFmtId="42" fontId="14" fillId="2" borderId="20" xfId="0" applyNumberFormat="1" applyFont="1" applyFill="1" applyBorder="1" applyAlignment="1" applyProtection="1">
      <alignment vertical="center"/>
    </xf>
    <xf numFmtId="44" fontId="14" fillId="2" borderId="21" xfId="0" applyNumberFormat="1" applyFont="1" applyFill="1" applyBorder="1" applyAlignment="1" applyProtection="1">
      <alignment vertical="center"/>
    </xf>
    <xf numFmtId="43" fontId="17" fillId="0" borderId="0" xfId="0" applyNumberFormat="1" applyFont="1" applyProtection="1"/>
    <xf numFmtId="0" fontId="14" fillId="2" borderId="2" xfId="0" applyFont="1" applyFill="1" applyBorder="1" applyAlignment="1" applyProtection="1">
      <alignment vertical="center"/>
    </xf>
    <xf numFmtId="0" fontId="14" fillId="2" borderId="3" xfId="0" applyFont="1" applyFill="1" applyBorder="1" applyAlignment="1" applyProtection="1">
      <alignment vertical="center"/>
    </xf>
    <xf numFmtId="0" fontId="14" fillId="2" borderId="7" xfId="0" applyFont="1" applyFill="1" applyBorder="1" applyAlignment="1" applyProtection="1">
      <alignment vertical="center"/>
    </xf>
    <xf numFmtId="42" fontId="14" fillId="2" borderId="3" xfId="0" applyNumberFormat="1" applyFont="1" applyFill="1" applyBorder="1" applyAlignment="1" applyProtection="1">
      <alignment vertical="center"/>
    </xf>
    <xf numFmtId="44" fontId="14" fillId="2" borderId="16" xfId="0" applyNumberFormat="1" applyFont="1" applyFill="1" applyBorder="1" applyAlignment="1" applyProtection="1">
      <alignment vertical="center"/>
    </xf>
    <xf numFmtId="0" fontId="17" fillId="0" borderId="0" xfId="0" applyFont="1" applyProtection="1"/>
    <xf numFmtId="0" fontId="14" fillId="0" borderId="0" xfId="0" applyFont="1" applyProtection="1"/>
    <xf numFmtId="0" fontId="18" fillId="0" borderId="4" xfId="0" applyFont="1" applyBorder="1" applyAlignment="1" applyProtection="1">
      <alignment vertical="center"/>
    </xf>
    <xf numFmtId="0" fontId="18" fillId="0" borderId="0" xfId="0" applyFont="1" applyBorder="1" applyAlignment="1" applyProtection="1">
      <alignment vertical="center"/>
    </xf>
    <xf numFmtId="37" fontId="18" fillId="0" borderId="0" xfId="0" applyNumberFormat="1" applyFont="1" applyBorder="1" applyAlignment="1" applyProtection="1">
      <alignment vertical="center"/>
    </xf>
    <xf numFmtId="0" fontId="18" fillId="0" borderId="5" xfId="0" applyFont="1" applyBorder="1" applyAlignment="1" applyProtection="1">
      <alignment vertical="center"/>
    </xf>
    <xf numFmtId="0" fontId="18" fillId="0" borderId="17" xfId="0" applyFont="1" applyBorder="1" applyAlignment="1" applyProtection="1">
      <alignment vertical="center"/>
    </xf>
    <xf numFmtId="0" fontId="18" fillId="0" borderId="18" xfId="0" applyFont="1" applyBorder="1" applyAlignment="1" applyProtection="1">
      <alignment vertical="center"/>
    </xf>
    <xf numFmtId="37" fontId="18" fillId="0" borderId="18" xfId="0" applyNumberFormat="1" applyFont="1" applyBorder="1" applyAlignment="1" applyProtection="1">
      <alignment vertical="center"/>
    </xf>
    <xf numFmtId="41" fontId="18" fillId="0" borderId="19" xfId="0" applyNumberFormat="1" applyFont="1" applyBorder="1" applyAlignment="1" applyProtection="1">
      <alignment vertical="center"/>
    </xf>
    <xf numFmtId="37" fontId="18" fillId="0" borderId="0" xfId="0" applyNumberFormat="1" applyFont="1" applyProtection="1"/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9" fillId="2" borderId="28" xfId="0" applyFont="1" applyFill="1" applyBorder="1" applyAlignment="1" applyProtection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0" fillId="2" borderId="31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10" fillId="2" borderId="32" xfId="0" applyFont="1" applyFill="1" applyBorder="1" applyAlignment="1" applyProtection="1">
      <alignment horizontal="center" vertical="center"/>
    </xf>
    <xf numFmtId="37" fontId="9" fillId="2" borderId="33" xfId="0" applyNumberFormat="1" applyFont="1" applyFill="1" applyBorder="1" applyAlignment="1" applyProtection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18" fillId="0" borderId="18" xfId="0" applyNumberFormat="1" applyFont="1" applyBorder="1" applyAlignment="1" applyProtection="1">
      <alignment horizontal="right" vertical="center"/>
    </xf>
    <xf numFmtId="0" fontId="18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8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2" fillId="0" borderId="28" xfId="0" applyFont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</xf>
    <xf numFmtId="0" fontId="12" fillId="0" borderId="29" xfId="0" applyFont="1" applyBorder="1" applyAlignment="1" applyProtection="1">
      <alignment horizontal="center" vertical="center"/>
    </xf>
    <xf numFmtId="0" fontId="13" fillId="0" borderId="4" xfId="0" applyFont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horizontal="center" vertical="center"/>
    </xf>
    <xf numFmtId="0" fontId="13" fillId="0" borderId="5" xfId="0" applyFont="1" applyBorder="1" applyAlignment="1" applyProtection="1">
      <alignment horizontal="center" vertical="center"/>
    </xf>
    <xf numFmtId="0" fontId="14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5" fillId="2" borderId="31" xfId="0" applyFont="1" applyFill="1" applyBorder="1" applyAlignment="1" applyProtection="1">
      <alignment horizontal="center" vertical="center"/>
    </xf>
    <xf numFmtId="0" fontId="15" fillId="2" borderId="8" xfId="0" applyFont="1" applyFill="1" applyBorder="1" applyAlignment="1" applyProtection="1">
      <alignment horizontal="center" vertical="center"/>
    </xf>
    <xf numFmtId="0" fontId="15" fillId="2" borderId="32" xfId="0" applyFont="1" applyFill="1" applyBorder="1" applyAlignment="1" applyProtection="1">
      <alignment horizontal="center" vertical="center"/>
    </xf>
    <xf numFmtId="37" fontId="14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45"/>
  <sheetViews>
    <sheetView tabSelected="1"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105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98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99</v>
      </c>
      <c r="N4" s="34" t="s">
        <v>5</v>
      </c>
      <c r="O4" s="34" t="s">
        <v>100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>SUM(D6:D14)</f>
        <v>21675739</v>
      </c>
      <c r="E5" s="26">
        <f t="shared" ref="E5:N5" si="0">SUM(E6:E14)</f>
        <v>0</v>
      </c>
      <c r="F5" s="26">
        <f t="shared" si="0"/>
        <v>2526971</v>
      </c>
      <c r="G5" s="26">
        <f t="shared" si="0"/>
        <v>803031</v>
      </c>
      <c r="H5" s="26">
        <f t="shared" si="0"/>
        <v>0</v>
      </c>
      <c r="I5" s="26">
        <f t="shared" si="0"/>
        <v>0</v>
      </c>
      <c r="J5" s="26">
        <f t="shared" si="0"/>
        <v>4888260</v>
      </c>
      <c r="K5" s="26">
        <f t="shared" si="0"/>
        <v>14586768</v>
      </c>
      <c r="L5" s="26">
        <f>SUM(L6:L14)</f>
        <v>0</v>
      </c>
      <c r="M5" s="26">
        <f t="shared" si="0"/>
        <v>37870</v>
      </c>
      <c r="N5" s="26">
        <f t="shared" si="0"/>
        <v>0</v>
      </c>
      <c r="O5" s="27">
        <f>SUM(D5:N5)</f>
        <v>44518639</v>
      </c>
      <c r="P5" s="32">
        <f t="shared" ref="P5:P41" si="1">(O5/P$43)</f>
        <v>507.84420843695102</v>
      </c>
      <c r="Q5" s="6"/>
    </row>
    <row r="6" spans="1:134">
      <c r="A6" s="12"/>
      <c r="B6" s="44">
        <v>511</v>
      </c>
      <c r="C6" s="20" t="s">
        <v>19</v>
      </c>
      <c r="D6" s="46">
        <v>188095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188095</v>
      </c>
      <c r="P6" s="47">
        <f t="shared" si="1"/>
        <v>2.1456845611553468</v>
      </c>
      <c r="Q6" s="9"/>
    </row>
    <row r="7" spans="1:134">
      <c r="A7" s="12"/>
      <c r="B7" s="44">
        <v>512</v>
      </c>
      <c r="C7" s="20" t="s">
        <v>20</v>
      </c>
      <c r="D7" s="46">
        <v>1500682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1500682</v>
      </c>
      <c r="P7" s="47">
        <f t="shared" si="1"/>
        <v>17.118956902648812</v>
      </c>
      <c r="Q7" s="9"/>
    </row>
    <row r="8" spans="1:134">
      <c r="A8" s="12"/>
      <c r="B8" s="44">
        <v>513</v>
      </c>
      <c r="C8" s="20" t="s">
        <v>21</v>
      </c>
      <c r="D8" s="46">
        <v>3604541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4888260</v>
      </c>
      <c r="K8" s="46">
        <v>449315</v>
      </c>
      <c r="L8" s="46">
        <v>0</v>
      </c>
      <c r="M8" s="46">
        <v>0</v>
      </c>
      <c r="N8" s="46">
        <v>0</v>
      </c>
      <c r="O8" s="46">
        <f t="shared" si="2"/>
        <v>8942116</v>
      </c>
      <c r="P8" s="47">
        <f t="shared" si="1"/>
        <v>102.00675321119755</v>
      </c>
      <c r="Q8" s="9"/>
    </row>
    <row r="9" spans="1:134">
      <c r="A9" s="12"/>
      <c r="B9" s="44">
        <v>514</v>
      </c>
      <c r="C9" s="20" t="s">
        <v>22</v>
      </c>
      <c r="D9" s="46">
        <v>917811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27884</v>
      </c>
      <c r="N9" s="46">
        <v>0</v>
      </c>
      <c r="O9" s="46">
        <f t="shared" si="2"/>
        <v>945695</v>
      </c>
      <c r="P9" s="47">
        <f t="shared" si="1"/>
        <v>10.787969701809223</v>
      </c>
      <c r="Q9" s="9"/>
    </row>
    <row r="10" spans="1:134">
      <c r="A10" s="12"/>
      <c r="B10" s="44">
        <v>515</v>
      </c>
      <c r="C10" s="20" t="s">
        <v>23</v>
      </c>
      <c r="D10" s="46">
        <v>992080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992080</v>
      </c>
      <c r="P10" s="47">
        <f t="shared" si="1"/>
        <v>11.317104332550022</v>
      </c>
      <c r="Q10" s="9"/>
    </row>
    <row r="11" spans="1:134">
      <c r="A11" s="12"/>
      <c r="B11" s="44">
        <v>516</v>
      </c>
      <c r="C11" s="20" t="s">
        <v>24</v>
      </c>
      <c r="D11" s="46">
        <v>5521212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5521212</v>
      </c>
      <c r="P11" s="47">
        <f t="shared" si="1"/>
        <v>62.982957267687254</v>
      </c>
      <c r="Q11" s="9"/>
    </row>
    <row r="12" spans="1:134">
      <c r="A12" s="12"/>
      <c r="B12" s="44">
        <v>517</v>
      </c>
      <c r="C12" s="20" t="s">
        <v>25</v>
      </c>
      <c r="D12" s="46">
        <v>1460060</v>
      </c>
      <c r="E12" s="46">
        <v>0</v>
      </c>
      <c r="F12" s="46">
        <v>2526971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3987031</v>
      </c>
      <c r="P12" s="47">
        <f t="shared" si="1"/>
        <v>45.48186215235792</v>
      </c>
      <c r="Q12" s="9"/>
    </row>
    <row r="13" spans="1:134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14137453</v>
      </c>
      <c r="L13" s="46">
        <v>0</v>
      </c>
      <c r="M13" s="46">
        <v>0</v>
      </c>
      <c r="N13" s="46">
        <v>0</v>
      </c>
      <c r="O13" s="46">
        <f t="shared" si="2"/>
        <v>14137453</v>
      </c>
      <c r="P13" s="47">
        <f t="shared" si="1"/>
        <v>161.2723072711095</v>
      </c>
      <c r="Q13" s="9"/>
    </row>
    <row r="14" spans="1:134">
      <c r="A14" s="12"/>
      <c r="B14" s="44">
        <v>519</v>
      </c>
      <c r="C14" s="20" t="s">
        <v>27</v>
      </c>
      <c r="D14" s="46">
        <v>7491258</v>
      </c>
      <c r="E14" s="46">
        <v>0</v>
      </c>
      <c r="F14" s="46">
        <v>0</v>
      </c>
      <c r="G14" s="46">
        <v>803031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9986</v>
      </c>
      <c r="N14" s="46">
        <v>0</v>
      </c>
      <c r="O14" s="46">
        <f t="shared" si="2"/>
        <v>8304275</v>
      </c>
      <c r="P14" s="47">
        <f t="shared" si="1"/>
        <v>94.7306130364354</v>
      </c>
      <c r="Q14" s="9"/>
    </row>
    <row r="15" spans="1:134" ht="15.75">
      <c r="A15" s="28" t="s">
        <v>28</v>
      </c>
      <c r="B15" s="29"/>
      <c r="C15" s="30"/>
      <c r="D15" s="31">
        <f t="shared" ref="D15:N15" si="3">SUM(D16:D19)</f>
        <v>49754484</v>
      </c>
      <c r="E15" s="31">
        <f t="shared" si="3"/>
        <v>0</v>
      </c>
      <c r="F15" s="31">
        <f t="shared" si="3"/>
        <v>0</v>
      </c>
      <c r="G15" s="31">
        <f t="shared" si="3"/>
        <v>22513931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31">
        <f t="shared" si="3"/>
        <v>0</v>
      </c>
      <c r="O15" s="42">
        <f>SUM(D15:N15)</f>
        <v>72268415</v>
      </c>
      <c r="P15" s="43">
        <f t="shared" si="1"/>
        <v>824.39842805320438</v>
      </c>
      <c r="Q15" s="10"/>
    </row>
    <row r="16" spans="1:134">
      <c r="A16" s="12"/>
      <c r="B16" s="44">
        <v>521</v>
      </c>
      <c r="C16" s="20" t="s">
        <v>29</v>
      </c>
      <c r="D16" s="46">
        <v>25096565</v>
      </c>
      <c r="E16" s="46">
        <v>0</v>
      </c>
      <c r="F16" s="46">
        <v>0</v>
      </c>
      <c r="G16" s="46">
        <v>21601774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46698339</v>
      </c>
      <c r="P16" s="47">
        <f t="shared" si="1"/>
        <v>532.70903013848647</v>
      </c>
      <c r="Q16" s="9"/>
    </row>
    <row r="17" spans="1:17">
      <c r="A17" s="12"/>
      <c r="B17" s="44">
        <v>522</v>
      </c>
      <c r="C17" s="20" t="s">
        <v>30</v>
      </c>
      <c r="D17" s="46">
        <v>20843145</v>
      </c>
      <c r="E17" s="46">
        <v>0</v>
      </c>
      <c r="F17" s="46">
        <v>0</v>
      </c>
      <c r="G17" s="46">
        <v>912157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19" si="4">SUM(D17:N17)</f>
        <v>21755302</v>
      </c>
      <c r="P17" s="47">
        <f t="shared" si="1"/>
        <v>248.17254910907806</v>
      </c>
      <c r="Q17" s="9"/>
    </row>
    <row r="18" spans="1:17">
      <c r="A18" s="12"/>
      <c r="B18" s="44">
        <v>524</v>
      </c>
      <c r="C18" s="20" t="s">
        <v>31</v>
      </c>
      <c r="D18" s="46">
        <v>3348206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3348206</v>
      </c>
      <c r="P18" s="47">
        <f t="shared" si="1"/>
        <v>38.194497045470101</v>
      </c>
      <c r="Q18" s="9"/>
    </row>
    <row r="19" spans="1:17">
      <c r="A19" s="12"/>
      <c r="B19" s="44">
        <v>526</v>
      </c>
      <c r="C19" s="20" t="s">
        <v>32</v>
      </c>
      <c r="D19" s="46">
        <v>466568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466568</v>
      </c>
      <c r="P19" s="47">
        <f t="shared" si="1"/>
        <v>5.3223517601697425</v>
      </c>
      <c r="Q19" s="9"/>
    </row>
    <row r="20" spans="1:17" ht="15.75">
      <c r="A20" s="28" t="s">
        <v>33</v>
      </c>
      <c r="B20" s="29"/>
      <c r="C20" s="30"/>
      <c r="D20" s="31">
        <f t="shared" ref="D20:N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17777</v>
      </c>
      <c r="H20" s="31">
        <f t="shared" si="5"/>
        <v>0</v>
      </c>
      <c r="I20" s="31">
        <f t="shared" si="5"/>
        <v>56080324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5"/>
        <v>0</v>
      </c>
      <c r="O20" s="42">
        <f>SUM(D20:N20)</f>
        <v>56098101</v>
      </c>
      <c r="P20" s="43">
        <f t="shared" si="1"/>
        <v>639.93635782893386</v>
      </c>
      <c r="Q20" s="10"/>
    </row>
    <row r="21" spans="1:17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17900615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38" si="6">SUM(D21:N21)</f>
        <v>17900615</v>
      </c>
      <c r="P21" s="47">
        <f t="shared" si="1"/>
        <v>204.20039469781662</v>
      </c>
      <c r="Q21" s="9"/>
    </row>
    <row r="22" spans="1:17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8889750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8889750</v>
      </c>
      <c r="P22" s="47">
        <f t="shared" si="1"/>
        <v>101.40939061394903</v>
      </c>
      <c r="Q22" s="9"/>
    </row>
    <row r="23" spans="1:17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26684802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26684802</v>
      </c>
      <c r="P23" s="47">
        <f t="shared" si="1"/>
        <v>304.40558052519907</v>
      </c>
      <c r="Q23" s="9"/>
    </row>
    <row r="24" spans="1:17">
      <c r="A24" s="12"/>
      <c r="B24" s="44">
        <v>537</v>
      </c>
      <c r="C24" s="20" t="s">
        <v>37</v>
      </c>
      <c r="D24" s="46">
        <v>0</v>
      </c>
      <c r="E24" s="46">
        <v>0</v>
      </c>
      <c r="F24" s="46">
        <v>0</v>
      </c>
      <c r="G24" s="46">
        <v>17777</v>
      </c>
      <c r="H24" s="46">
        <v>0</v>
      </c>
      <c r="I24" s="46">
        <v>298229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316006</v>
      </c>
      <c r="P24" s="47">
        <f t="shared" si="1"/>
        <v>3.6048230704296045</v>
      </c>
      <c r="Q24" s="9"/>
    </row>
    <row r="25" spans="1:17">
      <c r="A25" s="12"/>
      <c r="B25" s="44">
        <v>538</v>
      </c>
      <c r="C25" s="20" t="s">
        <v>38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2306928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2306928</v>
      </c>
      <c r="P25" s="47">
        <f t="shared" si="1"/>
        <v>26.31616892153955</v>
      </c>
      <c r="Q25" s="9"/>
    </row>
    <row r="26" spans="1:17" ht="15.75">
      <c r="A26" s="28" t="s">
        <v>39</v>
      </c>
      <c r="B26" s="29"/>
      <c r="C26" s="30"/>
      <c r="D26" s="31">
        <f t="shared" ref="D26:N26" si="7">SUM(D27:D30)</f>
        <v>12789743</v>
      </c>
      <c r="E26" s="31">
        <f t="shared" si="7"/>
        <v>170490</v>
      </c>
      <c r="F26" s="31">
        <f t="shared" si="7"/>
        <v>0</v>
      </c>
      <c r="G26" s="31">
        <f t="shared" si="7"/>
        <v>2263106</v>
      </c>
      <c r="H26" s="31">
        <f t="shared" si="7"/>
        <v>0</v>
      </c>
      <c r="I26" s="31">
        <f t="shared" si="7"/>
        <v>295291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7"/>
        <v>33764073</v>
      </c>
      <c r="O26" s="31">
        <f t="shared" si="6"/>
        <v>49282703</v>
      </c>
      <c r="P26" s="43">
        <f t="shared" si="1"/>
        <v>562.19003673199336</v>
      </c>
      <c r="Q26" s="10"/>
    </row>
    <row r="27" spans="1:17">
      <c r="A27" s="12"/>
      <c r="B27" s="44">
        <v>541</v>
      </c>
      <c r="C27" s="20" t="s">
        <v>40</v>
      </c>
      <c r="D27" s="46">
        <v>12670021</v>
      </c>
      <c r="E27" s="46">
        <v>170490</v>
      </c>
      <c r="F27" s="46">
        <v>0</v>
      </c>
      <c r="G27" s="46">
        <v>2263106</v>
      </c>
      <c r="H27" s="46">
        <v>0</v>
      </c>
      <c r="I27" s="46">
        <v>295291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15398908</v>
      </c>
      <c r="P27" s="47">
        <f t="shared" si="1"/>
        <v>175.6622938103169</v>
      </c>
      <c r="Q27" s="9"/>
    </row>
    <row r="28" spans="1:17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33764073</v>
      </c>
      <c r="O28" s="46">
        <f t="shared" si="6"/>
        <v>33764073</v>
      </c>
      <c r="P28" s="47">
        <f t="shared" si="1"/>
        <v>385.16202003148459</v>
      </c>
      <c r="Q28" s="9"/>
    </row>
    <row r="29" spans="1:17">
      <c r="A29" s="12"/>
      <c r="B29" s="44">
        <v>544</v>
      </c>
      <c r="C29" s="20" t="s">
        <v>42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62600</v>
      </c>
      <c r="P29" s="47">
        <f t="shared" si="1"/>
        <v>0.71410645433597231</v>
      </c>
      <c r="Q29" s="9"/>
    </row>
    <row r="30" spans="1:17">
      <c r="A30" s="12"/>
      <c r="B30" s="44">
        <v>545</v>
      </c>
      <c r="C30" s="20" t="s">
        <v>57</v>
      </c>
      <c r="D30" s="46">
        <v>57122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57122</v>
      </c>
      <c r="P30" s="47">
        <f t="shared" si="1"/>
        <v>0.65161643585590112</v>
      </c>
      <c r="Q30" s="9"/>
    </row>
    <row r="31" spans="1:17" ht="15.75">
      <c r="A31" s="28" t="s">
        <v>43</v>
      </c>
      <c r="B31" s="29"/>
      <c r="C31" s="30"/>
      <c r="D31" s="31">
        <f t="shared" ref="D31:N31" si="8">SUM(D32:D33)</f>
        <v>704143</v>
      </c>
      <c r="E31" s="31">
        <f t="shared" si="8"/>
        <v>2681271</v>
      </c>
      <c r="F31" s="31">
        <f t="shared" si="8"/>
        <v>0</v>
      </c>
      <c r="G31" s="31">
        <f t="shared" si="8"/>
        <v>0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8"/>
        <v>0</v>
      </c>
      <c r="O31" s="31">
        <f t="shared" si="6"/>
        <v>3385414</v>
      </c>
      <c r="P31" s="43">
        <f t="shared" si="1"/>
        <v>38.618945495197465</v>
      </c>
      <c r="Q31" s="10"/>
    </row>
    <row r="32" spans="1:17">
      <c r="A32" s="13"/>
      <c r="B32" s="45">
        <v>552</v>
      </c>
      <c r="C32" s="21" t="s">
        <v>44</v>
      </c>
      <c r="D32" s="46">
        <v>50000</v>
      </c>
      <c r="E32" s="46">
        <v>1729344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1779344</v>
      </c>
      <c r="P32" s="47">
        <f t="shared" si="1"/>
        <v>20.297780109967832</v>
      </c>
      <c r="Q32" s="9"/>
    </row>
    <row r="33" spans="1:120">
      <c r="A33" s="13"/>
      <c r="B33" s="45">
        <v>554</v>
      </c>
      <c r="C33" s="21" t="s">
        <v>45</v>
      </c>
      <c r="D33" s="46">
        <v>654143</v>
      </c>
      <c r="E33" s="46">
        <v>951927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1606070</v>
      </c>
      <c r="P33" s="47">
        <f t="shared" si="1"/>
        <v>18.321165385229634</v>
      </c>
      <c r="Q33" s="9"/>
    </row>
    <row r="34" spans="1:120" ht="15.75">
      <c r="A34" s="28" t="s">
        <v>46</v>
      </c>
      <c r="B34" s="29"/>
      <c r="C34" s="30"/>
      <c r="D34" s="31">
        <f t="shared" ref="D34:N34" si="9">SUM(D35:D35)</f>
        <v>57011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9"/>
        <v>0</v>
      </c>
      <c r="O34" s="31">
        <f t="shared" si="6"/>
        <v>57011</v>
      </c>
      <c r="P34" s="43">
        <f t="shared" si="1"/>
        <v>0.65035020875635963</v>
      </c>
      <c r="Q34" s="10"/>
    </row>
    <row r="35" spans="1:120">
      <c r="A35" s="12"/>
      <c r="B35" s="44">
        <v>569</v>
      </c>
      <c r="C35" s="20" t="s">
        <v>47</v>
      </c>
      <c r="D35" s="46">
        <v>57011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57011</v>
      </c>
      <c r="P35" s="47">
        <f t="shared" si="1"/>
        <v>0.65035020875635963</v>
      </c>
      <c r="Q35" s="9"/>
    </row>
    <row r="36" spans="1:120" ht="15.75">
      <c r="A36" s="28" t="s">
        <v>48</v>
      </c>
      <c r="B36" s="29"/>
      <c r="C36" s="30"/>
      <c r="D36" s="31">
        <f t="shared" ref="D36:N36" si="10">SUM(D37:D38)</f>
        <v>10613717</v>
      </c>
      <c r="E36" s="31">
        <f t="shared" si="10"/>
        <v>47503</v>
      </c>
      <c r="F36" s="31">
        <f t="shared" si="10"/>
        <v>0</v>
      </c>
      <c r="G36" s="31">
        <f t="shared" si="10"/>
        <v>334783</v>
      </c>
      <c r="H36" s="31">
        <f t="shared" si="10"/>
        <v>0</v>
      </c>
      <c r="I36" s="31">
        <f t="shared" si="10"/>
        <v>0</v>
      </c>
      <c r="J36" s="31">
        <f t="shared" si="10"/>
        <v>0</v>
      </c>
      <c r="K36" s="31">
        <f t="shared" si="10"/>
        <v>0</v>
      </c>
      <c r="L36" s="31">
        <f t="shared" si="10"/>
        <v>0</v>
      </c>
      <c r="M36" s="31">
        <f t="shared" si="10"/>
        <v>0</v>
      </c>
      <c r="N36" s="31">
        <f t="shared" si="10"/>
        <v>0</v>
      </c>
      <c r="O36" s="31">
        <f>SUM(D36:N36)</f>
        <v>10996003</v>
      </c>
      <c r="P36" s="43">
        <f t="shared" si="1"/>
        <v>125.4363692363852</v>
      </c>
      <c r="Q36" s="9"/>
    </row>
    <row r="37" spans="1:120">
      <c r="A37" s="12"/>
      <c r="B37" s="44">
        <v>572</v>
      </c>
      <c r="C37" s="20" t="s">
        <v>49</v>
      </c>
      <c r="D37" s="46">
        <v>9514001</v>
      </c>
      <c r="E37" s="46">
        <v>47503</v>
      </c>
      <c r="F37" s="46">
        <v>0</v>
      </c>
      <c r="G37" s="46">
        <v>292583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9854087</v>
      </c>
      <c r="P37" s="47">
        <f t="shared" si="1"/>
        <v>112.41001802377313</v>
      </c>
      <c r="Q37" s="9"/>
    </row>
    <row r="38" spans="1:120">
      <c r="A38" s="12"/>
      <c r="B38" s="44">
        <v>575</v>
      </c>
      <c r="C38" s="20" t="s">
        <v>50</v>
      </c>
      <c r="D38" s="46">
        <v>1099716</v>
      </c>
      <c r="E38" s="46">
        <v>0</v>
      </c>
      <c r="F38" s="46">
        <v>0</v>
      </c>
      <c r="G38" s="46">
        <v>42200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1141916</v>
      </c>
      <c r="P38" s="47">
        <f t="shared" si="1"/>
        <v>13.026351212612079</v>
      </c>
      <c r="Q38" s="9"/>
    </row>
    <row r="39" spans="1:120" ht="15.75">
      <c r="A39" s="28" t="s">
        <v>53</v>
      </c>
      <c r="B39" s="29"/>
      <c r="C39" s="30"/>
      <c r="D39" s="31">
        <f t="shared" ref="D39:N39" si="11">SUM(D40:D40)</f>
        <v>13386580</v>
      </c>
      <c r="E39" s="31">
        <f t="shared" si="11"/>
        <v>397236</v>
      </c>
      <c r="F39" s="31">
        <f t="shared" si="11"/>
        <v>0</v>
      </c>
      <c r="G39" s="31">
        <f t="shared" si="11"/>
        <v>4484881</v>
      </c>
      <c r="H39" s="31">
        <f t="shared" si="11"/>
        <v>3933</v>
      </c>
      <c r="I39" s="31">
        <f t="shared" si="11"/>
        <v>5385793</v>
      </c>
      <c r="J39" s="31">
        <f t="shared" si="11"/>
        <v>0</v>
      </c>
      <c r="K39" s="31">
        <f t="shared" si="11"/>
        <v>0</v>
      </c>
      <c r="L39" s="31">
        <f t="shared" si="11"/>
        <v>0</v>
      </c>
      <c r="M39" s="31">
        <f t="shared" si="11"/>
        <v>5402816</v>
      </c>
      <c r="N39" s="31">
        <f t="shared" si="11"/>
        <v>0</v>
      </c>
      <c r="O39" s="31">
        <f>SUM(D39:N39)</f>
        <v>29061239</v>
      </c>
      <c r="P39" s="43">
        <f t="shared" si="1"/>
        <v>331.51466998243251</v>
      </c>
      <c r="Q39" s="9"/>
    </row>
    <row r="40" spans="1:120" ht="15.75" thickBot="1">
      <c r="A40" s="12"/>
      <c r="B40" s="44">
        <v>581</v>
      </c>
      <c r="C40" s="20" t="s">
        <v>101</v>
      </c>
      <c r="D40" s="46">
        <v>13386580</v>
      </c>
      <c r="E40" s="46">
        <v>397236</v>
      </c>
      <c r="F40" s="46">
        <v>0</v>
      </c>
      <c r="G40" s="46">
        <v>4484881</v>
      </c>
      <c r="H40" s="46">
        <v>3933</v>
      </c>
      <c r="I40" s="46">
        <v>5385793</v>
      </c>
      <c r="J40" s="46">
        <v>0</v>
      </c>
      <c r="K40" s="46">
        <v>0</v>
      </c>
      <c r="L40" s="46">
        <v>0</v>
      </c>
      <c r="M40" s="46">
        <v>5402816</v>
      </c>
      <c r="N40" s="46">
        <v>0</v>
      </c>
      <c r="O40" s="46">
        <f>SUM(D40:N40)</f>
        <v>29061239</v>
      </c>
      <c r="P40" s="47">
        <f t="shared" si="1"/>
        <v>331.51466998243251</v>
      </c>
      <c r="Q40" s="9"/>
    </row>
    <row r="41" spans="1:120" ht="16.5" thickBot="1">
      <c r="A41" s="14" t="s">
        <v>10</v>
      </c>
      <c r="B41" s="23"/>
      <c r="C41" s="22"/>
      <c r="D41" s="15">
        <f>SUM(D5,D15,D20,D26,D31,D34,D36,D39)</f>
        <v>108981417</v>
      </c>
      <c r="E41" s="15">
        <f t="shared" ref="E41:N41" si="12">SUM(E5,E15,E20,E26,E31,E34,E36,E39)</f>
        <v>3296500</v>
      </c>
      <c r="F41" s="15">
        <f t="shared" si="12"/>
        <v>2526971</v>
      </c>
      <c r="G41" s="15">
        <f t="shared" si="12"/>
        <v>30417509</v>
      </c>
      <c r="H41" s="15">
        <f t="shared" si="12"/>
        <v>3933</v>
      </c>
      <c r="I41" s="15">
        <f t="shared" si="12"/>
        <v>61761408</v>
      </c>
      <c r="J41" s="15">
        <f t="shared" si="12"/>
        <v>4888260</v>
      </c>
      <c r="K41" s="15">
        <f t="shared" si="12"/>
        <v>14586768</v>
      </c>
      <c r="L41" s="15">
        <f t="shared" si="12"/>
        <v>0</v>
      </c>
      <c r="M41" s="15">
        <f t="shared" si="12"/>
        <v>5440686</v>
      </c>
      <c r="N41" s="15">
        <f t="shared" si="12"/>
        <v>33764073</v>
      </c>
      <c r="O41" s="15">
        <f>SUM(D41:N41)</f>
        <v>265667525</v>
      </c>
      <c r="P41" s="37">
        <f t="shared" si="1"/>
        <v>3030.589365973854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40"/>
      <c r="M43" s="93" t="s">
        <v>106</v>
      </c>
      <c r="N43" s="93"/>
      <c r="O43" s="93"/>
      <c r="P43" s="41">
        <v>87662</v>
      </c>
    </row>
    <row r="44" spans="1:120">
      <c r="A44" s="94"/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6"/>
    </row>
    <row r="45" spans="1:120" ht="15.75" customHeight="1" thickBot="1">
      <c r="A45" s="97" t="s">
        <v>60</v>
      </c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9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4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103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98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99</v>
      </c>
      <c r="N4" s="34" t="s">
        <v>5</v>
      </c>
      <c r="O4" s="34" t="s">
        <v>100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>SUM(D6:D14)</f>
        <v>19727132</v>
      </c>
      <c r="E5" s="26">
        <f t="shared" ref="E5:N5" si="0">SUM(E6:E14)</f>
        <v>0</v>
      </c>
      <c r="F5" s="26">
        <f t="shared" si="0"/>
        <v>0</v>
      </c>
      <c r="G5" s="26">
        <f t="shared" si="0"/>
        <v>362865</v>
      </c>
      <c r="H5" s="26">
        <f t="shared" si="0"/>
        <v>0</v>
      </c>
      <c r="I5" s="26">
        <f t="shared" si="0"/>
        <v>0</v>
      </c>
      <c r="J5" s="26">
        <f t="shared" si="0"/>
        <v>4475877</v>
      </c>
      <c r="K5" s="26">
        <f t="shared" si="0"/>
        <v>14483911</v>
      </c>
      <c r="L5" s="26">
        <f>SUM(L6:L14)</f>
        <v>0</v>
      </c>
      <c r="M5" s="26">
        <f t="shared" si="0"/>
        <v>187019</v>
      </c>
      <c r="N5" s="26">
        <f t="shared" si="0"/>
        <v>0</v>
      </c>
      <c r="O5" s="27">
        <f>SUM(D5:N5)</f>
        <v>39236804</v>
      </c>
      <c r="P5" s="32">
        <f t="shared" ref="P5:P41" si="1">(O5/P$43)</f>
        <v>450.96146287080347</v>
      </c>
      <c r="Q5" s="6"/>
    </row>
    <row r="6" spans="1:134">
      <c r="A6" s="12"/>
      <c r="B6" s="44">
        <v>511</v>
      </c>
      <c r="C6" s="20" t="s">
        <v>19</v>
      </c>
      <c r="D6" s="46">
        <v>190101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190101</v>
      </c>
      <c r="P6" s="47">
        <f t="shared" si="1"/>
        <v>2.1848931695150964</v>
      </c>
      <c r="Q6" s="9"/>
    </row>
    <row r="7" spans="1:134">
      <c r="A7" s="12"/>
      <c r="B7" s="44">
        <v>512</v>
      </c>
      <c r="C7" s="20" t="s">
        <v>20</v>
      </c>
      <c r="D7" s="46">
        <v>1485494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1485494</v>
      </c>
      <c r="P7" s="47">
        <f t="shared" si="1"/>
        <v>17.073269966784281</v>
      </c>
      <c r="Q7" s="9"/>
    </row>
    <row r="8" spans="1:134">
      <c r="A8" s="12"/>
      <c r="B8" s="44">
        <v>513</v>
      </c>
      <c r="C8" s="20" t="s">
        <v>21</v>
      </c>
      <c r="D8" s="46">
        <v>3461160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4475877</v>
      </c>
      <c r="K8" s="46">
        <v>399937</v>
      </c>
      <c r="L8" s="46">
        <v>0</v>
      </c>
      <c r="M8" s="46">
        <v>0</v>
      </c>
      <c r="N8" s="46">
        <v>0</v>
      </c>
      <c r="O8" s="46">
        <f t="shared" si="2"/>
        <v>8336974</v>
      </c>
      <c r="P8" s="47">
        <f t="shared" si="1"/>
        <v>95.819577735124767</v>
      </c>
      <c r="Q8" s="9"/>
    </row>
    <row r="9" spans="1:134">
      <c r="A9" s="12"/>
      <c r="B9" s="44">
        <v>514</v>
      </c>
      <c r="C9" s="20" t="s">
        <v>22</v>
      </c>
      <c r="D9" s="46">
        <v>719895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118058</v>
      </c>
      <c r="N9" s="46">
        <v>0</v>
      </c>
      <c r="O9" s="46">
        <f t="shared" si="2"/>
        <v>837953</v>
      </c>
      <c r="P9" s="47">
        <f t="shared" si="1"/>
        <v>9.6308687806728202</v>
      </c>
      <c r="Q9" s="9"/>
    </row>
    <row r="10" spans="1:134">
      <c r="A10" s="12"/>
      <c r="B10" s="44">
        <v>515</v>
      </c>
      <c r="C10" s="20" t="s">
        <v>23</v>
      </c>
      <c r="D10" s="46">
        <v>930337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930337</v>
      </c>
      <c r="P10" s="47">
        <f t="shared" si="1"/>
        <v>10.692668405990323</v>
      </c>
      <c r="Q10" s="9"/>
    </row>
    <row r="11" spans="1:134">
      <c r="A11" s="12"/>
      <c r="B11" s="44">
        <v>516</v>
      </c>
      <c r="C11" s="20" t="s">
        <v>24</v>
      </c>
      <c r="D11" s="46">
        <v>5790233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5790233</v>
      </c>
      <c r="P11" s="47">
        <f t="shared" si="1"/>
        <v>66.549047777765011</v>
      </c>
      <c r="Q11" s="9"/>
    </row>
    <row r="12" spans="1:134">
      <c r="A12" s="12"/>
      <c r="B12" s="44">
        <v>517</v>
      </c>
      <c r="C12" s="20" t="s">
        <v>25</v>
      </c>
      <c r="D12" s="46">
        <v>862594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862594</v>
      </c>
      <c r="P12" s="47">
        <f t="shared" si="1"/>
        <v>9.9140758789522678</v>
      </c>
      <c r="Q12" s="9"/>
    </row>
    <row r="13" spans="1:134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14083974</v>
      </c>
      <c r="L13" s="46">
        <v>0</v>
      </c>
      <c r="M13" s="46">
        <v>0</v>
      </c>
      <c r="N13" s="46">
        <v>0</v>
      </c>
      <c r="O13" s="46">
        <f t="shared" si="2"/>
        <v>14083974</v>
      </c>
      <c r="P13" s="47">
        <f t="shared" si="1"/>
        <v>161.87173445814705</v>
      </c>
      <c r="Q13" s="9"/>
    </row>
    <row r="14" spans="1:134">
      <c r="A14" s="12"/>
      <c r="B14" s="44">
        <v>519</v>
      </c>
      <c r="C14" s="20" t="s">
        <v>27</v>
      </c>
      <c r="D14" s="46">
        <v>6287318</v>
      </c>
      <c r="E14" s="46">
        <v>0</v>
      </c>
      <c r="F14" s="46">
        <v>0</v>
      </c>
      <c r="G14" s="46">
        <v>362865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68961</v>
      </c>
      <c r="N14" s="46">
        <v>0</v>
      </c>
      <c r="O14" s="46">
        <f t="shared" si="2"/>
        <v>6719144</v>
      </c>
      <c r="P14" s="47">
        <f t="shared" si="1"/>
        <v>77.225326697851898</v>
      </c>
      <c r="Q14" s="9"/>
    </row>
    <row r="15" spans="1:134" ht="15.75">
      <c r="A15" s="28" t="s">
        <v>28</v>
      </c>
      <c r="B15" s="29"/>
      <c r="C15" s="30"/>
      <c r="D15" s="31">
        <f t="shared" ref="D15:N15" si="3">SUM(D16:D19)</f>
        <v>46244528</v>
      </c>
      <c r="E15" s="31">
        <f t="shared" si="3"/>
        <v>0</v>
      </c>
      <c r="F15" s="31">
        <f t="shared" si="3"/>
        <v>0</v>
      </c>
      <c r="G15" s="31">
        <f t="shared" si="3"/>
        <v>6271842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31">
        <f t="shared" si="3"/>
        <v>0</v>
      </c>
      <c r="O15" s="42">
        <f>SUM(D15:N15)</f>
        <v>52516370</v>
      </c>
      <c r="P15" s="43">
        <f t="shared" si="1"/>
        <v>603.58787224016453</v>
      </c>
      <c r="Q15" s="10"/>
    </row>
    <row r="16" spans="1:134">
      <c r="A16" s="12"/>
      <c r="B16" s="44">
        <v>521</v>
      </c>
      <c r="C16" s="20" t="s">
        <v>29</v>
      </c>
      <c r="D16" s="46">
        <v>22321092</v>
      </c>
      <c r="E16" s="46">
        <v>0</v>
      </c>
      <c r="F16" s="46">
        <v>0</v>
      </c>
      <c r="G16" s="46">
        <v>5943441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28264533</v>
      </c>
      <c r="P16" s="47">
        <f t="shared" si="1"/>
        <v>324.8535520130564</v>
      </c>
      <c r="Q16" s="9"/>
    </row>
    <row r="17" spans="1:17">
      <c r="A17" s="12"/>
      <c r="B17" s="44">
        <v>522</v>
      </c>
      <c r="C17" s="20" t="s">
        <v>30</v>
      </c>
      <c r="D17" s="46">
        <v>20432184</v>
      </c>
      <c r="E17" s="46">
        <v>0</v>
      </c>
      <c r="F17" s="46">
        <v>0</v>
      </c>
      <c r="G17" s="46">
        <v>328401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ref="O17:O19" si="4">SUM(D17:N17)</f>
        <v>20760585</v>
      </c>
      <c r="P17" s="47">
        <f t="shared" si="1"/>
        <v>238.60821543094235</v>
      </c>
      <c r="Q17" s="9"/>
    </row>
    <row r="18" spans="1:17">
      <c r="A18" s="12"/>
      <c r="B18" s="44">
        <v>524</v>
      </c>
      <c r="C18" s="20" t="s">
        <v>31</v>
      </c>
      <c r="D18" s="46">
        <v>3058594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3058594</v>
      </c>
      <c r="P18" s="47">
        <f t="shared" si="1"/>
        <v>35.153424437114253</v>
      </c>
      <c r="Q18" s="9"/>
    </row>
    <row r="19" spans="1:17">
      <c r="A19" s="12"/>
      <c r="B19" s="44">
        <v>526</v>
      </c>
      <c r="C19" s="20" t="s">
        <v>32</v>
      </c>
      <c r="D19" s="46">
        <v>432658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432658</v>
      </c>
      <c r="P19" s="47">
        <f t="shared" si="1"/>
        <v>4.9726803590515702</v>
      </c>
      <c r="Q19" s="9"/>
    </row>
    <row r="20" spans="1:17" ht="15.75">
      <c r="A20" s="28" t="s">
        <v>33</v>
      </c>
      <c r="B20" s="29"/>
      <c r="C20" s="30"/>
      <c r="D20" s="31">
        <f t="shared" ref="D20:N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33223</v>
      </c>
      <c r="H20" s="31">
        <f t="shared" si="5"/>
        <v>0</v>
      </c>
      <c r="I20" s="31">
        <f t="shared" si="5"/>
        <v>51355181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5"/>
        <v>0</v>
      </c>
      <c r="O20" s="42">
        <f>SUM(D20:N20)</f>
        <v>51388404</v>
      </c>
      <c r="P20" s="43">
        <f t="shared" si="1"/>
        <v>590.62378889054901</v>
      </c>
      <c r="Q20" s="10"/>
    </row>
    <row r="21" spans="1:17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8310</v>
      </c>
      <c r="H21" s="46">
        <v>0</v>
      </c>
      <c r="I21" s="46">
        <v>16770644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38" si="6">SUM(D21:N21)</f>
        <v>16778954</v>
      </c>
      <c r="P21" s="47">
        <f t="shared" si="1"/>
        <v>192.84602388313584</v>
      </c>
      <c r="Q21" s="9"/>
    </row>
    <row r="22" spans="1:17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8188537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8188537</v>
      </c>
      <c r="P22" s="47">
        <f t="shared" si="1"/>
        <v>94.113542588527366</v>
      </c>
      <c r="Q22" s="9"/>
    </row>
    <row r="23" spans="1:17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24003408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24003408</v>
      </c>
      <c r="P23" s="47">
        <f t="shared" si="1"/>
        <v>275.8790442148333</v>
      </c>
      <c r="Q23" s="9"/>
    </row>
    <row r="24" spans="1:17">
      <c r="A24" s="12"/>
      <c r="B24" s="44">
        <v>537</v>
      </c>
      <c r="C24" s="20" t="s">
        <v>37</v>
      </c>
      <c r="D24" s="46">
        <v>0</v>
      </c>
      <c r="E24" s="46">
        <v>0</v>
      </c>
      <c r="F24" s="46">
        <v>0</v>
      </c>
      <c r="G24" s="46">
        <v>24913</v>
      </c>
      <c r="H24" s="46">
        <v>0</v>
      </c>
      <c r="I24" s="46">
        <v>328166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353079</v>
      </c>
      <c r="P24" s="47">
        <f t="shared" si="1"/>
        <v>4.0580528003493974</v>
      </c>
      <c r="Q24" s="9"/>
    </row>
    <row r="25" spans="1:17">
      <c r="A25" s="12"/>
      <c r="B25" s="44">
        <v>538</v>
      </c>
      <c r="C25" s="20" t="s">
        <v>38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2064426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2064426</v>
      </c>
      <c r="P25" s="47">
        <f t="shared" si="1"/>
        <v>23.727125403703152</v>
      </c>
      <c r="Q25" s="9"/>
    </row>
    <row r="26" spans="1:17" ht="15.75">
      <c r="A26" s="28" t="s">
        <v>39</v>
      </c>
      <c r="B26" s="29"/>
      <c r="C26" s="30"/>
      <c r="D26" s="31">
        <f t="shared" ref="D26:N26" si="7">SUM(D27:D30)</f>
        <v>11214682</v>
      </c>
      <c r="E26" s="31">
        <f t="shared" si="7"/>
        <v>19600</v>
      </c>
      <c r="F26" s="31">
        <f t="shared" si="7"/>
        <v>0</v>
      </c>
      <c r="G26" s="31">
        <f t="shared" si="7"/>
        <v>5017384</v>
      </c>
      <c r="H26" s="31">
        <f t="shared" si="7"/>
        <v>0</v>
      </c>
      <c r="I26" s="31">
        <f t="shared" si="7"/>
        <v>262231</v>
      </c>
      <c r="J26" s="31">
        <f t="shared" si="7"/>
        <v>0</v>
      </c>
      <c r="K26" s="31">
        <f t="shared" si="7"/>
        <v>0</v>
      </c>
      <c r="L26" s="31">
        <f t="shared" si="7"/>
        <v>0</v>
      </c>
      <c r="M26" s="31">
        <f t="shared" si="7"/>
        <v>0</v>
      </c>
      <c r="N26" s="31">
        <f t="shared" si="7"/>
        <v>29707203</v>
      </c>
      <c r="O26" s="31">
        <f t="shared" si="6"/>
        <v>46221100</v>
      </c>
      <c r="P26" s="43">
        <f t="shared" si="1"/>
        <v>531.23426850713156</v>
      </c>
      <c r="Q26" s="10"/>
    </row>
    <row r="27" spans="1:17">
      <c r="A27" s="12"/>
      <c r="B27" s="44">
        <v>541</v>
      </c>
      <c r="C27" s="20" t="s">
        <v>40</v>
      </c>
      <c r="D27" s="46">
        <v>11119700</v>
      </c>
      <c r="E27" s="46">
        <v>0</v>
      </c>
      <c r="F27" s="46">
        <v>0</v>
      </c>
      <c r="G27" s="46">
        <v>5017384</v>
      </c>
      <c r="H27" s="46">
        <v>0</v>
      </c>
      <c r="I27" s="46">
        <v>262231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16399315</v>
      </c>
      <c r="P27" s="47">
        <f t="shared" si="1"/>
        <v>188.4827082878389</v>
      </c>
      <c r="Q27" s="9"/>
    </row>
    <row r="28" spans="1:17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29707203</v>
      </c>
      <c r="O28" s="46">
        <f t="shared" si="6"/>
        <v>29707203</v>
      </c>
      <c r="P28" s="47">
        <f t="shared" si="1"/>
        <v>341.4346316963003</v>
      </c>
      <c r="Q28" s="9"/>
    </row>
    <row r="29" spans="1:17">
      <c r="A29" s="12"/>
      <c r="B29" s="44">
        <v>544</v>
      </c>
      <c r="C29" s="20" t="s">
        <v>42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62600</v>
      </c>
      <c r="P29" s="47">
        <f t="shared" si="1"/>
        <v>0.71948234050133897</v>
      </c>
      <c r="Q29" s="9"/>
    </row>
    <row r="30" spans="1:17">
      <c r="A30" s="12"/>
      <c r="B30" s="44">
        <v>545</v>
      </c>
      <c r="C30" s="20" t="s">
        <v>57</v>
      </c>
      <c r="D30" s="46">
        <v>32382</v>
      </c>
      <c r="E30" s="46">
        <v>19600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51982</v>
      </c>
      <c r="P30" s="47">
        <f t="shared" si="1"/>
        <v>0.59744618249106396</v>
      </c>
      <c r="Q30" s="9"/>
    </row>
    <row r="31" spans="1:17" ht="15.75">
      <c r="A31" s="28" t="s">
        <v>43</v>
      </c>
      <c r="B31" s="29"/>
      <c r="C31" s="30"/>
      <c r="D31" s="31">
        <f t="shared" ref="D31:N31" si="8">SUM(D32:D33)</f>
        <v>1241481</v>
      </c>
      <c r="E31" s="31">
        <f t="shared" si="8"/>
        <v>2234792</v>
      </c>
      <c r="F31" s="31">
        <f t="shared" si="8"/>
        <v>0</v>
      </c>
      <c r="G31" s="31">
        <f t="shared" si="8"/>
        <v>136278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8"/>
        <v>0</v>
      </c>
      <c r="O31" s="31">
        <f t="shared" si="6"/>
        <v>3612551</v>
      </c>
      <c r="P31" s="43">
        <f t="shared" si="1"/>
        <v>41.520234004160585</v>
      </c>
      <c r="Q31" s="10"/>
    </row>
    <row r="32" spans="1:17">
      <c r="A32" s="13"/>
      <c r="B32" s="45">
        <v>552</v>
      </c>
      <c r="C32" s="21" t="s">
        <v>44</v>
      </c>
      <c r="D32" s="46">
        <v>552000</v>
      </c>
      <c r="E32" s="46">
        <v>1210879</v>
      </c>
      <c r="F32" s="46">
        <v>0</v>
      </c>
      <c r="G32" s="46">
        <v>136278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1899157</v>
      </c>
      <c r="P32" s="47">
        <f t="shared" si="1"/>
        <v>21.827634558139</v>
      </c>
      <c r="Q32" s="9"/>
    </row>
    <row r="33" spans="1:120">
      <c r="A33" s="13"/>
      <c r="B33" s="45">
        <v>554</v>
      </c>
      <c r="C33" s="21" t="s">
        <v>45</v>
      </c>
      <c r="D33" s="46">
        <v>689481</v>
      </c>
      <c r="E33" s="46">
        <v>1023913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1713394</v>
      </c>
      <c r="P33" s="47">
        <f t="shared" si="1"/>
        <v>19.692599446021585</v>
      </c>
      <c r="Q33" s="9"/>
    </row>
    <row r="34" spans="1:120" ht="15.75">
      <c r="A34" s="28" t="s">
        <v>46</v>
      </c>
      <c r="B34" s="29"/>
      <c r="C34" s="30"/>
      <c r="D34" s="31">
        <f t="shared" ref="D34:N34" si="9">SUM(D35:D35)</f>
        <v>80553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9"/>
        <v>0</v>
      </c>
      <c r="O34" s="31">
        <f t="shared" si="6"/>
        <v>80553</v>
      </c>
      <c r="P34" s="43">
        <f t="shared" si="1"/>
        <v>0.92582206029399938</v>
      </c>
      <c r="Q34" s="10"/>
    </row>
    <row r="35" spans="1:120">
      <c r="A35" s="12"/>
      <c r="B35" s="44">
        <v>569</v>
      </c>
      <c r="C35" s="20" t="s">
        <v>47</v>
      </c>
      <c r="D35" s="46">
        <v>80553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80553</v>
      </c>
      <c r="P35" s="47">
        <f t="shared" si="1"/>
        <v>0.92582206029399938</v>
      </c>
      <c r="Q35" s="9"/>
    </row>
    <row r="36" spans="1:120" ht="15.75">
      <c r="A36" s="28" t="s">
        <v>48</v>
      </c>
      <c r="B36" s="29"/>
      <c r="C36" s="30"/>
      <c r="D36" s="31">
        <f t="shared" ref="D36:N36" si="10">SUM(D37:D38)</f>
        <v>9973753</v>
      </c>
      <c r="E36" s="31">
        <f t="shared" si="10"/>
        <v>0</v>
      </c>
      <c r="F36" s="31">
        <f t="shared" si="10"/>
        <v>0</v>
      </c>
      <c r="G36" s="31">
        <f t="shared" si="10"/>
        <v>1898732</v>
      </c>
      <c r="H36" s="31">
        <f t="shared" si="10"/>
        <v>0</v>
      </c>
      <c r="I36" s="31">
        <f t="shared" si="10"/>
        <v>0</v>
      </c>
      <c r="J36" s="31">
        <f t="shared" si="10"/>
        <v>0</v>
      </c>
      <c r="K36" s="31">
        <f t="shared" si="10"/>
        <v>0</v>
      </c>
      <c r="L36" s="31">
        <f t="shared" si="10"/>
        <v>0</v>
      </c>
      <c r="M36" s="31">
        <f t="shared" si="10"/>
        <v>0</v>
      </c>
      <c r="N36" s="31">
        <f t="shared" si="10"/>
        <v>0</v>
      </c>
      <c r="O36" s="31">
        <f>SUM(D36:N36)</f>
        <v>11872485</v>
      </c>
      <c r="P36" s="43">
        <f t="shared" si="1"/>
        <v>136.45436574068754</v>
      </c>
      <c r="Q36" s="9"/>
    </row>
    <row r="37" spans="1:120">
      <c r="A37" s="12"/>
      <c r="B37" s="44">
        <v>572</v>
      </c>
      <c r="C37" s="20" t="s">
        <v>49</v>
      </c>
      <c r="D37" s="46">
        <v>9003897</v>
      </c>
      <c r="E37" s="46">
        <v>0</v>
      </c>
      <c r="F37" s="46">
        <v>0</v>
      </c>
      <c r="G37" s="46">
        <v>1822032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6"/>
        <v>10825929</v>
      </c>
      <c r="P37" s="47">
        <f t="shared" si="1"/>
        <v>124.42595423356741</v>
      </c>
      <c r="Q37" s="9"/>
    </row>
    <row r="38" spans="1:120">
      <c r="A38" s="12"/>
      <c r="B38" s="44">
        <v>575</v>
      </c>
      <c r="C38" s="20" t="s">
        <v>50</v>
      </c>
      <c r="D38" s="46">
        <v>969856</v>
      </c>
      <c r="E38" s="46">
        <v>0</v>
      </c>
      <c r="F38" s="46">
        <v>0</v>
      </c>
      <c r="G38" s="46">
        <v>76700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6"/>
        <v>1046556</v>
      </c>
      <c r="P38" s="47">
        <f t="shared" si="1"/>
        <v>12.028411507120117</v>
      </c>
      <c r="Q38" s="9"/>
    </row>
    <row r="39" spans="1:120" ht="15.75">
      <c r="A39" s="28" t="s">
        <v>53</v>
      </c>
      <c r="B39" s="29"/>
      <c r="C39" s="30"/>
      <c r="D39" s="31">
        <f t="shared" ref="D39:N39" si="11">SUM(D40:D40)</f>
        <v>7538307</v>
      </c>
      <c r="E39" s="31">
        <f t="shared" si="11"/>
        <v>1967525</v>
      </c>
      <c r="F39" s="31">
        <f t="shared" si="11"/>
        <v>0</v>
      </c>
      <c r="G39" s="31">
        <f t="shared" si="11"/>
        <v>1806136</v>
      </c>
      <c r="H39" s="31">
        <f t="shared" si="11"/>
        <v>1101</v>
      </c>
      <c r="I39" s="31">
        <f t="shared" si="11"/>
        <v>5416377</v>
      </c>
      <c r="J39" s="31">
        <f t="shared" si="11"/>
        <v>0</v>
      </c>
      <c r="K39" s="31">
        <f t="shared" si="11"/>
        <v>0</v>
      </c>
      <c r="L39" s="31">
        <f t="shared" si="11"/>
        <v>0</v>
      </c>
      <c r="M39" s="31">
        <f t="shared" si="11"/>
        <v>6731868</v>
      </c>
      <c r="N39" s="31">
        <f t="shared" si="11"/>
        <v>0</v>
      </c>
      <c r="O39" s="31">
        <f>SUM(D39:N39)</f>
        <v>23461314</v>
      </c>
      <c r="P39" s="43">
        <f t="shared" si="1"/>
        <v>269.64857999931041</v>
      </c>
      <c r="Q39" s="9"/>
    </row>
    <row r="40" spans="1:120" ht="15.75" thickBot="1">
      <c r="A40" s="12"/>
      <c r="B40" s="44">
        <v>581</v>
      </c>
      <c r="C40" s="20" t="s">
        <v>101</v>
      </c>
      <c r="D40" s="46">
        <v>7538307</v>
      </c>
      <c r="E40" s="46">
        <v>1967525</v>
      </c>
      <c r="F40" s="46">
        <v>0</v>
      </c>
      <c r="G40" s="46">
        <v>1806136</v>
      </c>
      <c r="H40" s="46">
        <v>1101</v>
      </c>
      <c r="I40" s="46">
        <v>5416377</v>
      </c>
      <c r="J40" s="46">
        <v>0</v>
      </c>
      <c r="K40" s="46">
        <v>0</v>
      </c>
      <c r="L40" s="46">
        <v>0</v>
      </c>
      <c r="M40" s="46">
        <v>6731868</v>
      </c>
      <c r="N40" s="46">
        <v>0</v>
      </c>
      <c r="O40" s="46">
        <f>SUM(D40:N40)</f>
        <v>23461314</v>
      </c>
      <c r="P40" s="47">
        <f t="shared" si="1"/>
        <v>269.64857999931041</v>
      </c>
      <c r="Q40" s="9"/>
    </row>
    <row r="41" spans="1:120" ht="16.5" thickBot="1">
      <c r="A41" s="14" t="s">
        <v>10</v>
      </c>
      <c r="B41" s="23"/>
      <c r="C41" s="22"/>
      <c r="D41" s="15">
        <f>SUM(D5,D15,D20,D26,D31,D34,D36,D39)</f>
        <v>96020436</v>
      </c>
      <c r="E41" s="15">
        <f t="shared" ref="E41:N41" si="12">SUM(E5,E15,E20,E26,E31,E34,E36,E39)</f>
        <v>4221917</v>
      </c>
      <c r="F41" s="15">
        <f t="shared" si="12"/>
        <v>0</v>
      </c>
      <c r="G41" s="15">
        <f t="shared" si="12"/>
        <v>15526460</v>
      </c>
      <c r="H41" s="15">
        <f t="shared" si="12"/>
        <v>1101</v>
      </c>
      <c r="I41" s="15">
        <f t="shared" si="12"/>
        <v>57033789</v>
      </c>
      <c r="J41" s="15">
        <f t="shared" si="12"/>
        <v>4475877</v>
      </c>
      <c r="K41" s="15">
        <f t="shared" si="12"/>
        <v>14483911</v>
      </c>
      <c r="L41" s="15">
        <f t="shared" si="12"/>
        <v>0</v>
      </c>
      <c r="M41" s="15">
        <f t="shared" si="12"/>
        <v>6918887</v>
      </c>
      <c r="N41" s="15">
        <f t="shared" si="12"/>
        <v>29707203</v>
      </c>
      <c r="O41" s="15">
        <f>SUM(D41:N41)</f>
        <v>228389581</v>
      </c>
      <c r="P41" s="37">
        <f t="shared" si="1"/>
        <v>2624.9563943131011</v>
      </c>
      <c r="Q41" s="6"/>
      <c r="R41" s="2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</row>
    <row r="42" spans="1:120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9"/>
    </row>
    <row r="43" spans="1:120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40"/>
      <c r="M43" s="93" t="s">
        <v>104</v>
      </c>
      <c r="N43" s="93"/>
      <c r="O43" s="93"/>
      <c r="P43" s="41">
        <v>87007</v>
      </c>
    </row>
    <row r="44" spans="1:120">
      <c r="A44" s="94"/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6"/>
    </row>
    <row r="45" spans="1:120" ht="15.75" customHeight="1" thickBot="1">
      <c r="A45" s="97" t="s">
        <v>60</v>
      </c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9"/>
    </row>
  </sheetData>
  <mergeCells count="10">
    <mergeCell ref="M43:O43"/>
    <mergeCell ref="A44:P44"/>
    <mergeCell ref="A45:P4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D46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2"/>
      <c r="Q1" s="7"/>
      <c r="R1"/>
    </row>
    <row r="2" spans="1:134" ht="24" thickBot="1">
      <c r="A2" s="103" t="s">
        <v>97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5"/>
      <c r="Q2" s="7"/>
      <c r="R2"/>
    </row>
    <row r="3" spans="1:134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3"/>
      <c r="M3" s="114"/>
      <c r="N3" s="35"/>
      <c r="O3" s="36"/>
      <c r="P3" s="115" t="s">
        <v>98</v>
      </c>
      <c r="Q3" s="11"/>
      <c r="R3"/>
    </row>
    <row r="4" spans="1:134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99</v>
      </c>
      <c r="N4" s="34" t="s">
        <v>5</v>
      </c>
      <c r="O4" s="34" t="s">
        <v>100</v>
      </c>
      <c r="P4" s="11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18</v>
      </c>
      <c r="B5" s="25"/>
      <c r="C5" s="25"/>
      <c r="D5" s="26">
        <f>SUM(D6:D14)</f>
        <v>18952037</v>
      </c>
      <c r="E5" s="26">
        <f t="shared" ref="E5:N5" si="0">SUM(E6:E14)</f>
        <v>0</v>
      </c>
      <c r="F5" s="26">
        <f t="shared" si="0"/>
        <v>0</v>
      </c>
      <c r="G5" s="26">
        <f t="shared" si="0"/>
        <v>118799</v>
      </c>
      <c r="H5" s="26">
        <f t="shared" si="0"/>
        <v>0</v>
      </c>
      <c r="I5" s="26">
        <f t="shared" si="0"/>
        <v>0</v>
      </c>
      <c r="J5" s="26">
        <f t="shared" si="0"/>
        <v>4746346</v>
      </c>
      <c r="K5" s="26">
        <f t="shared" si="0"/>
        <v>15509290</v>
      </c>
      <c r="L5" s="26">
        <f>SUM(L6:L14)</f>
        <v>0</v>
      </c>
      <c r="M5" s="26">
        <f t="shared" si="0"/>
        <v>83222</v>
      </c>
      <c r="N5" s="26">
        <f t="shared" si="0"/>
        <v>0</v>
      </c>
      <c r="O5" s="27">
        <f>SUM(D5:N5)</f>
        <v>39409694</v>
      </c>
      <c r="P5" s="32">
        <f t="shared" ref="P5:P42" si="1">(O5/P$44)</f>
        <v>459.32044289044291</v>
      </c>
      <c r="Q5" s="6"/>
    </row>
    <row r="6" spans="1:134">
      <c r="A6" s="12"/>
      <c r="B6" s="44">
        <v>511</v>
      </c>
      <c r="C6" s="20" t="s">
        <v>19</v>
      </c>
      <c r="D6" s="46">
        <v>178538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178538</v>
      </c>
      <c r="P6" s="47">
        <f t="shared" si="1"/>
        <v>2.080862470862471</v>
      </c>
      <c r="Q6" s="9"/>
    </row>
    <row r="7" spans="1:134">
      <c r="A7" s="12"/>
      <c r="B7" s="44">
        <v>512</v>
      </c>
      <c r="C7" s="20" t="s">
        <v>20</v>
      </c>
      <c r="D7" s="46">
        <v>1345275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4" si="2">SUM(D7:N7)</f>
        <v>1345275</v>
      </c>
      <c r="P7" s="47">
        <f t="shared" si="1"/>
        <v>15.679195804195805</v>
      </c>
      <c r="Q7" s="9"/>
    </row>
    <row r="8" spans="1:134">
      <c r="A8" s="12"/>
      <c r="B8" s="44">
        <v>513</v>
      </c>
      <c r="C8" s="20" t="s">
        <v>21</v>
      </c>
      <c r="D8" s="46">
        <v>3373677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4746346</v>
      </c>
      <c r="K8" s="46">
        <v>411860</v>
      </c>
      <c r="L8" s="46">
        <v>0</v>
      </c>
      <c r="M8" s="46">
        <v>0</v>
      </c>
      <c r="N8" s="46">
        <v>0</v>
      </c>
      <c r="O8" s="46">
        <f t="shared" si="2"/>
        <v>8531883</v>
      </c>
      <c r="P8" s="47">
        <f t="shared" si="1"/>
        <v>99.439195804195805</v>
      </c>
      <c r="Q8" s="9"/>
    </row>
    <row r="9" spans="1:134">
      <c r="A9" s="12"/>
      <c r="B9" s="44">
        <v>514</v>
      </c>
      <c r="C9" s="20" t="s">
        <v>22</v>
      </c>
      <c r="D9" s="46">
        <v>885052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885052</v>
      </c>
      <c r="P9" s="47">
        <f t="shared" si="1"/>
        <v>10.315291375291375</v>
      </c>
      <c r="Q9" s="9"/>
    </row>
    <row r="10" spans="1:134">
      <c r="A10" s="12"/>
      <c r="B10" s="44">
        <v>515</v>
      </c>
      <c r="C10" s="20" t="s">
        <v>23</v>
      </c>
      <c r="D10" s="46">
        <v>901689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901689</v>
      </c>
      <c r="P10" s="47">
        <f t="shared" si="1"/>
        <v>10.509195804195803</v>
      </c>
      <c r="Q10" s="9"/>
    </row>
    <row r="11" spans="1:134">
      <c r="A11" s="12"/>
      <c r="B11" s="44">
        <v>516</v>
      </c>
      <c r="C11" s="20" t="s">
        <v>24</v>
      </c>
      <c r="D11" s="46">
        <v>5400606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5400606</v>
      </c>
      <c r="P11" s="47">
        <f t="shared" si="1"/>
        <v>62.944125874125874</v>
      </c>
      <c r="Q11" s="9"/>
    </row>
    <row r="12" spans="1:134">
      <c r="A12" s="12"/>
      <c r="B12" s="44">
        <v>517</v>
      </c>
      <c r="C12" s="20" t="s">
        <v>25</v>
      </c>
      <c r="D12" s="46">
        <v>868150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868150</v>
      </c>
      <c r="P12" s="47">
        <f t="shared" si="1"/>
        <v>10.118298368298369</v>
      </c>
      <c r="Q12" s="9"/>
    </row>
    <row r="13" spans="1:134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15097430</v>
      </c>
      <c r="L13" s="46">
        <v>0</v>
      </c>
      <c r="M13" s="46">
        <v>0</v>
      </c>
      <c r="N13" s="46">
        <v>0</v>
      </c>
      <c r="O13" s="46">
        <f t="shared" si="2"/>
        <v>15097430</v>
      </c>
      <c r="P13" s="47">
        <f t="shared" si="1"/>
        <v>175.9607226107226</v>
      </c>
      <c r="Q13" s="9"/>
    </row>
    <row r="14" spans="1:134">
      <c r="A14" s="12"/>
      <c r="B14" s="44">
        <v>519</v>
      </c>
      <c r="C14" s="20" t="s">
        <v>27</v>
      </c>
      <c r="D14" s="46">
        <v>5999050</v>
      </c>
      <c r="E14" s="46">
        <v>0</v>
      </c>
      <c r="F14" s="46">
        <v>0</v>
      </c>
      <c r="G14" s="46">
        <v>118799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83222</v>
      </c>
      <c r="N14" s="46">
        <v>0</v>
      </c>
      <c r="O14" s="46">
        <f t="shared" si="2"/>
        <v>6201071</v>
      </c>
      <c r="P14" s="47">
        <f t="shared" si="1"/>
        <v>72.273554778554782</v>
      </c>
      <c r="Q14" s="9"/>
    </row>
    <row r="15" spans="1:134" ht="15.75">
      <c r="A15" s="28" t="s">
        <v>28</v>
      </c>
      <c r="B15" s="29"/>
      <c r="C15" s="30"/>
      <c r="D15" s="31">
        <f t="shared" ref="D15:N15" si="3">SUM(D16:D19)</f>
        <v>42102623</v>
      </c>
      <c r="E15" s="31">
        <f t="shared" si="3"/>
        <v>0</v>
      </c>
      <c r="F15" s="31">
        <f t="shared" si="3"/>
        <v>0</v>
      </c>
      <c r="G15" s="31">
        <f t="shared" si="3"/>
        <v>2713452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31">
        <f t="shared" si="3"/>
        <v>0</v>
      </c>
      <c r="O15" s="42">
        <f t="shared" ref="O15:O25" si="4">SUM(D15:N15)</f>
        <v>44816075</v>
      </c>
      <c r="P15" s="43">
        <f t="shared" si="1"/>
        <v>522.33187645687644</v>
      </c>
      <c r="Q15" s="10"/>
    </row>
    <row r="16" spans="1:134">
      <c r="A16" s="12"/>
      <c r="B16" s="44">
        <v>521</v>
      </c>
      <c r="C16" s="20" t="s">
        <v>29</v>
      </c>
      <c r="D16" s="46">
        <v>20316083</v>
      </c>
      <c r="E16" s="46">
        <v>0</v>
      </c>
      <c r="F16" s="46">
        <v>0</v>
      </c>
      <c r="G16" s="46">
        <v>1377708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21693791</v>
      </c>
      <c r="P16" s="47">
        <f t="shared" si="1"/>
        <v>252.84138694638693</v>
      </c>
      <c r="Q16" s="9"/>
    </row>
    <row r="17" spans="1:17">
      <c r="A17" s="12"/>
      <c r="B17" s="44">
        <v>522</v>
      </c>
      <c r="C17" s="20" t="s">
        <v>30</v>
      </c>
      <c r="D17" s="46">
        <v>18534396</v>
      </c>
      <c r="E17" s="46">
        <v>0</v>
      </c>
      <c r="F17" s="46">
        <v>0</v>
      </c>
      <c r="G17" s="46">
        <v>1335744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19870140</v>
      </c>
      <c r="P17" s="47">
        <f t="shared" si="1"/>
        <v>231.58671328671329</v>
      </c>
      <c r="Q17" s="9"/>
    </row>
    <row r="18" spans="1:17">
      <c r="A18" s="12"/>
      <c r="B18" s="44">
        <v>524</v>
      </c>
      <c r="C18" s="20" t="s">
        <v>31</v>
      </c>
      <c r="D18" s="46">
        <v>2813327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2813327</v>
      </c>
      <c r="P18" s="47">
        <f t="shared" si="1"/>
        <v>32.789358974358976</v>
      </c>
      <c r="Q18" s="9"/>
    </row>
    <row r="19" spans="1:17">
      <c r="A19" s="12"/>
      <c r="B19" s="44">
        <v>526</v>
      </c>
      <c r="C19" s="20" t="s">
        <v>32</v>
      </c>
      <c r="D19" s="46">
        <v>438817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438817</v>
      </c>
      <c r="P19" s="47">
        <f t="shared" si="1"/>
        <v>5.1144172494172491</v>
      </c>
      <c r="Q19" s="9"/>
    </row>
    <row r="20" spans="1:17" ht="15.75">
      <c r="A20" s="28" t="s">
        <v>33</v>
      </c>
      <c r="B20" s="29"/>
      <c r="C20" s="30"/>
      <c r="D20" s="31">
        <f t="shared" ref="D20:N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125241</v>
      </c>
      <c r="H20" s="31">
        <f t="shared" si="5"/>
        <v>0</v>
      </c>
      <c r="I20" s="31">
        <f t="shared" si="5"/>
        <v>46501353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31">
        <f t="shared" si="5"/>
        <v>0</v>
      </c>
      <c r="O20" s="42">
        <f t="shared" si="4"/>
        <v>46626594</v>
      </c>
      <c r="P20" s="43">
        <f t="shared" si="1"/>
        <v>543.43349650349649</v>
      </c>
      <c r="Q20" s="10"/>
    </row>
    <row r="21" spans="1:17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74784</v>
      </c>
      <c r="H21" s="46">
        <v>0</v>
      </c>
      <c r="I21" s="46">
        <v>14269759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14344543</v>
      </c>
      <c r="P21" s="47">
        <f t="shared" si="1"/>
        <v>167.18581585081586</v>
      </c>
      <c r="Q21" s="9"/>
    </row>
    <row r="22" spans="1:17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7812855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7812855</v>
      </c>
      <c r="P22" s="47">
        <f t="shared" si="1"/>
        <v>91.058916083916088</v>
      </c>
      <c r="Q22" s="9"/>
    </row>
    <row r="23" spans="1:17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22487628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22487628</v>
      </c>
      <c r="P23" s="47">
        <f t="shared" si="1"/>
        <v>262.09356643356642</v>
      </c>
      <c r="Q23" s="9"/>
    </row>
    <row r="24" spans="1:17">
      <c r="A24" s="12"/>
      <c r="B24" s="44">
        <v>537</v>
      </c>
      <c r="C24" s="20" t="s">
        <v>37</v>
      </c>
      <c r="D24" s="46">
        <v>0</v>
      </c>
      <c r="E24" s="46">
        <v>0</v>
      </c>
      <c r="F24" s="46">
        <v>0</v>
      </c>
      <c r="G24" s="46">
        <v>50457</v>
      </c>
      <c r="H24" s="46">
        <v>0</v>
      </c>
      <c r="I24" s="46">
        <v>309900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360357</v>
      </c>
      <c r="P24" s="47">
        <f t="shared" si="1"/>
        <v>4.199965034965035</v>
      </c>
      <c r="Q24" s="9"/>
    </row>
    <row r="25" spans="1:17">
      <c r="A25" s="12"/>
      <c r="B25" s="44">
        <v>538</v>
      </c>
      <c r="C25" s="20" t="s">
        <v>38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1621211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1621211</v>
      </c>
      <c r="P25" s="47">
        <f t="shared" si="1"/>
        <v>18.895233100233099</v>
      </c>
      <c r="Q25" s="9"/>
    </row>
    <row r="26" spans="1:17" ht="15.75">
      <c r="A26" s="28" t="s">
        <v>39</v>
      </c>
      <c r="B26" s="29"/>
      <c r="C26" s="30"/>
      <c r="D26" s="31">
        <f t="shared" ref="D26:N26" si="6">SUM(D27:D30)</f>
        <v>10529633</v>
      </c>
      <c r="E26" s="31">
        <f t="shared" si="6"/>
        <v>33556</v>
      </c>
      <c r="F26" s="31">
        <f t="shared" si="6"/>
        <v>0</v>
      </c>
      <c r="G26" s="31">
        <f t="shared" si="6"/>
        <v>6377134</v>
      </c>
      <c r="H26" s="31">
        <f t="shared" si="6"/>
        <v>0</v>
      </c>
      <c r="I26" s="31">
        <f t="shared" si="6"/>
        <v>217193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0</v>
      </c>
      <c r="N26" s="31">
        <f t="shared" si="6"/>
        <v>22456291</v>
      </c>
      <c r="O26" s="31">
        <f t="shared" ref="O26:O34" si="7">SUM(D26:N26)</f>
        <v>39613807</v>
      </c>
      <c r="P26" s="43">
        <f t="shared" si="1"/>
        <v>461.6993822843823</v>
      </c>
      <c r="Q26" s="10"/>
    </row>
    <row r="27" spans="1:17">
      <c r="A27" s="12"/>
      <c r="B27" s="44">
        <v>541</v>
      </c>
      <c r="C27" s="20" t="s">
        <v>40</v>
      </c>
      <c r="D27" s="46">
        <v>10442224</v>
      </c>
      <c r="E27" s="46">
        <v>33556</v>
      </c>
      <c r="F27" s="46">
        <v>0</v>
      </c>
      <c r="G27" s="46">
        <v>6372934</v>
      </c>
      <c r="H27" s="46">
        <v>0</v>
      </c>
      <c r="I27" s="46">
        <v>217193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7"/>
        <v>17065907</v>
      </c>
      <c r="P27" s="47">
        <f t="shared" si="1"/>
        <v>198.903344988345</v>
      </c>
      <c r="Q27" s="9"/>
    </row>
    <row r="28" spans="1:17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22456291</v>
      </c>
      <c r="O28" s="46">
        <f t="shared" si="7"/>
        <v>22456291</v>
      </c>
      <c r="P28" s="47">
        <f t="shared" si="1"/>
        <v>261.72833333333335</v>
      </c>
      <c r="Q28" s="9"/>
    </row>
    <row r="29" spans="1:17">
      <c r="A29" s="12"/>
      <c r="B29" s="44">
        <v>544</v>
      </c>
      <c r="C29" s="20" t="s">
        <v>42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62600</v>
      </c>
      <c r="P29" s="47">
        <f t="shared" si="1"/>
        <v>0.72960372960372966</v>
      </c>
      <c r="Q29" s="9"/>
    </row>
    <row r="30" spans="1:17">
      <c r="A30" s="12"/>
      <c r="B30" s="44">
        <v>545</v>
      </c>
      <c r="C30" s="20" t="s">
        <v>57</v>
      </c>
      <c r="D30" s="46">
        <v>24809</v>
      </c>
      <c r="E30" s="46">
        <v>0</v>
      </c>
      <c r="F30" s="46">
        <v>0</v>
      </c>
      <c r="G30" s="46">
        <v>4200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7"/>
        <v>29009</v>
      </c>
      <c r="P30" s="47">
        <f t="shared" si="1"/>
        <v>0.33810023310023313</v>
      </c>
      <c r="Q30" s="9"/>
    </row>
    <row r="31" spans="1:17" ht="15.75">
      <c r="A31" s="28" t="s">
        <v>43</v>
      </c>
      <c r="B31" s="29"/>
      <c r="C31" s="30"/>
      <c r="D31" s="31">
        <f t="shared" ref="D31:N31" si="8">SUM(D32:D33)</f>
        <v>709804</v>
      </c>
      <c r="E31" s="31">
        <f t="shared" si="8"/>
        <v>2554629</v>
      </c>
      <c r="F31" s="31">
        <f t="shared" si="8"/>
        <v>0</v>
      </c>
      <c r="G31" s="31">
        <f t="shared" si="8"/>
        <v>2420228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8"/>
        <v>0</v>
      </c>
      <c r="O31" s="31">
        <f t="shared" si="7"/>
        <v>5684661</v>
      </c>
      <c r="P31" s="43">
        <f t="shared" si="1"/>
        <v>66.254790209790215</v>
      </c>
      <c r="Q31" s="10"/>
    </row>
    <row r="32" spans="1:17">
      <c r="A32" s="13"/>
      <c r="B32" s="45">
        <v>552</v>
      </c>
      <c r="C32" s="21" t="s">
        <v>44</v>
      </c>
      <c r="D32" s="46">
        <v>3450</v>
      </c>
      <c r="E32" s="46">
        <v>1237370</v>
      </c>
      <c r="F32" s="46">
        <v>0</v>
      </c>
      <c r="G32" s="46">
        <v>2420228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7"/>
        <v>3661048</v>
      </c>
      <c r="P32" s="47">
        <f t="shared" si="1"/>
        <v>42.669557109557111</v>
      </c>
      <c r="Q32" s="9"/>
    </row>
    <row r="33" spans="1:120">
      <c r="A33" s="13"/>
      <c r="B33" s="45">
        <v>554</v>
      </c>
      <c r="C33" s="21" t="s">
        <v>45</v>
      </c>
      <c r="D33" s="46">
        <v>706354</v>
      </c>
      <c r="E33" s="46">
        <v>1317259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7"/>
        <v>2023613</v>
      </c>
      <c r="P33" s="47">
        <f t="shared" si="1"/>
        <v>23.585233100233101</v>
      </c>
      <c r="Q33" s="9"/>
    </row>
    <row r="34" spans="1:120" ht="15.75">
      <c r="A34" s="28" t="s">
        <v>46</v>
      </c>
      <c r="B34" s="29"/>
      <c r="C34" s="30"/>
      <c r="D34" s="31">
        <f t="shared" ref="D34:N34" si="9">SUM(D35:D35)</f>
        <v>51429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9"/>
        <v>0</v>
      </c>
      <c r="O34" s="31">
        <f t="shared" si="7"/>
        <v>51429</v>
      </c>
      <c r="P34" s="43">
        <f t="shared" si="1"/>
        <v>0.59940559440559438</v>
      </c>
      <c r="Q34" s="10"/>
    </row>
    <row r="35" spans="1:120">
      <c r="A35" s="12"/>
      <c r="B35" s="44">
        <v>569</v>
      </c>
      <c r="C35" s="20" t="s">
        <v>47</v>
      </c>
      <c r="D35" s="46">
        <v>51429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ref="O35:O42" si="10">SUM(D35:N35)</f>
        <v>51429</v>
      </c>
      <c r="P35" s="47">
        <f t="shared" si="1"/>
        <v>0.59940559440559438</v>
      </c>
      <c r="Q35" s="9"/>
    </row>
    <row r="36" spans="1:120" ht="15.75">
      <c r="A36" s="28" t="s">
        <v>48</v>
      </c>
      <c r="B36" s="29"/>
      <c r="C36" s="30"/>
      <c r="D36" s="31">
        <f t="shared" ref="D36:N36" si="11">SUM(D37:D39)</f>
        <v>9580840</v>
      </c>
      <c r="E36" s="31">
        <f t="shared" si="11"/>
        <v>180406</v>
      </c>
      <c r="F36" s="31">
        <f t="shared" si="11"/>
        <v>0</v>
      </c>
      <c r="G36" s="31">
        <f t="shared" si="11"/>
        <v>1161045</v>
      </c>
      <c r="H36" s="31">
        <f t="shared" si="11"/>
        <v>0</v>
      </c>
      <c r="I36" s="31">
        <f t="shared" si="11"/>
        <v>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1"/>
        <v>0</v>
      </c>
      <c r="O36" s="31">
        <f t="shared" si="10"/>
        <v>10922291</v>
      </c>
      <c r="P36" s="43">
        <f t="shared" si="1"/>
        <v>127.29942890442891</v>
      </c>
      <c r="Q36" s="9"/>
    </row>
    <row r="37" spans="1:120">
      <c r="A37" s="12"/>
      <c r="B37" s="44">
        <v>572</v>
      </c>
      <c r="C37" s="20" t="s">
        <v>49</v>
      </c>
      <c r="D37" s="46">
        <v>8749227</v>
      </c>
      <c r="E37" s="46">
        <v>180406</v>
      </c>
      <c r="F37" s="46">
        <v>0</v>
      </c>
      <c r="G37" s="46">
        <v>1161045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10"/>
        <v>10090678</v>
      </c>
      <c r="P37" s="47">
        <f t="shared" si="1"/>
        <v>117.6069696969697</v>
      </c>
      <c r="Q37" s="9"/>
    </row>
    <row r="38" spans="1:120">
      <c r="A38" s="12"/>
      <c r="B38" s="44">
        <v>575</v>
      </c>
      <c r="C38" s="20" t="s">
        <v>50</v>
      </c>
      <c r="D38" s="46">
        <v>827613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10"/>
        <v>827613</v>
      </c>
      <c r="P38" s="47">
        <f t="shared" si="1"/>
        <v>9.6458391608391612</v>
      </c>
      <c r="Q38" s="9"/>
    </row>
    <row r="39" spans="1:120">
      <c r="A39" s="12"/>
      <c r="B39" s="44">
        <v>579</v>
      </c>
      <c r="C39" s="20" t="s">
        <v>51</v>
      </c>
      <c r="D39" s="46">
        <v>4000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10"/>
        <v>4000</v>
      </c>
      <c r="P39" s="47">
        <f t="shared" si="1"/>
        <v>4.6620046620046623E-2</v>
      </c>
      <c r="Q39" s="9"/>
    </row>
    <row r="40" spans="1:120" ht="15.75">
      <c r="A40" s="28" t="s">
        <v>53</v>
      </c>
      <c r="B40" s="29"/>
      <c r="C40" s="30"/>
      <c r="D40" s="31">
        <f t="shared" ref="D40:N40" si="12">SUM(D41:D41)</f>
        <v>9645677</v>
      </c>
      <c r="E40" s="31">
        <f t="shared" si="12"/>
        <v>2150034</v>
      </c>
      <c r="F40" s="31">
        <f t="shared" si="12"/>
        <v>0</v>
      </c>
      <c r="G40" s="31">
        <f t="shared" si="12"/>
        <v>362668</v>
      </c>
      <c r="H40" s="31">
        <f t="shared" si="12"/>
        <v>2883</v>
      </c>
      <c r="I40" s="31">
        <f t="shared" si="12"/>
        <v>5039688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88957</v>
      </c>
      <c r="N40" s="31">
        <f t="shared" si="12"/>
        <v>0</v>
      </c>
      <c r="O40" s="31">
        <f t="shared" si="10"/>
        <v>17289907</v>
      </c>
      <c r="P40" s="43">
        <f t="shared" si="1"/>
        <v>201.5140675990676</v>
      </c>
      <c r="Q40" s="9"/>
    </row>
    <row r="41" spans="1:120" ht="15.75" thickBot="1">
      <c r="A41" s="12"/>
      <c r="B41" s="44">
        <v>581</v>
      </c>
      <c r="C41" s="20" t="s">
        <v>101</v>
      </c>
      <c r="D41" s="46">
        <v>9645677</v>
      </c>
      <c r="E41" s="46">
        <v>2150034</v>
      </c>
      <c r="F41" s="46">
        <v>0</v>
      </c>
      <c r="G41" s="46">
        <v>362668</v>
      </c>
      <c r="H41" s="46">
        <v>2883</v>
      </c>
      <c r="I41" s="46">
        <v>5039688</v>
      </c>
      <c r="J41" s="46">
        <v>0</v>
      </c>
      <c r="K41" s="46">
        <v>0</v>
      </c>
      <c r="L41" s="46">
        <v>0</v>
      </c>
      <c r="M41" s="46">
        <v>88957</v>
      </c>
      <c r="N41" s="46">
        <v>0</v>
      </c>
      <c r="O41" s="46">
        <f t="shared" si="10"/>
        <v>17289907</v>
      </c>
      <c r="P41" s="47">
        <f t="shared" si="1"/>
        <v>201.5140675990676</v>
      </c>
      <c r="Q41" s="9"/>
    </row>
    <row r="42" spans="1:120" ht="16.5" thickBot="1">
      <c r="A42" s="14" t="s">
        <v>10</v>
      </c>
      <c r="B42" s="23"/>
      <c r="C42" s="22"/>
      <c r="D42" s="15">
        <f>SUM(D5,D15,D20,D26,D31,D34,D36,D40)</f>
        <v>91572043</v>
      </c>
      <c r="E42" s="15">
        <f t="shared" ref="E42:N42" si="13">SUM(E5,E15,E20,E26,E31,E34,E36,E40)</f>
        <v>4918625</v>
      </c>
      <c r="F42" s="15">
        <f t="shared" si="13"/>
        <v>0</v>
      </c>
      <c r="G42" s="15">
        <f t="shared" si="13"/>
        <v>13278567</v>
      </c>
      <c r="H42" s="15">
        <f t="shared" si="13"/>
        <v>2883</v>
      </c>
      <c r="I42" s="15">
        <f t="shared" si="13"/>
        <v>51758234</v>
      </c>
      <c r="J42" s="15">
        <f t="shared" si="13"/>
        <v>4746346</v>
      </c>
      <c r="K42" s="15">
        <f t="shared" si="13"/>
        <v>15509290</v>
      </c>
      <c r="L42" s="15">
        <f t="shared" si="13"/>
        <v>0</v>
      </c>
      <c r="M42" s="15">
        <f t="shared" si="13"/>
        <v>172179</v>
      </c>
      <c r="N42" s="15">
        <f t="shared" si="13"/>
        <v>22456291</v>
      </c>
      <c r="O42" s="15">
        <f t="shared" si="10"/>
        <v>204414458</v>
      </c>
      <c r="P42" s="37">
        <f t="shared" si="1"/>
        <v>2382.4528904428903</v>
      </c>
      <c r="Q42" s="6"/>
      <c r="R42" s="2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</row>
    <row r="43" spans="1:120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9"/>
    </row>
    <row r="44" spans="1:120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40"/>
      <c r="M44" s="93" t="s">
        <v>102</v>
      </c>
      <c r="N44" s="93"/>
      <c r="O44" s="93"/>
      <c r="P44" s="41">
        <v>85800</v>
      </c>
    </row>
    <row r="45" spans="1:120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6"/>
    </row>
    <row r="46" spans="1:120" ht="15.75" customHeight="1" thickBot="1">
      <c r="A46" s="97" t="s">
        <v>60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9"/>
    </row>
  </sheetData>
  <mergeCells count="10">
    <mergeCell ref="M44:O44"/>
    <mergeCell ref="A45:P45"/>
    <mergeCell ref="A46:P4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  <ignoredErrors>
    <ignoredError sqref="O35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19704260</v>
      </c>
      <c r="E5" s="26">
        <f t="shared" ref="E5:M5" si="0">SUM(E6:E14)</f>
        <v>0</v>
      </c>
      <c r="F5" s="26">
        <f t="shared" si="0"/>
        <v>0</v>
      </c>
      <c r="G5" s="26">
        <f t="shared" si="0"/>
        <v>562957</v>
      </c>
      <c r="H5" s="26">
        <f t="shared" si="0"/>
        <v>0</v>
      </c>
      <c r="I5" s="26">
        <f t="shared" si="0"/>
        <v>0</v>
      </c>
      <c r="J5" s="26">
        <f t="shared" si="0"/>
        <v>4135156</v>
      </c>
      <c r="K5" s="26">
        <f t="shared" si="0"/>
        <v>14191243</v>
      </c>
      <c r="L5" s="26">
        <f t="shared" si="0"/>
        <v>0</v>
      </c>
      <c r="M5" s="26">
        <f t="shared" si="0"/>
        <v>0</v>
      </c>
      <c r="N5" s="27">
        <f>SUM(D5:M5)</f>
        <v>38593616</v>
      </c>
      <c r="O5" s="32">
        <f t="shared" ref="O5:O42" si="1">(N5/O$44)</f>
        <v>457.25949622046869</v>
      </c>
      <c r="P5" s="6"/>
    </row>
    <row r="6" spans="1:133">
      <c r="A6" s="12"/>
      <c r="B6" s="44">
        <v>511</v>
      </c>
      <c r="C6" s="20" t="s">
        <v>19</v>
      </c>
      <c r="D6" s="46">
        <v>184432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184432</v>
      </c>
      <c r="O6" s="47">
        <f t="shared" si="1"/>
        <v>2.1851614890642401</v>
      </c>
      <c r="P6" s="9"/>
    </row>
    <row r="7" spans="1:133">
      <c r="A7" s="12"/>
      <c r="B7" s="44">
        <v>512</v>
      </c>
      <c r="C7" s="20" t="s">
        <v>20</v>
      </c>
      <c r="D7" s="46">
        <v>1360772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1360772</v>
      </c>
      <c r="O7" s="47">
        <f t="shared" si="1"/>
        <v>16.122508945285656</v>
      </c>
      <c r="P7" s="9"/>
    </row>
    <row r="8" spans="1:133">
      <c r="A8" s="12"/>
      <c r="B8" s="44">
        <v>513</v>
      </c>
      <c r="C8" s="20" t="s">
        <v>21</v>
      </c>
      <c r="D8" s="46">
        <v>3504444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4135156</v>
      </c>
      <c r="K8" s="46">
        <v>0</v>
      </c>
      <c r="L8" s="46">
        <v>0</v>
      </c>
      <c r="M8" s="46">
        <v>0</v>
      </c>
      <c r="N8" s="46">
        <f t="shared" si="2"/>
        <v>7639600</v>
      </c>
      <c r="O8" s="47">
        <f t="shared" si="1"/>
        <v>90.514442785715971</v>
      </c>
      <c r="P8" s="9"/>
    </row>
    <row r="9" spans="1:133">
      <c r="A9" s="12"/>
      <c r="B9" s="44">
        <v>514</v>
      </c>
      <c r="C9" s="20" t="s">
        <v>22</v>
      </c>
      <c r="D9" s="46">
        <v>798599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798599</v>
      </c>
      <c r="O9" s="47">
        <f t="shared" si="1"/>
        <v>9.4618492452785485</v>
      </c>
      <c r="P9" s="9"/>
    </row>
    <row r="10" spans="1:133">
      <c r="A10" s="12"/>
      <c r="B10" s="44">
        <v>515</v>
      </c>
      <c r="C10" s="20" t="s">
        <v>23</v>
      </c>
      <c r="D10" s="46">
        <v>815343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815343</v>
      </c>
      <c r="O10" s="47">
        <f t="shared" si="1"/>
        <v>9.6602331698300983</v>
      </c>
      <c r="P10" s="9"/>
    </row>
    <row r="11" spans="1:133">
      <c r="A11" s="12"/>
      <c r="B11" s="44">
        <v>516</v>
      </c>
      <c r="C11" s="20" t="s">
        <v>24</v>
      </c>
      <c r="D11" s="46">
        <v>4880610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4880610</v>
      </c>
      <c r="O11" s="47">
        <f t="shared" si="1"/>
        <v>57.825762422691405</v>
      </c>
      <c r="P11" s="9"/>
    </row>
    <row r="12" spans="1:133">
      <c r="A12" s="12"/>
      <c r="B12" s="44">
        <v>517</v>
      </c>
      <c r="C12" s="20" t="s">
        <v>25</v>
      </c>
      <c r="D12" s="46">
        <v>873072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873072</v>
      </c>
      <c r="O12" s="47">
        <f t="shared" si="1"/>
        <v>10.344209852847088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14191243</v>
      </c>
      <c r="L13" s="46">
        <v>0</v>
      </c>
      <c r="M13" s="46">
        <v>0</v>
      </c>
      <c r="N13" s="46">
        <f t="shared" si="2"/>
        <v>14191243</v>
      </c>
      <c r="O13" s="47">
        <f t="shared" si="1"/>
        <v>168.13870524395156</v>
      </c>
      <c r="P13" s="9"/>
    </row>
    <row r="14" spans="1:133">
      <c r="A14" s="12"/>
      <c r="B14" s="44">
        <v>519</v>
      </c>
      <c r="C14" s="20" t="s">
        <v>71</v>
      </c>
      <c r="D14" s="46">
        <v>7286988</v>
      </c>
      <c r="E14" s="46">
        <v>0</v>
      </c>
      <c r="F14" s="46">
        <v>0</v>
      </c>
      <c r="G14" s="46">
        <v>562957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7849945</v>
      </c>
      <c r="O14" s="47">
        <f t="shared" si="1"/>
        <v>93.006623065804135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39933722</v>
      </c>
      <c r="E15" s="31">
        <f t="shared" si="3"/>
        <v>0</v>
      </c>
      <c r="F15" s="31">
        <f t="shared" si="3"/>
        <v>0</v>
      </c>
      <c r="G15" s="31">
        <f t="shared" si="3"/>
        <v>1115410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41049132</v>
      </c>
      <c r="O15" s="43">
        <f t="shared" si="1"/>
        <v>486.35259827966161</v>
      </c>
      <c r="P15" s="10"/>
    </row>
    <row r="16" spans="1:133">
      <c r="A16" s="12"/>
      <c r="B16" s="44">
        <v>521</v>
      </c>
      <c r="C16" s="20" t="s">
        <v>29</v>
      </c>
      <c r="D16" s="46">
        <v>19074198</v>
      </c>
      <c r="E16" s="46">
        <v>0</v>
      </c>
      <c r="F16" s="46">
        <v>0</v>
      </c>
      <c r="G16" s="46">
        <v>1102252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20176450</v>
      </c>
      <c r="O16" s="47">
        <f t="shared" si="1"/>
        <v>239.05179972038576</v>
      </c>
      <c r="P16" s="9"/>
    </row>
    <row r="17" spans="1:16">
      <c r="A17" s="12"/>
      <c r="B17" s="44">
        <v>522</v>
      </c>
      <c r="C17" s="20" t="s">
        <v>30</v>
      </c>
      <c r="D17" s="46">
        <v>17629119</v>
      </c>
      <c r="E17" s="46">
        <v>0</v>
      </c>
      <c r="F17" s="46">
        <v>0</v>
      </c>
      <c r="G17" s="46">
        <v>13158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17642277</v>
      </c>
      <c r="O17" s="47">
        <f t="shared" si="1"/>
        <v>209.02676476860739</v>
      </c>
      <c r="P17" s="9"/>
    </row>
    <row r="18" spans="1:16">
      <c r="A18" s="12"/>
      <c r="B18" s="44">
        <v>524</v>
      </c>
      <c r="C18" s="20" t="s">
        <v>31</v>
      </c>
      <c r="D18" s="46">
        <v>2680425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2680425</v>
      </c>
      <c r="O18" s="47">
        <f t="shared" si="1"/>
        <v>31.757837492002558</v>
      </c>
      <c r="P18" s="9"/>
    </row>
    <row r="19" spans="1:16">
      <c r="A19" s="12"/>
      <c r="B19" s="44">
        <v>526</v>
      </c>
      <c r="C19" s="20" t="s">
        <v>32</v>
      </c>
      <c r="D19" s="46">
        <v>549980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549980</v>
      </c>
      <c r="O19" s="47">
        <f t="shared" si="1"/>
        <v>6.5161962986659088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50882835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50882835</v>
      </c>
      <c r="O20" s="43">
        <f t="shared" si="1"/>
        <v>602.86290609227274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15573582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15573582</v>
      </c>
      <c r="O21" s="47">
        <f t="shared" si="1"/>
        <v>184.51674130944764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8423792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8423792</v>
      </c>
      <c r="O22" s="47">
        <f t="shared" si="1"/>
        <v>99.805597023767206</v>
      </c>
      <c r="P22" s="9"/>
    </row>
    <row r="23" spans="1:16">
      <c r="A23" s="12"/>
      <c r="B23" s="44">
        <v>536</v>
      </c>
      <c r="C23" s="20" t="s">
        <v>72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25016657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25016657</v>
      </c>
      <c r="O23" s="47">
        <f t="shared" si="1"/>
        <v>296.39886495580674</v>
      </c>
      <c r="P23" s="9"/>
    </row>
    <row r="24" spans="1:16">
      <c r="A24" s="12"/>
      <c r="B24" s="44">
        <v>537</v>
      </c>
      <c r="C24" s="20" t="s">
        <v>73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298190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298190</v>
      </c>
      <c r="O24" s="47">
        <f t="shared" si="1"/>
        <v>3.5329731522949692</v>
      </c>
      <c r="P24" s="9"/>
    </row>
    <row r="25" spans="1:16">
      <c r="A25" s="12"/>
      <c r="B25" s="44">
        <v>538</v>
      </c>
      <c r="C25" s="20" t="s">
        <v>74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1570614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1570614</v>
      </c>
      <c r="O25" s="47">
        <f t="shared" si="1"/>
        <v>18.608729650956139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10375608</v>
      </c>
      <c r="E26" s="31">
        <f t="shared" si="6"/>
        <v>5572</v>
      </c>
      <c r="F26" s="31">
        <f t="shared" si="6"/>
        <v>0</v>
      </c>
      <c r="G26" s="31">
        <f t="shared" si="6"/>
        <v>9749641</v>
      </c>
      <c r="H26" s="31">
        <f t="shared" si="6"/>
        <v>0</v>
      </c>
      <c r="I26" s="31">
        <f t="shared" si="6"/>
        <v>233492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23027614</v>
      </c>
      <c r="N26" s="31">
        <f t="shared" ref="N26:N34" si="7">SUM(D26:M26)</f>
        <v>43391927</v>
      </c>
      <c r="O26" s="43">
        <f t="shared" si="1"/>
        <v>514.11017511433374</v>
      </c>
      <c r="P26" s="10"/>
    </row>
    <row r="27" spans="1:16">
      <c r="A27" s="12"/>
      <c r="B27" s="44">
        <v>541</v>
      </c>
      <c r="C27" s="20" t="s">
        <v>75</v>
      </c>
      <c r="D27" s="46">
        <v>10295246</v>
      </c>
      <c r="E27" s="46">
        <v>5572</v>
      </c>
      <c r="F27" s="46">
        <v>0</v>
      </c>
      <c r="G27" s="46">
        <v>9735466</v>
      </c>
      <c r="H27" s="46">
        <v>0</v>
      </c>
      <c r="I27" s="46">
        <v>233492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20269776</v>
      </c>
      <c r="O27" s="47">
        <f t="shared" si="1"/>
        <v>240.15753181204238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23027614</v>
      </c>
      <c r="N28" s="46">
        <f t="shared" si="7"/>
        <v>23027614</v>
      </c>
      <c r="O28" s="47">
        <f t="shared" si="1"/>
        <v>272.83256320940262</v>
      </c>
      <c r="P28" s="9"/>
    </row>
    <row r="29" spans="1:16">
      <c r="A29" s="12"/>
      <c r="B29" s="44">
        <v>544</v>
      </c>
      <c r="C29" s="20" t="s">
        <v>76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62600</v>
      </c>
      <c r="O29" s="47">
        <f t="shared" si="1"/>
        <v>0.74168858557854078</v>
      </c>
      <c r="P29" s="9"/>
    </row>
    <row r="30" spans="1:16">
      <c r="A30" s="12"/>
      <c r="B30" s="44">
        <v>545</v>
      </c>
      <c r="C30" s="20" t="s">
        <v>57</v>
      </c>
      <c r="D30" s="46">
        <v>17762</v>
      </c>
      <c r="E30" s="46">
        <v>0</v>
      </c>
      <c r="F30" s="46">
        <v>0</v>
      </c>
      <c r="G30" s="46">
        <v>14175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31937</v>
      </c>
      <c r="O30" s="47">
        <f t="shared" si="1"/>
        <v>0.37839150731025334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657315</v>
      </c>
      <c r="E31" s="31">
        <f t="shared" si="8"/>
        <v>2038361</v>
      </c>
      <c r="F31" s="31">
        <f t="shared" si="8"/>
        <v>0</v>
      </c>
      <c r="G31" s="31">
        <f t="shared" si="8"/>
        <v>20000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2715676</v>
      </c>
      <c r="O31" s="43">
        <f t="shared" si="1"/>
        <v>32.175493471718681</v>
      </c>
      <c r="P31" s="10"/>
    </row>
    <row r="32" spans="1:16">
      <c r="A32" s="13"/>
      <c r="B32" s="45">
        <v>552</v>
      </c>
      <c r="C32" s="21" t="s">
        <v>44</v>
      </c>
      <c r="D32" s="46">
        <v>5700</v>
      </c>
      <c r="E32" s="46">
        <v>1181972</v>
      </c>
      <c r="F32" s="46">
        <v>0</v>
      </c>
      <c r="G32" s="46">
        <v>20000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1207672</v>
      </c>
      <c r="O32" s="47">
        <f t="shared" si="1"/>
        <v>14.308570886945807</v>
      </c>
      <c r="P32" s="9"/>
    </row>
    <row r="33" spans="1:119">
      <c r="A33" s="13"/>
      <c r="B33" s="45">
        <v>554</v>
      </c>
      <c r="C33" s="21" t="s">
        <v>45</v>
      </c>
      <c r="D33" s="46">
        <v>651615</v>
      </c>
      <c r="E33" s="46">
        <v>856389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1508004</v>
      </c>
      <c r="O33" s="47">
        <f t="shared" si="1"/>
        <v>17.866922584772873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105704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105704</v>
      </c>
      <c r="O34" s="43">
        <f t="shared" si="1"/>
        <v>1.2523873841852089</v>
      </c>
      <c r="P34" s="10"/>
    </row>
    <row r="35" spans="1:119">
      <c r="A35" s="12"/>
      <c r="B35" s="44">
        <v>569</v>
      </c>
      <c r="C35" s="20" t="s">
        <v>47</v>
      </c>
      <c r="D35" s="46">
        <v>105704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10">SUM(D35:M35)</f>
        <v>105704</v>
      </c>
      <c r="O35" s="47">
        <f t="shared" si="1"/>
        <v>1.2523873841852089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8336792</v>
      </c>
      <c r="E36" s="31">
        <f t="shared" si="11"/>
        <v>329</v>
      </c>
      <c r="F36" s="31">
        <f t="shared" si="11"/>
        <v>0</v>
      </c>
      <c r="G36" s="31">
        <f t="shared" si="11"/>
        <v>827313</v>
      </c>
      <c r="H36" s="31">
        <f t="shared" si="11"/>
        <v>0</v>
      </c>
      <c r="I36" s="31">
        <f t="shared" si="11"/>
        <v>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9164434</v>
      </c>
      <c r="O36" s="43">
        <f t="shared" si="1"/>
        <v>108.58076822824104</v>
      </c>
      <c r="P36" s="9"/>
    </row>
    <row r="37" spans="1:119">
      <c r="A37" s="12"/>
      <c r="B37" s="44">
        <v>572</v>
      </c>
      <c r="C37" s="20" t="s">
        <v>77</v>
      </c>
      <c r="D37" s="46">
        <v>7494913</v>
      </c>
      <c r="E37" s="46">
        <v>329</v>
      </c>
      <c r="F37" s="46">
        <v>0</v>
      </c>
      <c r="G37" s="46">
        <v>628884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8124126</v>
      </c>
      <c r="O37" s="47">
        <f t="shared" si="1"/>
        <v>96.255136134214823</v>
      </c>
      <c r="P37" s="9"/>
    </row>
    <row r="38" spans="1:119">
      <c r="A38" s="12"/>
      <c r="B38" s="44">
        <v>575</v>
      </c>
      <c r="C38" s="20" t="s">
        <v>78</v>
      </c>
      <c r="D38" s="46">
        <v>829879</v>
      </c>
      <c r="E38" s="46">
        <v>0</v>
      </c>
      <c r="F38" s="46">
        <v>0</v>
      </c>
      <c r="G38" s="46">
        <v>198429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1028308</v>
      </c>
      <c r="O38" s="47">
        <f t="shared" si="1"/>
        <v>12.183455368356199</v>
      </c>
      <c r="P38" s="9"/>
    </row>
    <row r="39" spans="1:119">
      <c r="A39" s="12"/>
      <c r="B39" s="44">
        <v>579</v>
      </c>
      <c r="C39" s="20" t="s">
        <v>51</v>
      </c>
      <c r="D39" s="46">
        <v>12000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12000</v>
      </c>
      <c r="O39" s="47">
        <f t="shared" si="1"/>
        <v>0.14217672567000783</v>
      </c>
      <c r="P39" s="9"/>
    </row>
    <row r="40" spans="1:119" ht="15.75">
      <c r="A40" s="28" t="s">
        <v>79</v>
      </c>
      <c r="B40" s="29"/>
      <c r="C40" s="30"/>
      <c r="D40" s="31">
        <f t="shared" ref="D40:M40" si="12">SUM(D41:D41)</f>
        <v>11999667</v>
      </c>
      <c r="E40" s="31">
        <f t="shared" si="12"/>
        <v>4902331</v>
      </c>
      <c r="F40" s="31">
        <f t="shared" si="12"/>
        <v>0</v>
      </c>
      <c r="G40" s="31">
        <f t="shared" si="12"/>
        <v>167077</v>
      </c>
      <c r="H40" s="31">
        <f t="shared" si="12"/>
        <v>4877</v>
      </c>
      <c r="I40" s="31">
        <f t="shared" si="12"/>
        <v>3653146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20727098</v>
      </c>
      <c r="O40" s="43">
        <f t="shared" si="1"/>
        <v>245.57591052344731</v>
      </c>
      <c r="P40" s="9"/>
    </row>
    <row r="41" spans="1:119" ht="15.75" thickBot="1">
      <c r="A41" s="12"/>
      <c r="B41" s="44">
        <v>581</v>
      </c>
      <c r="C41" s="20" t="s">
        <v>80</v>
      </c>
      <c r="D41" s="46">
        <v>11999667</v>
      </c>
      <c r="E41" s="46">
        <v>4902331</v>
      </c>
      <c r="F41" s="46">
        <v>0</v>
      </c>
      <c r="G41" s="46">
        <v>167077</v>
      </c>
      <c r="H41" s="46">
        <v>4877</v>
      </c>
      <c r="I41" s="46">
        <v>3653146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20727098</v>
      </c>
      <c r="O41" s="47">
        <f t="shared" si="1"/>
        <v>245.57591052344731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SUM(D5,D15,D20,D26,D31,D34,D36,D40)</f>
        <v>91113068</v>
      </c>
      <c r="E42" s="15">
        <f t="shared" si="13"/>
        <v>6946593</v>
      </c>
      <c r="F42" s="15">
        <f t="shared" si="13"/>
        <v>0</v>
      </c>
      <c r="G42" s="15">
        <f t="shared" si="13"/>
        <v>12442398</v>
      </c>
      <c r="H42" s="15">
        <f t="shared" si="13"/>
        <v>4877</v>
      </c>
      <c r="I42" s="15">
        <f t="shared" si="13"/>
        <v>54769473</v>
      </c>
      <c r="J42" s="15">
        <f t="shared" si="13"/>
        <v>4135156</v>
      </c>
      <c r="K42" s="15">
        <f t="shared" si="13"/>
        <v>14191243</v>
      </c>
      <c r="L42" s="15">
        <f t="shared" si="13"/>
        <v>0</v>
      </c>
      <c r="M42" s="15">
        <f t="shared" si="13"/>
        <v>23027614</v>
      </c>
      <c r="N42" s="15">
        <f t="shared" si="10"/>
        <v>206630422</v>
      </c>
      <c r="O42" s="37">
        <f t="shared" si="1"/>
        <v>2448.169735314329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93" t="s">
        <v>96</v>
      </c>
      <c r="M44" s="93"/>
      <c r="N44" s="93"/>
      <c r="O44" s="41">
        <v>84402</v>
      </c>
    </row>
    <row r="45" spans="1:119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6"/>
    </row>
    <row r="46" spans="1:119" ht="15.75" customHeight="1" thickBot="1">
      <c r="A46" s="97" t="s">
        <v>60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9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93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18241710</v>
      </c>
      <c r="E5" s="26">
        <f t="shared" ref="E5:M5" si="0">SUM(E6:E14)</f>
        <v>0</v>
      </c>
      <c r="F5" s="26">
        <f t="shared" si="0"/>
        <v>0</v>
      </c>
      <c r="G5" s="26">
        <f t="shared" si="0"/>
        <v>597567</v>
      </c>
      <c r="H5" s="26">
        <f t="shared" si="0"/>
        <v>0</v>
      </c>
      <c r="I5" s="26">
        <f t="shared" si="0"/>
        <v>0</v>
      </c>
      <c r="J5" s="26">
        <f t="shared" si="0"/>
        <v>4102907</v>
      </c>
      <c r="K5" s="26">
        <f t="shared" si="0"/>
        <v>12980476</v>
      </c>
      <c r="L5" s="26">
        <f t="shared" si="0"/>
        <v>0</v>
      </c>
      <c r="M5" s="26">
        <f t="shared" si="0"/>
        <v>0</v>
      </c>
      <c r="N5" s="27">
        <f>SUM(D5:M5)</f>
        <v>35922660</v>
      </c>
      <c r="O5" s="32">
        <f t="shared" ref="O5:O42" si="1">(N5/O$44)</f>
        <v>430.99089371198215</v>
      </c>
      <c r="P5" s="6"/>
    </row>
    <row r="6" spans="1:133">
      <c r="A6" s="12"/>
      <c r="B6" s="44">
        <v>511</v>
      </c>
      <c r="C6" s="20" t="s">
        <v>19</v>
      </c>
      <c r="D6" s="46">
        <v>183634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183634</v>
      </c>
      <c r="O6" s="47">
        <f t="shared" si="1"/>
        <v>2.2031937995656818</v>
      </c>
      <c r="P6" s="9"/>
    </row>
    <row r="7" spans="1:133">
      <c r="A7" s="12"/>
      <c r="B7" s="44">
        <v>512</v>
      </c>
      <c r="C7" s="20" t="s">
        <v>20</v>
      </c>
      <c r="D7" s="46">
        <v>1417652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1417652</v>
      </c>
      <c r="O7" s="47">
        <f t="shared" si="1"/>
        <v>17.008626378240891</v>
      </c>
      <c r="P7" s="9"/>
    </row>
    <row r="8" spans="1:133">
      <c r="A8" s="12"/>
      <c r="B8" s="44">
        <v>513</v>
      </c>
      <c r="C8" s="20" t="s">
        <v>21</v>
      </c>
      <c r="D8" s="46">
        <v>3146858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4102907</v>
      </c>
      <c r="K8" s="46">
        <v>0</v>
      </c>
      <c r="L8" s="46">
        <v>0</v>
      </c>
      <c r="M8" s="46">
        <v>0</v>
      </c>
      <c r="N8" s="46">
        <f t="shared" si="2"/>
        <v>7249765</v>
      </c>
      <c r="O8" s="47">
        <f t="shared" si="1"/>
        <v>86.980827604410365</v>
      </c>
      <c r="P8" s="9"/>
    </row>
    <row r="9" spans="1:133">
      <c r="A9" s="12"/>
      <c r="B9" s="44">
        <v>514</v>
      </c>
      <c r="C9" s="20" t="s">
        <v>22</v>
      </c>
      <c r="D9" s="46">
        <v>809823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809823</v>
      </c>
      <c r="O9" s="47">
        <f t="shared" si="1"/>
        <v>9.716049382716049</v>
      </c>
      <c r="P9" s="9"/>
    </row>
    <row r="10" spans="1:133">
      <c r="A10" s="12"/>
      <c r="B10" s="44">
        <v>515</v>
      </c>
      <c r="C10" s="20" t="s">
        <v>23</v>
      </c>
      <c r="D10" s="46">
        <v>824623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824623</v>
      </c>
      <c r="O10" s="47">
        <f t="shared" si="1"/>
        <v>9.8936160001919635</v>
      </c>
      <c r="P10" s="9"/>
    </row>
    <row r="11" spans="1:133">
      <c r="A11" s="12"/>
      <c r="B11" s="44">
        <v>516</v>
      </c>
      <c r="C11" s="20" t="s">
        <v>24</v>
      </c>
      <c r="D11" s="46">
        <v>4319125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4319125</v>
      </c>
      <c r="O11" s="47">
        <f t="shared" si="1"/>
        <v>51.819757885517525</v>
      </c>
      <c r="P11" s="9"/>
    </row>
    <row r="12" spans="1:133">
      <c r="A12" s="12"/>
      <c r="B12" s="44">
        <v>517</v>
      </c>
      <c r="C12" s="20" t="s">
        <v>25</v>
      </c>
      <c r="D12" s="46">
        <v>1047779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1047779</v>
      </c>
      <c r="O12" s="47">
        <f t="shared" si="1"/>
        <v>12.570984654884882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12980476</v>
      </c>
      <c r="L13" s="46">
        <v>0</v>
      </c>
      <c r="M13" s="46">
        <v>0</v>
      </c>
      <c r="N13" s="46">
        <f t="shared" si="2"/>
        <v>12980476</v>
      </c>
      <c r="O13" s="47">
        <f t="shared" si="1"/>
        <v>155.73643355049251</v>
      </c>
      <c r="P13" s="9"/>
    </row>
    <row r="14" spans="1:133">
      <c r="A14" s="12"/>
      <c r="B14" s="44">
        <v>519</v>
      </c>
      <c r="C14" s="20" t="s">
        <v>71</v>
      </c>
      <c r="D14" s="46">
        <v>6492216</v>
      </c>
      <c r="E14" s="46">
        <v>0</v>
      </c>
      <c r="F14" s="46">
        <v>0</v>
      </c>
      <c r="G14" s="46">
        <v>597567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7089783</v>
      </c>
      <c r="O14" s="47">
        <f t="shared" si="1"/>
        <v>85.061404455962276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38775737</v>
      </c>
      <c r="E15" s="31">
        <f t="shared" si="3"/>
        <v>0</v>
      </c>
      <c r="F15" s="31">
        <f t="shared" si="3"/>
        <v>0</v>
      </c>
      <c r="G15" s="31">
        <f t="shared" si="3"/>
        <v>52621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38828358</v>
      </c>
      <c r="O15" s="43">
        <f t="shared" si="1"/>
        <v>465.85271568945041</v>
      </c>
      <c r="P15" s="10"/>
    </row>
    <row r="16" spans="1:133">
      <c r="A16" s="12"/>
      <c r="B16" s="44">
        <v>521</v>
      </c>
      <c r="C16" s="20" t="s">
        <v>29</v>
      </c>
      <c r="D16" s="46">
        <v>19097287</v>
      </c>
      <c r="E16" s="46">
        <v>0</v>
      </c>
      <c r="F16" s="46">
        <v>0</v>
      </c>
      <c r="G16" s="46">
        <v>52621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19149908</v>
      </c>
      <c r="O16" s="47">
        <f t="shared" si="1"/>
        <v>229.75570192803752</v>
      </c>
      <c r="P16" s="9"/>
    </row>
    <row r="17" spans="1:16">
      <c r="A17" s="12"/>
      <c r="B17" s="44">
        <v>522</v>
      </c>
      <c r="C17" s="20" t="s">
        <v>30</v>
      </c>
      <c r="D17" s="46">
        <v>16765347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16765347</v>
      </c>
      <c r="O17" s="47">
        <f t="shared" si="1"/>
        <v>201.14634848648453</v>
      </c>
      <c r="P17" s="9"/>
    </row>
    <row r="18" spans="1:16">
      <c r="A18" s="12"/>
      <c r="B18" s="44">
        <v>524</v>
      </c>
      <c r="C18" s="20" t="s">
        <v>31</v>
      </c>
      <c r="D18" s="46">
        <v>2488541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2488541</v>
      </c>
      <c r="O18" s="47">
        <f t="shared" si="1"/>
        <v>29.856878906765527</v>
      </c>
      <c r="P18" s="9"/>
    </row>
    <row r="19" spans="1:16">
      <c r="A19" s="12"/>
      <c r="B19" s="44">
        <v>526</v>
      </c>
      <c r="C19" s="20" t="s">
        <v>32</v>
      </c>
      <c r="D19" s="46">
        <v>424562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424562</v>
      </c>
      <c r="O19" s="47">
        <f t="shared" si="1"/>
        <v>5.0937863681627853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1516340</v>
      </c>
      <c r="H20" s="31">
        <f t="shared" si="5"/>
        <v>0</v>
      </c>
      <c r="I20" s="31">
        <f t="shared" si="5"/>
        <v>46415021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47931361</v>
      </c>
      <c r="O20" s="43">
        <f t="shared" si="1"/>
        <v>575.0682191747951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12305593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12305593</v>
      </c>
      <c r="O21" s="47">
        <f t="shared" si="1"/>
        <v>147.63935980035754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8425315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8425315</v>
      </c>
      <c r="O22" s="47">
        <f t="shared" si="1"/>
        <v>101.08477606210033</v>
      </c>
      <c r="P22" s="9"/>
    </row>
    <row r="23" spans="1:16">
      <c r="A23" s="12"/>
      <c r="B23" s="44">
        <v>536</v>
      </c>
      <c r="C23" s="20" t="s">
        <v>72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23691837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23691837</v>
      </c>
      <c r="O23" s="47">
        <f t="shared" si="1"/>
        <v>284.24860526221073</v>
      </c>
      <c r="P23" s="9"/>
    </row>
    <row r="24" spans="1:16">
      <c r="A24" s="12"/>
      <c r="B24" s="44">
        <v>537</v>
      </c>
      <c r="C24" s="20" t="s">
        <v>73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317813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317813</v>
      </c>
      <c r="O24" s="47">
        <f t="shared" si="1"/>
        <v>3.8130391486400557</v>
      </c>
      <c r="P24" s="9"/>
    </row>
    <row r="25" spans="1:16">
      <c r="A25" s="12"/>
      <c r="B25" s="44">
        <v>538</v>
      </c>
      <c r="C25" s="20" t="s">
        <v>74</v>
      </c>
      <c r="D25" s="46">
        <v>0</v>
      </c>
      <c r="E25" s="46">
        <v>0</v>
      </c>
      <c r="F25" s="46">
        <v>0</v>
      </c>
      <c r="G25" s="46">
        <v>1516340</v>
      </c>
      <c r="H25" s="46">
        <v>0</v>
      </c>
      <c r="I25" s="46">
        <v>1674463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3190803</v>
      </c>
      <c r="O25" s="47">
        <f t="shared" si="1"/>
        <v>38.282438901486522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10707712</v>
      </c>
      <c r="E26" s="31">
        <f t="shared" si="6"/>
        <v>42142</v>
      </c>
      <c r="F26" s="31">
        <f t="shared" si="6"/>
        <v>0</v>
      </c>
      <c r="G26" s="31">
        <f t="shared" si="6"/>
        <v>12171931</v>
      </c>
      <c r="H26" s="31">
        <f t="shared" si="6"/>
        <v>0</v>
      </c>
      <c r="I26" s="31">
        <f t="shared" si="6"/>
        <v>249329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23675515</v>
      </c>
      <c r="N26" s="31">
        <f t="shared" ref="N26:N34" si="7">SUM(D26:M26)</f>
        <v>46846629</v>
      </c>
      <c r="O26" s="43">
        <f t="shared" si="1"/>
        <v>562.05388187020844</v>
      </c>
      <c r="P26" s="10"/>
    </row>
    <row r="27" spans="1:16">
      <c r="A27" s="12"/>
      <c r="B27" s="44">
        <v>541</v>
      </c>
      <c r="C27" s="20" t="s">
        <v>75</v>
      </c>
      <c r="D27" s="46">
        <v>10660516</v>
      </c>
      <c r="E27" s="46">
        <v>42142</v>
      </c>
      <c r="F27" s="46">
        <v>0</v>
      </c>
      <c r="G27" s="46">
        <v>12152731</v>
      </c>
      <c r="H27" s="46">
        <v>0</v>
      </c>
      <c r="I27" s="46">
        <v>249329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23104718</v>
      </c>
      <c r="O27" s="47">
        <f t="shared" si="1"/>
        <v>277.20450155370793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23675515</v>
      </c>
      <c r="N28" s="46">
        <f t="shared" si="7"/>
        <v>23675515</v>
      </c>
      <c r="O28" s="47">
        <f t="shared" si="1"/>
        <v>284.05277807772137</v>
      </c>
      <c r="P28" s="9"/>
    </row>
    <row r="29" spans="1:16">
      <c r="A29" s="12"/>
      <c r="B29" s="44">
        <v>544</v>
      </c>
      <c r="C29" s="20" t="s">
        <v>76</v>
      </c>
      <c r="D29" s="46">
        <v>31300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31300</v>
      </c>
      <c r="O29" s="47">
        <f t="shared" si="1"/>
        <v>0.37552940047271111</v>
      </c>
      <c r="P29" s="9"/>
    </row>
    <row r="30" spans="1:16">
      <c r="A30" s="12"/>
      <c r="B30" s="44">
        <v>545</v>
      </c>
      <c r="C30" s="20" t="s">
        <v>57</v>
      </c>
      <c r="D30" s="46">
        <v>15896</v>
      </c>
      <c r="E30" s="46">
        <v>0</v>
      </c>
      <c r="F30" s="46">
        <v>0</v>
      </c>
      <c r="G30" s="46">
        <v>19200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35096</v>
      </c>
      <c r="O30" s="47">
        <f t="shared" si="1"/>
        <v>0.42107283830639841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643561</v>
      </c>
      <c r="E31" s="31">
        <f t="shared" si="8"/>
        <v>2430999</v>
      </c>
      <c r="F31" s="31">
        <f t="shared" si="8"/>
        <v>0</v>
      </c>
      <c r="G31" s="31">
        <f t="shared" si="8"/>
        <v>77769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3152329</v>
      </c>
      <c r="O31" s="43">
        <f t="shared" si="1"/>
        <v>37.820837682515688</v>
      </c>
      <c r="P31" s="10"/>
    </row>
    <row r="32" spans="1:16">
      <c r="A32" s="13"/>
      <c r="B32" s="45">
        <v>552</v>
      </c>
      <c r="C32" s="21" t="s">
        <v>44</v>
      </c>
      <c r="D32" s="46">
        <v>10350</v>
      </c>
      <c r="E32" s="46">
        <v>1327424</v>
      </c>
      <c r="F32" s="46">
        <v>0</v>
      </c>
      <c r="G32" s="46">
        <v>77769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1415543</v>
      </c>
      <c r="O32" s="47">
        <f t="shared" si="1"/>
        <v>16.983323135250572</v>
      </c>
      <c r="P32" s="9"/>
    </row>
    <row r="33" spans="1:119">
      <c r="A33" s="13"/>
      <c r="B33" s="45">
        <v>554</v>
      </c>
      <c r="C33" s="21" t="s">
        <v>45</v>
      </c>
      <c r="D33" s="46">
        <v>633211</v>
      </c>
      <c r="E33" s="46">
        <v>1103575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1736786</v>
      </c>
      <c r="O33" s="47">
        <f t="shared" si="1"/>
        <v>20.837514547265116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109231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109231</v>
      </c>
      <c r="O34" s="43">
        <f t="shared" si="1"/>
        <v>1.3105256211832175</v>
      </c>
      <c r="P34" s="10"/>
    </row>
    <row r="35" spans="1:119">
      <c r="A35" s="12"/>
      <c r="B35" s="44">
        <v>569</v>
      </c>
      <c r="C35" s="20" t="s">
        <v>47</v>
      </c>
      <c r="D35" s="46">
        <v>109231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10">SUM(D35:M35)</f>
        <v>109231</v>
      </c>
      <c r="O35" s="47">
        <f t="shared" si="1"/>
        <v>1.3105256211832175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6705594</v>
      </c>
      <c r="E36" s="31">
        <f t="shared" si="11"/>
        <v>78717</v>
      </c>
      <c r="F36" s="31">
        <f t="shared" si="11"/>
        <v>0</v>
      </c>
      <c r="G36" s="31">
        <f t="shared" si="11"/>
        <v>594686</v>
      </c>
      <c r="H36" s="31">
        <f t="shared" si="11"/>
        <v>0</v>
      </c>
      <c r="I36" s="31">
        <f t="shared" si="11"/>
        <v>2102131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9481128</v>
      </c>
      <c r="O36" s="43">
        <f t="shared" si="1"/>
        <v>113.75215059568801</v>
      </c>
      <c r="P36" s="9"/>
    </row>
    <row r="37" spans="1:119">
      <c r="A37" s="12"/>
      <c r="B37" s="44">
        <v>572</v>
      </c>
      <c r="C37" s="20" t="s">
        <v>77</v>
      </c>
      <c r="D37" s="46">
        <v>5779273</v>
      </c>
      <c r="E37" s="46">
        <v>78717</v>
      </c>
      <c r="F37" s="46">
        <v>0</v>
      </c>
      <c r="G37" s="46">
        <v>594686</v>
      </c>
      <c r="H37" s="46">
        <v>0</v>
      </c>
      <c r="I37" s="46">
        <v>2102131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8554807</v>
      </c>
      <c r="O37" s="47">
        <f t="shared" si="1"/>
        <v>102.63838798305919</v>
      </c>
      <c r="P37" s="9"/>
    </row>
    <row r="38" spans="1:119">
      <c r="A38" s="12"/>
      <c r="B38" s="44">
        <v>575</v>
      </c>
      <c r="C38" s="20" t="s">
        <v>78</v>
      </c>
      <c r="D38" s="46">
        <v>918821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918821</v>
      </c>
      <c r="O38" s="47">
        <f t="shared" si="1"/>
        <v>11.023779529448463</v>
      </c>
      <c r="P38" s="9"/>
    </row>
    <row r="39" spans="1:119">
      <c r="A39" s="12"/>
      <c r="B39" s="44">
        <v>579</v>
      </c>
      <c r="C39" s="20" t="s">
        <v>51</v>
      </c>
      <c r="D39" s="46">
        <v>7500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7500</v>
      </c>
      <c r="O39" s="47">
        <f t="shared" si="1"/>
        <v>8.9983083180362092E-2</v>
      </c>
      <c r="P39" s="9"/>
    </row>
    <row r="40" spans="1:119" ht="15.75">
      <c r="A40" s="28" t="s">
        <v>79</v>
      </c>
      <c r="B40" s="29"/>
      <c r="C40" s="30"/>
      <c r="D40" s="31">
        <f t="shared" ref="D40:M40" si="12">SUM(D41:D41)</f>
        <v>6809337</v>
      </c>
      <c r="E40" s="31">
        <f t="shared" si="12"/>
        <v>1205239</v>
      </c>
      <c r="F40" s="31">
        <f t="shared" si="12"/>
        <v>0</v>
      </c>
      <c r="G40" s="31">
        <f t="shared" si="12"/>
        <v>1056569</v>
      </c>
      <c r="H40" s="31">
        <f t="shared" si="12"/>
        <v>4196</v>
      </c>
      <c r="I40" s="31">
        <f t="shared" si="12"/>
        <v>3826414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12901755</v>
      </c>
      <c r="O40" s="43">
        <f t="shared" si="1"/>
        <v>154.79195911168699</v>
      </c>
      <c r="P40" s="9"/>
    </row>
    <row r="41" spans="1:119" ht="15.75" thickBot="1">
      <c r="A41" s="12"/>
      <c r="B41" s="44">
        <v>581</v>
      </c>
      <c r="C41" s="20" t="s">
        <v>80</v>
      </c>
      <c r="D41" s="46">
        <v>6809337</v>
      </c>
      <c r="E41" s="46">
        <v>1205239</v>
      </c>
      <c r="F41" s="46">
        <v>0</v>
      </c>
      <c r="G41" s="46">
        <v>1056569</v>
      </c>
      <c r="H41" s="46">
        <v>4196</v>
      </c>
      <c r="I41" s="46">
        <v>3826414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12901755</v>
      </c>
      <c r="O41" s="47">
        <f t="shared" si="1"/>
        <v>154.79195911168699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SUM(D5,D15,D20,D26,D31,D34,D36,D40)</f>
        <v>81992882</v>
      </c>
      <c r="E42" s="15">
        <f t="shared" si="13"/>
        <v>3757097</v>
      </c>
      <c r="F42" s="15">
        <f t="shared" si="13"/>
        <v>0</v>
      </c>
      <c r="G42" s="15">
        <f t="shared" si="13"/>
        <v>16067483</v>
      </c>
      <c r="H42" s="15">
        <f t="shared" si="13"/>
        <v>4196</v>
      </c>
      <c r="I42" s="15">
        <f t="shared" si="13"/>
        <v>52592895</v>
      </c>
      <c r="J42" s="15">
        <f t="shared" si="13"/>
        <v>4102907</v>
      </c>
      <c r="K42" s="15">
        <f t="shared" si="13"/>
        <v>12980476</v>
      </c>
      <c r="L42" s="15">
        <f t="shared" si="13"/>
        <v>0</v>
      </c>
      <c r="M42" s="15">
        <f t="shared" si="13"/>
        <v>23675515</v>
      </c>
      <c r="N42" s="15">
        <f t="shared" si="10"/>
        <v>195173451</v>
      </c>
      <c r="O42" s="37">
        <f t="shared" si="1"/>
        <v>2341.6411834575101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93" t="s">
        <v>94</v>
      </c>
      <c r="M44" s="93"/>
      <c r="N44" s="93"/>
      <c r="O44" s="41">
        <v>83349</v>
      </c>
    </row>
    <row r="45" spans="1:119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6"/>
    </row>
    <row r="46" spans="1:119" ht="15.75" customHeight="1" thickBot="1">
      <c r="A46" s="97" t="s">
        <v>60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9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90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16984930</v>
      </c>
      <c r="E5" s="26">
        <f t="shared" ref="E5:M5" si="0">SUM(E6:E14)</f>
        <v>0</v>
      </c>
      <c r="F5" s="26">
        <f t="shared" si="0"/>
        <v>0</v>
      </c>
      <c r="G5" s="26">
        <f t="shared" si="0"/>
        <v>874292</v>
      </c>
      <c r="H5" s="26">
        <f t="shared" si="0"/>
        <v>0</v>
      </c>
      <c r="I5" s="26">
        <f t="shared" si="0"/>
        <v>0</v>
      </c>
      <c r="J5" s="26">
        <f t="shared" si="0"/>
        <v>4762773</v>
      </c>
      <c r="K5" s="26">
        <f t="shared" si="0"/>
        <v>12921133</v>
      </c>
      <c r="L5" s="26">
        <f t="shared" si="0"/>
        <v>0</v>
      </c>
      <c r="M5" s="26">
        <f t="shared" si="0"/>
        <v>0</v>
      </c>
      <c r="N5" s="27">
        <f>SUM(D5:M5)</f>
        <v>35543128</v>
      </c>
      <c r="O5" s="32">
        <f t="shared" ref="O5:O43" si="1">(N5/O$45)</f>
        <v>433.24144319843981</v>
      </c>
      <c r="P5" s="6"/>
    </row>
    <row r="6" spans="1:133">
      <c r="A6" s="12"/>
      <c r="B6" s="44">
        <v>511</v>
      </c>
      <c r="C6" s="20" t="s">
        <v>19</v>
      </c>
      <c r="D6" s="46">
        <v>174677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174677</v>
      </c>
      <c r="O6" s="47">
        <f t="shared" si="1"/>
        <v>2.1291686981960019</v>
      </c>
      <c r="P6" s="9"/>
    </row>
    <row r="7" spans="1:133">
      <c r="A7" s="12"/>
      <c r="B7" s="44">
        <v>512</v>
      </c>
      <c r="C7" s="20" t="s">
        <v>20</v>
      </c>
      <c r="D7" s="46">
        <v>1159697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1159697</v>
      </c>
      <c r="O7" s="47">
        <f t="shared" si="1"/>
        <v>14.135750853242321</v>
      </c>
      <c r="P7" s="9"/>
    </row>
    <row r="8" spans="1:133">
      <c r="A8" s="12"/>
      <c r="B8" s="44">
        <v>513</v>
      </c>
      <c r="C8" s="20" t="s">
        <v>21</v>
      </c>
      <c r="D8" s="46">
        <v>3199245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4762773</v>
      </c>
      <c r="K8" s="46">
        <v>0</v>
      </c>
      <c r="L8" s="46">
        <v>0</v>
      </c>
      <c r="M8" s="46">
        <v>0</v>
      </c>
      <c r="N8" s="46">
        <f t="shared" si="2"/>
        <v>7962018</v>
      </c>
      <c r="O8" s="47">
        <f t="shared" si="1"/>
        <v>97.050438810336416</v>
      </c>
      <c r="P8" s="9"/>
    </row>
    <row r="9" spans="1:133">
      <c r="A9" s="12"/>
      <c r="B9" s="44">
        <v>514</v>
      </c>
      <c r="C9" s="20" t="s">
        <v>22</v>
      </c>
      <c r="D9" s="46">
        <v>759534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759534</v>
      </c>
      <c r="O9" s="47">
        <f t="shared" si="1"/>
        <v>9.2580936128717699</v>
      </c>
      <c r="P9" s="9"/>
    </row>
    <row r="10" spans="1:133">
      <c r="A10" s="12"/>
      <c r="B10" s="44">
        <v>515</v>
      </c>
      <c r="C10" s="20" t="s">
        <v>23</v>
      </c>
      <c r="D10" s="46">
        <v>755666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755666</v>
      </c>
      <c r="O10" s="47">
        <f t="shared" si="1"/>
        <v>9.2109458800585085</v>
      </c>
      <c r="P10" s="9"/>
    </row>
    <row r="11" spans="1:133">
      <c r="A11" s="12"/>
      <c r="B11" s="44">
        <v>516</v>
      </c>
      <c r="C11" s="20" t="s">
        <v>24</v>
      </c>
      <c r="D11" s="46">
        <v>3449597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3449597</v>
      </c>
      <c r="O11" s="47">
        <f t="shared" si="1"/>
        <v>42.047745002437836</v>
      </c>
      <c r="P11" s="9"/>
    </row>
    <row r="12" spans="1:133">
      <c r="A12" s="12"/>
      <c r="B12" s="44">
        <v>517</v>
      </c>
      <c r="C12" s="20" t="s">
        <v>25</v>
      </c>
      <c r="D12" s="46">
        <v>1144503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1144503</v>
      </c>
      <c r="O12" s="47">
        <f t="shared" si="1"/>
        <v>13.950548512920527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12921133</v>
      </c>
      <c r="L13" s="46">
        <v>0</v>
      </c>
      <c r="M13" s="46">
        <v>0</v>
      </c>
      <c r="N13" s="46">
        <f t="shared" si="2"/>
        <v>12921133</v>
      </c>
      <c r="O13" s="47">
        <f t="shared" si="1"/>
        <v>157.49796440760605</v>
      </c>
      <c r="P13" s="9"/>
    </row>
    <row r="14" spans="1:133">
      <c r="A14" s="12"/>
      <c r="B14" s="44">
        <v>519</v>
      </c>
      <c r="C14" s="20" t="s">
        <v>71</v>
      </c>
      <c r="D14" s="46">
        <v>6342011</v>
      </c>
      <c r="E14" s="46">
        <v>0</v>
      </c>
      <c r="F14" s="46">
        <v>0</v>
      </c>
      <c r="G14" s="46">
        <v>874292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7216303</v>
      </c>
      <c r="O14" s="47">
        <f t="shared" si="1"/>
        <v>87.960787420770359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36447153</v>
      </c>
      <c r="E15" s="31">
        <f t="shared" si="3"/>
        <v>0</v>
      </c>
      <c r="F15" s="31">
        <f t="shared" si="3"/>
        <v>0</v>
      </c>
      <c r="G15" s="31">
        <f t="shared" si="3"/>
        <v>137250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36584403</v>
      </c>
      <c r="O15" s="43">
        <f t="shared" si="1"/>
        <v>445.93372745002438</v>
      </c>
      <c r="P15" s="10"/>
    </row>
    <row r="16" spans="1:133">
      <c r="A16" s="12"/>
      <c r="B16" s="44">
        <v>521</v>
      </c>
      <c r="C16" s="20" t="s">
        <v>29</v>
      </c>
      <c r="D16" s="46">
        <v>17837672</v>
      </c>
      <c r="E16" s="46">
        <v>0</v>
      </c>
      <c r="F16" s="46">
        <v>0</v>
      </c>
      <c r="G16" s="46">
        <v>102300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17939972</v>
      </c>
      <c r="O16" s="47">
        <f t="shared" si="1"/>
        <v>218.67347635299853</v>
      </c>
      <c r="P16" s="9"/>
    </row>
    <row r="17" spans="1:16">
      <c r="A17" s="12"/>
      <c r="B17" s="44">
        <v>522</v>
      </c>
      <c r="C17" s="20" t="s">
        <v>30</v>
      </c>
      <c r="D17" s="46">
        <v>15802814</v>
      </c>
      <c r="E17" s="46">
        <v>0</v>
      </c>
      <c r="F17" s="46">
        <v>0</v>
      </c>
      <c r="G17" s="46">
        <v>34950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15837764</v>
      </c>
      <c r="O17" s="47">
        <f t="shared" si="1"/>
        <v>193.04929302779132</v>
      </c>
      <c r="P17" s="9"/>
    </row>
    <row r="18" spans="1:16">
      <c r="A18" s="12"/>
      <c r="B18" s="44">
        <v>524</v>
      </c>
      <c r="C18" s="20" t="s">
        <v>31</v>
      </c>
      <c r="D18" s="46">
        <v>2424487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2424487</v>
      </c>
      <c r="O18" s="47">
        <f t="shared" si="1"/>
        <v>29.552498781082399</v>
      </c>
      <c r="P18" s="9"/>
    </row>
    <row r="19" spans="1:16">
      <c r="A19" s="12"/>
      <c r="B19" s="44">
        <v>526</v>
      </c>
      <c r="C19" s="20" t="s">
        <v>32</v>
      </c>
      <c r="D19" s="46">
        <v>382180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382180</v>
      </c>
      <c r="O19" s="47">
        <f t="shared" si="1"/>
        <v>4.6584592881521205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39498</v>
      </c>
      <c r="H20" s="31">
        <f t="shared" si="5"/>
        <v>0</v>
      </c>
      <c r="I20" s="31">
        <f t="shared" si="5"/>
        <v>47117775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47157273</v>
      </c>
      <c r="O20" s="43">
        <f t="shared" si="1"/>
        <v>574.80830082886393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13194960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13194960</v>
      </c>
      <c r="O21" s="47">
        <f t="shared" si="1"/>
        <v>160.83568990736225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8052205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8052205</v>
      </c>
      <c r="O22" s="47">
        <f t="shared" si="1"/>
        <v>98.149744027303754</v>
      </c>
      <c r="P22" s="9"/>
    </row>
    <row r="23" spans="1:16">
      <c r="A23" s="12"/>
      <c r="B23" s="44">
        <v>536</v>
      </c>
      <c r="C23" s="20" t="s">
        <v>72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23651857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23651857</v>
      </c>
      <c r="O23" s="47">
        <f t="shared" si="1"/>
        <v>288.29664797659677</v>
      </c>
      <c r="P23" s="9"/>
    </row>
    <row r="24" spans="1:16">
      <c r="A24" s="12"/>
      <c r="B24" s="44">
        <v>537</v>
      </c>
      <c r="C24" s="20" t="s">
        <v>73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297493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297493</v>
      </c>
      <c r="O24" s="47">
        <f t="shared" si="1"/>
        <v>3.6261945392491466</v>
      </c>
      <c r="P24" s="9"/>
    </row>
    <row r="25" spans="1:16">
      <c r="A25" s="12"/>
      <c r="B25" s="44">
        <v>538</v>
      </c>
      <c r="C25" s="20" t="s">
        <v>74</v>
      </c>
      <c r="D25" s="46">
        <v>0</v>
      </c>
      <c r="E25" s="46">
        <v>0</v>
      </c>
      <c r="F25" s="46">
        <v>0</v>
      </c>
      <c r="G25" s="46">
        <v>39498</v>
      </c>
      <c r="H25" s="46">
        <v>0</v>
      </c>
      <c r="I25" s="46">
        <v>1921260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1960758</v>
      </c>
      <c r="O25" s="47">
        <f t="shared" si="1"/>
        <v>23.900024378352022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11689711</v>
      </c>
      <c r="E26" s="31">
        <f t="shared" si="6"/>
        <v>13791</v>
      </c>
      <c r="F26" s="31">
        <f t="shared" si="6"/>
        <v>0</v>
      </c>
      <c r="G26" s="31">
        <f t="shared" si="6"/>
        <v>5400881</v>
      </c>
      <c r="H26" s="31">
        <f t="shared" si="6"/>
        <v>0</v>
      </c>
      <c r="I26" s="31">
        <f t="shared" si="6"/>
        <v>245338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26013091</v>
      </c>
      <c r="N26" s="31">
        <f t="shared" ref="N26:N34" si="7">SUM(D26:M26)</f>
        <v>43362812</v>
      </c>
      <c r="O26" s="43">
        <f t="shared" si="1"/>
        <v>528.55694783032664</v>
      </c>
      <c r="P26" s="10"/>
    </row>
    <row r="27" spans="1:16">
      <c r="A27" s="12"/>
      <c r="B27" s="44">
        <v>541</v>
      </c>
      <c r="C27" s="20" t="s">
        <v>75</v>
      </c>
      <c r="D27" s="46">
        <v>11620835</v>
      </c>
      <c r="E27" s="46">
        <v>13791</v>
      </c>
      <c r="F27" s="46">
        <v>0</v>
      </c>
      <c r="G27" s="46">
        <v>5400881</v>
      </c>
      <c r="H27" s="46">
        <v>0</v>
      </c>
      <c r="I27" s="46">
        <v>245338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17280845</v>
      </c>
      <c r="O27" s="47">
        <f t="shared" si="1"/>
        <v>210.6392613359337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26013091</v>
      </c>
      <c r="N28" s="46">
        <f t="shared" si="7"/>
        <v>26013091</v>
      </c>
      <c r="O28" s="47">
        <f t="shared" si="1"/>
        <v>317.07814480741104</v>
      </c>
      <c r="P28" s="9"/>
    </row>
    <row r="29" spans="1:16">
      <c r="A29" s="12"/>
      <c r="B29" s="44">
        <v>544</v>
      </c>
      <c r="C29" s="20" t="s">
        <v>76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62600</v>
      </c>
      <c r="O29" s="47">
        <f t="shared" si="1"/>
        <v>0.76304241833252073</v>
      </c>
      <c r="P29" s="9"/>
    </row>
    <row r="30" spans="1:16">
      <c r="A30" s="12"/>
      <c r="B30" s="44">
        <v>545</v>
      </c>
      <c r="C30" s="20" t="s">
        <v>57</v>
      </c>
      <c r="D30" s="46">
        <v>6276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6276</v>
      </c>
      <c r="O30" s="47">
        <f t="shared" si="1"/>
        <v>7.6499268649439303E-2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1167366</v>
      </c>
      <c r="E31" s="31">
        <f t="shared" si="8"/>
        <v>2364013</v>
      </c>
      <c r="F31" s="31">
        <f t="shared" si="8"/>
        <v>0</v>
      </c>
      <c r="G31" s="31">
        <f t="shared" si="8"/>
        <v>48331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3579710</v>
      </c>
      <c r="O31" s="43">
        <f t="shared" si="1"/>
        <v>43.633715260848369</v>
      </c>
      <c r="P31" s="10"/>
    </row>
    <row r="32" spans="1:16">
      <c r="A32" s="13"/>
      <c r="B32" s="45">
        <v>552</v>
      </c>
      <c r="C32" s="21" t="s">
        <v>44</v>
      </c>
      <c r="D32" s="46">
        <v>626877</v>
      </c>
      <c r="E32" s="46">
        <v>1273701</v>
      </c>
      <c r="F32" s="46">
        <v>0</v>
      </c>
      <c r="G32" s="46">
        <v>48331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1948909</v>
      </c>
      <c r="O32" s="47">
        <f t="shared" si="1"/>
        <v>23.75559483178937</v>
      </c>
      <c r="P32" s="9"/>
    </row>
    <row r="33" spans="1:119">
      <c r="A33" s="13"/>
      <c r="B33" s="45">
        <v>554</v>
      </c>
      <c r="C33" s="21" t="s">
        <v>45</v>
      </c>
      <c r="D33" s="46">
        <v>540489</v>
      </c>
      <c r="E33" s="46">
        <v>1090312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1630801</v>
      </c>
      <c r="O33" s="47">
        <f t="shared" si="1"/>
        <v>19.878120429058995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97854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97854</v>
      </c>
      <c r="O34" s="43">
        <f t="shared" si="1"/>
        <v>1.1927596294490492</v>
      </c>
      <c r="P34" s="10"/>
    </row>
    <row r="35" spans="1:119">
      <c r="A35" s="12"/>
      <c r="B35" s="44">
        <v>569</v>
      </c>
      <c r="C35" s="20" t="s">
        <v>47</v>
      </c>
      <c r="D35" s="46">
        <v>97854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10">SUM(D35:M35)</f>
        <v>97854</v>
      </c>
      <c r="O35" s="47">
        <f t="shared" si="1"/>
        <v>1.1927596294490492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6239519</v>
      </c>
      <c r="E36" s="31">
        <f t="shared" si="11"/>
        <v>113919</v>
      </c>
      <c r="F36" s="31">
        <f t="shared" si="11"/>
        <v>0</v>
      </c>
      <c r="G36" s="31">
        <f t="shared" si="11"/>
        <v>602053</v>
      </c>
      <c r="H36" s="31">
        <f t="shared" si="11"/>
        <v>0</v>
      </c>
      <c r="I36" s="31">
        <f t="shared" si="11"/>
        <v>2390220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9345711</v>
      </c>
      <c r="O36" s="43">
        <f t="shared" si="1"/>
        <v>113.91651633349585</v>
      </c>
      <c r="P36" s="9"/>
    </row>
    <row r="37" spans="1:119">
      <c r="A37" s="12"/>
      <c r="B37" s="44">
        <v>572</v>
      </c>
      <c r="C37" s="20" t="s">
        <v>77</v>
      </c>
      <c r="D37" s="46">
        <v>5382000</v>
      </c>
      <c r="E37" s="46">
        <v>113919</v>
      </c>
      <c r="F37" s="46">
        <v>0</v>
      </c>
      <c r="G37" s="46">
        <v>602053</v>
      </c>
      <c r="H37" s="46">
        <v>0</v>
      </c>
      <c r="I37" s="46">
        <v>2390220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8488192</v>
      </c>
      <c r="O37" s="47">
        <f t="shared" si="1"/>
        <v>103.4640663091175</v>
      </c>
      <c r="P37" s="9"/>
    </row>
    <row r="38" spans="1:119">
      <c r="A38" s="12"/>
      <c r="B38" s="44">
        <v>575</v>
      </c>
      <c r="C38" s="20" t="s">
        <v>78</v>
      </c>
      <c r="D38" s="46">
        <v>840419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840419</v>
      </c>
      <c r="O38" s="47">
        <f t="shared" si="1"/>
        <v>10.244015114578254</v>
      </c>
      <c r="P38" s="9"/>
    </row>
    <row r="39" spans="1:119">
      <c r="A39" s="12"/>
      <c r="B39" s="44">
        <v>579</v>
      </c>
      <c r="C39" s="20" t="s">
        <v>51</v>
      </c>
      <c r="D39" s="46">
        <v>17100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17100</v>
      </c>
      <c r="O39" s="47">
        <f t="shared" si="1"/>
        <v>0.20843490980009752</v>
      </c>
      <c r="P39" s="9"/>
    </row>
    <row r="40" spans="1:119" ht="15.75">
      <c r="A40" s="28" t="s">
        <v>79</v>
      </c>
      <c r="B40" s="29"/>
      <c r="C40" s="30"/>
      <c r="D40" s="31">
        <f t="shared" ref="D40:M40" si="12">SUM(D41:D42)</f>
        <v>10651502</v>
      </c>
      <c r="E40" s="31">
        <f t="shared" si="12"/>
        <v>3416561</v>
      </c>
      <c r="F40" s="31">
        <f t="shared" si="12"/>
        <v>0</v>
      </c>
      <c r="G40" s="31">
        <f t="shared" si="12"/>
        <v>1312436</v>
      </c>
      <c r="H40" s="31">
        <f t="shared" si="12"/>
        <v>2579</v>
      </c>
      <c r="I40" s="31">
        <f t="shared" si="12"/>
        <v>3653185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19036263</v>
      </c>
      <c r="O40" s="43">
        <f t="shared" si="1"/>
        <v>232.03636031204292</v>
      </c>
      <c r="P40" s="9"/>
    </row>
    <row r="41" spans="1:119">
      <c r="A41" s="12"/>
      <c r="B41" s="44">
        <v>581</v>
      </c>
      <c r="C41" s="20" t="s">
        <v>80</v>
      </c>
      <c r="D41" s="46">
        <v>4206720</v>
      </c>
      <c r="E41" s="46">
        <v>3416561</v>
      </c>
      <c r="F41" s="46">
        <v>0</v>
      </c>
      <c r="G41" s="46">
        <v>1312436</v>
      </c>
      <c r="H41" s="46">
        <v>2579</v>
      </c>
      <c r="I41" s="46">
        <v>3653185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12591481</v>
      </c>
      <c r="O41" s="47">
        <f t="shared" si="1"/>
        <v>153.47977815699659</v>
      </c>
      <c r="P41" s="9"/>
    </row>
    <row r="42" spans="1:119" ht="15.75" thickBot="1">
      <c r="A42" s="12"/>
      <c r="B42" s="44">
        <v>585</v>
      </c>
      <c r="C42" s="20" t="s">
        <v>91</v>
      </c>
      <c r="D42" s="46">
        <v>6444782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6444782</v>
      </c>
      <c r="O42" s="47">
        <f t="shared" si="1"/>
        <v>78.556582155046314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SUM(D5,D15,D20,D26,D31,D34,D36,D40)</f>
        <v>83278035</v>
      </c>
      <c r="E43" s="15">
        <f t="shared" si="13"/>
        <v>5908284</v>
      </c>
      <c r="F43" s="15">
        <f t="shared" si="13"/>
        <v>0</v>
      </c>
      <c r="G43" s="15">
        <f t="shared" si="13"/>
        <v>8414741</v>
      </c>
      <c r="H43" s="15">
        <f t="shared" si="13"/>
        <v>2579</v>
      </c>
      <c r="I43" s="15">
        <f t="shared" si="13"/>
        <v>53406518</v>
      </c>
      <c r="J43" s="15">
        <f t="shared" si="13"/>
        <v>4762773</v>
      </c>
      <c r="K43" s="15">
        <f t="shared" si="13"/>
        <v>12921133</v>
      </c>
      <c r="L43" s="15">
        <f t="shared" si="13"/>
        <v>0</v>
      </c>
      <c r="M43" s="15">
        <f t="shared" si="13"/>
        <v>26013091</v>
      </c>
      <c r="N43" s="15">
        <f t="shared" si="10"/>
        <v>194707154</v>
      </c>
      <c r="O43" s="37">
        <f t="shared" si="1"/>
        <v>2373.3197708434909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92</v>
      </c>
      <c r="M45" s="93"/>
      <c r="N45" s="93"/>
      <c r="O45" s="41">
        <v>82040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88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17162123</v>
      </c>
      <c r="E5" s="26">
        <f t="shared" ref="E5:M5" si="0">SUM(E6:E14)</f>
        <v>0</v>
      </c>
      <c r="F5" s="26">
        <f t="shared" si="0"/>
        <v>0</v>
      </c>
      <c r="G5" s="26">
        <f t="shared" si="0"/>
        <v>62000</v>
      </c>
      <c r="H5" s="26">
        <f t="shared" si="0"/>
        <v>0</v>
      </c>
      <c r="I5" s="26">
        <f t="shared" si="0"/>
        <v>0</v>
      </c>
      <c r="J5" s="26">
        <f t="shared" si="0"/>
        <v>4964585</v>
      </c>
      <c r="K5" s="26">
        <f t="shared" si="0"/>
        <v>14464587</v>
      </c>
      <c r="L5" s="26">
        <f t="shared" si="0"/>
        <v>0</v>
      </c>
      <c r="M5" s="26">
        <f t="shared" si="0"/>
        <v>0</v>
      </c>
      <c r="N5" s="27">
        <f>SUM(D5:M5)</f>
        <v>36653295</v>
      </c>
      <c r="O5" s="32">
        <f t="shared" ref="O5:O42" si="1">(N5/O$44)</f>
        <v>452.61039490257093</v>
      </c>
      <c r="P5" s="6"/>
    </row>
    <row r="6" spans="1:133">
      <c r="A6" s="12"/>
      <c r="B6" s="44">
        <v>511</v>
      </c>
      <c r="C6" s="20" t="s">
        <v>19</v>
      </c>
      <c r="D6" s="46">
        <v>172878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172878</v>
      </c>
      <c r="O6" s="47">
        <f t="shared" si="1"/>
        <v>2.1347706897829148</v>
      </c>
      <c r="P6" s="9"/>
    </row>
    <row r="7" spans="1:133">
      <c r="A7" s="12"/>
      <c r="B7" s="44">
        <v>512</v>
      </c>
      <c r="C7" s="20" t="s">
        <v>20</v>
      </c>
      <c r="D7" s="46">
        <v>1153726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1153726</v>
      </c>
      <c r="O7" s="47">
        <f t="shared" si="1"/>
        <v>14.246696796819046</v>
      </c>
      <c r="P7" s="9"/>
    </row>
    <row r="8" spans="1:133">
      <c r="A8" s="12"/>
      <c r="B8" s="44">
        <v>513</v>
      </c>
      <c r="C8" s="20" t="s">
        <v>21</v>
      </c>
      <c r="D8" s="46">
        <v>3203705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4964585</v>
      </c>
      <c r="K8" s="46">
        <v>0</v>
      </c>
      <c r="L8" s="46">
        <v>0</v>
      </c>
      <c r="M8" s="46">
        <v>0</v>
      </c>
      <c r="N8" s="46">
        <f t="shared" si="2"/>
        <v>8168290</v>
      </c>
      <c r="O8" s="47">
        <f t="shared" si="1"/>
        <v>100.86550097552542</v>
      </c>
      <c r="P8" s="9"/>
    </row>
    <row r="9" spans="1:133">
      <c r="A9" s="12"/>
      <c r="B9" s="44">
        <v>514</v>
      </c>
      <c r="C9" s="20" t="s">
        <v>22</v>
      </c>
      <c r="D9" s="46">
        <v>848498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848498</v>
      </c>
      <c r="O9" s="47">
        <f t="shared" si="1"/>
        <v>10.477612308908153</v>
      </c>
      <c r="P9" s="9"/>
    </row>
    <row r="10" spans="1:133">
      <c r="A10" s="12"/>
      <c r="B10" s="44">
        <v>515</v>
      </c>
      <c r="C10" s="20" t="s">
        <v>23</v>
      </c>
      <c r="D10" s="46">
        <v>707748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707748</v>
      </c>
      <c r="O10" s="47">
        <f t="shared" si="1"/>
        <v>8.7395717566866704</v>
      </c>
      <c r="P10" s="9"/>
    </row>
    <row r="11" spans="1:133">
      <c r="A11" s="12"/>
      <c r="B11" s="44">
        <v>516</v>
      </c>
      <c r="C11" s="20" t="s">
        <v>24</v>
      </c>
      <c r="D11" s="46">
        <v>3637905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3637905</v>
      </c>
      <c r="O11" s="47">
        <f t="shared" si="1"/>
        <v>44.922390160776466</v>
      </c>
      <c r="P11" s="9"/>
    </row>
    <row r="12" spans="1:133">
      <c r="A12" s="12"/>
      <c r="B12" s="44">
        <v>517</v>
      </c>
      <c r="C12" s="20" t="s">
        <v>25</v>
      </c>
      <c r="D12" s="46">
        <v>1105210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1105210</v>
      </c>
      <c r="O12" s="47">
        <f t="shared" si="1"/>
        <v>13.647600701390433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14464587</v>
      </c>
      <c r="L13" s="46">
        <v>0</v>
      </c>
      <c r="M13" s="46">
        <v>0</v>
      </c>
      <c r="N13" s="46">
        <f t="shared" si="2"/>
        <v>14464587</v>
      </c>
      <c r="O13" s="47">
        <f t="shared" si="1"/>
        <v>178.61484033488924</v>
      </c>
      <c r="P13" s="9"/>
    </row>
    <row r="14" spans="1:133">
      <c r="A14" s="12"/>
      <c r="B14" s="44">
        <v>519</v>
      </c>
      <c r="C14" s="20" t="s">
        <v>71</v>
      </c>
      <c r="D14" s="46">
        <v>6332453</v>
      </c>
      <c r="E14" s="46">
        <v>0</v>
      </c>
      <c r="F14" s="46">
        <v>0</v>
      </c>
      <c r="G14" s="46">
        <v>62000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6394453</v>
      </c>
      <c r="O14" s="47">
        <f t="shared" si="1"/>
        <v>78.961411177792598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38684284</v>
      </c>
      <c r="E15" s="31">
        <f t="shared" si="3"/>
        <v>0</v>
      </c>
      <c r="F15" s="31">
        <f t="shared" si="3"/>
        <v>0</v>
      </c>
      <c r="G15" s="31">
        <f t="shared" si="3"/>
        <v>3500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38687784</v>
      </c>
      <c r="O15" s="43">
        <f t="shared" si="1"/>
        <v>477.73312587982514</v>
      </c>
      <c r="P15" s="10"/>
    </row>
    <row r="16" spans="1:133">
      <c r="A16" s="12"/>
      <c r="B16" s="44">
        <v>521</v>
      </c>
      <c r="C16" s="20" t="s">
        <v>29</v>
      </c>
      <c r="D16" s="46">
        <v>19456801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19456801</v>
      </c>
      <c r="O16" s="47">
        <f t="shared" si="1"/>
        <v>240.26081104442963</v>
      </c>
      <c r="P16" s="9"/>
    </row>
    <row r="17" spans="1:16">
      <c r="A17" s="12"/>
      <c r="B17" s="44">
        <v>522</v>
      </c>
      <c r="C17" s="20" t="s">
        <v>30</v>
      </c>
      <c r="D17" s="46">
        <v>16443716</v>
      </c>
      <c r="E17" s="46">
        <v>0</v>
      </c>
      <c r="F17" s="46">
        <v>0</v>
      </c>
      <c r="G17" s="46">
        <v>3500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16447216</v>
      </c>
      <c r="O17" s="47">
        <f t="shared" si="1"/>
        <v>203.09718208984714</v>
      </c>
      <c r="P17" s="9"/>
    </row>
    <row r="18" spans="1:16">
      <c r="A18" s="12"/>
      <c r="B18" s="44">
        <v>524</v>
      </c>
      <c r="C18" s="20" t="s">
        <v>31</v>
      </c>
      <c r="D18" s="46">
        <v>2380740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2380740</v>
      </c>
      <c r="O18" s="47">
        <f t="shared" si="1"/>
        <v>29.398384826257686</v>
      </c>
      <c r="P18" s="9"/>
    </row>
    <row r="19" spans="1:16">
      <c r="A19" s="12"/>
      <c r="B19" s="44">
        <v>526</v>
      </c>
      <c r="C19" s="20" t="s">
        <v>32</v>
      </c>
      <c r="D19" s="46">
        <v>403027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403027</v>
      </c>
      <c r="O19" s="47">
        <f t="shared" si="1"/>
        <v>4.9767479192907063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89818</v>
      </c>
      <c r="H20" s="31">
        <f t="shared" si="5"/>
        <v>0</v>
      </c>
      <c r="I20" s="31">
        <f t="shared" si="5"/>
        <v>46775284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46865102</v>
      </c>
      <c r="O20" s="43">
        <f t="shared" si="1"/>
        <v>578.71010841915484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13259745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13259745</v>
      </c>
      <c r="O21" s="47">
        <f t="shared" si="1"/>
        <v>163.73694154256501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7806884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7806884</v>
      </c>
      <c r="O22" s="47">
        <f t="shared" si="1"/>
        <v>96.402706774344921</v>
      </c>
      <c r="P22" s="9"/>
    </row>
    <row r="23" spans="1:16">
      <c r="A23" s="12"/>
      <c r="B23" s="44">
        <v>536</v>
      </c>
      <c r="C23" s="20" t="s">
        <v>72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23614441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23614441</v>
      </c>
      <c r="O23" s="47">
        <f t="shared" si="1"/>
        <v>291.60110888839495</v>
      </c>
      <c r="P23" s="9"/>
    </row>
    <row r="24" spans="1:16">
      <c r="A24" s="12"/>
      <c r="B24" s="44">
        <v>537</v>
      </c>
      <c r="C24" s="20" t="s">
        <v>73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311007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311007</v>
      </c>
      <c r="O24" s="47">
        <f t="shared" si="1"/>
        <v>3.8404460250426022</v>
      </c>
      <c r="P24" s="9"/>
    </row>
    <row r="25" spans="1:16">
      <c r="A25" s="12"/>
      <c r="B25" s="44">
        <v>538</v>
      </c>
      <c r="C25" s="20" t="s">
        <v>74</v>
      </c>
      <c r="D25" s="46">
        <v>0</v>
      </c>
      <c r="E25" s="46">
        <v>0</v>
      </c>
      <c r="F25" s="46">
        <v>0</v>
      </c>
      <c r="G25" s="46">
        <v>89818</v>
      </c>
      <c r="H25" s="46">
        <v>0</v>
      </c>
      <c r="I25" s="46">
        <v>1783207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1873025</v>
      </c>
      <c r="O25" s="47">
        <f t="shared" si="1"/>
        <v>23.128905188807391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10328417</v>
      </c>
      <c r="E26" s="31">
        <f t="shared" si="6"/>
        <v>1950</v>
      </c>
      <c r="F26" s="31">
        <f t="shared" si="6"/>
        <v>0</v>
      </c>
      <c r="G26" s="31">
        <f t="shared" si="6"/>
        <v>3844657</v>
      </c>
      <c r="H26" s="31">
        <f t="shared" si="6"/>
        <v>0</v>
      </c>
      <c r="I26" s="31">
        <f t="shared" si="6"/>
        <v>239011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26597903</v>
      </c>
      <c r="N26" s="31">
        <f t="shared" ref="N26:N34" si="7">SUM(D26:M26)</f>
        <v>41011938</v>
      </c>
      <c r="O26" s="43">
        <f t="shared" si="1"/>
        <v>506.43276283618582</v>
      </c>
      <c r="P26" s="10"/>
    </row>
    <row r="27" spans="1:16">
      <c r="A27" s="12"/>
      <c r="B27" s="44">
        <v>541</v>
      </c>
      <c r="C27" s="20" t="s">
        <v>75</v>
      </c>
      <c r="D27" s="46">
        <v>10249246</v>
      </c>
      <c r="E27" s="46">
        <v>1950</v>
      </c>
      <c r="F27" s="46">
        <v>0</v>
      </c>
      <c r="G27" s="46">
        <v>3844657</v>
      </c>
      <c r="H27" s="46">
        <v>0</v>
      </c>
      <c r="I27" s="46">
        <v>239011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14334864</v>
      </c>
      <c r="O27" s="47">
        <f t="shared" si="1"/>
        <v>177.01296584426169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26597903</v>
      </c>
      <c r="N28" s="46">
        <f t="shared" si="7"/>
        <v>26597903</v>
      </c>
      <c r="O28" s="47">
        <f t="shared" si="1"/>
        <v>328.44215998616977</v>
      </c>
      <c r="P28" s="9"/>
    </row>
    <row r="29" spans="1:16">
      <c r="A29" s="12"/>
      <c r="B29" s="44">
        <v>544</v>
      </c>
      <c r="C29" s="20" t="s">
        <v>76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62600</v>
      </c>
      <c r="O29" s="47">
        <f t="shared" si="1"/>
        <v>0.77301128645871919</v>
      </c>
      <c r="P29" s="9"/>
    </row>
    <row r="30" spans="1:16">
      <c r="A30" s="12"/>
      <c r="B30" s="44">
        <v>545</v>
      </c>
      <c r="C30" s="20" t="s">
        <v>57</v>
      </c>
      <c r="D30" s="46">
        <v>16571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16571</v>
      </c>
      <c r="O30" s="47">
        <f t="shared" si="1"/>
        <v>0.20462571929564594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1117288</v>
      </c>
      <c r="E31" s="31">
        <f t="shared" si="8"/>
        <v>1992772</v>
      </c>
      <c r="F31" s="31">
        <f t="shared" si="8"/>
        <v>0</v>
      </c>
      <c r="G31" s="31">
        <f t="shared" si="8"/>
        <v>24331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3134391</v>
      </c>
      <c r="O31" s="43">
        <f t="shared" si="1"/>
        <v>38.704786248796026</v>
      </c>
      <c r="P31" s="10"/>
    </row>
    <row r="32" spans="1:16">
      <c r="A32" s="13"/>
      <c r="B32" s="45">
        <v>552</v>
      </c>
      <c r="C32" s="21" t="s">
        <v>44</v>
      </c>
      <c r="D32" s="46">
        <v>634719</v>
      </c>
      <c r="E32" s="46">
        <v>1303796</v>
      </c>
      <c r="F32" s="46">
        <v>0</v>
      </c>
      <c r="G32" s="46">
        <v>24331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1962846</v>
      </c>
      <c r="O32" s="47">
        <f t="shared" si="1"/>
        <v>24.238052900644586</v>
      </c>
      <c r="P32" s="9"/>
    </row>
    <row r="33" spans="1:119">
      <c r="A33" s="13"/>
      <c r="B33" s="45">
        <v>554</v>
      </c>
      <c r="C33" s="21" t="s">
        <v>45</v>
      </c>
      <c r="D33" s="46">
        <v>482569</v>
      </c>
      <c r="E33" s="46">
        <v>688976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1171545</v>
      </c>
      <c r="O33" s="47">
        <f t="shared" si="1"/>
        <v>14.466733348151442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84830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84830</v>
      </c>
      <c r="O34" s="43">
        <f t="shared" si="1"/>
        <v>1.0475167321133092</v>
      </c>
      <c r="P34" s="10"/>
    </row>
    <row r="35" spans="1:119">
      <c r="A35" s="12"/>
      <c r="B35" s="44">
        <v>569</v>
      </c>
      <c r="C35" s="20" t="s">
        <v>47</v>
      </c>
      <c r="D35" s="46">
        <v>84830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10">SUM(D35:M35)</f>
        <v>84830</v>
      </c>
      <c r="O35" s="47">
        <f t="shared" si="1"/>
        <v>1.0475167321133092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6343185</v>
      </c>
      <c r="E36" s="31">
        <f t="shared" si="11"/>
        <v>268951</v>
      </c>
      <c r="F36" s="31">
        <f t="shared" si="11"/>
        <v>0</v>
      </c>
      <c r="G36" s="31">
        <f t="shared" si="11"/>
        <v>287171</v>
      </c>
      <c r="H36" s="31">
        <f t="shared" si="11"/>
        <v>0</v>
      </c>
      <c r="I36" s="31">
        <f t="shared" si="11"/>
        <v>2402105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9301412</v>
      </c>
      <c r="O36" s="43">
        <f t="shared" si="1"/>
        <v>114.85777086266084</v>
      </c>
      <c r="P36" s="9"/>
    </row>
    <row r="37" spans="1:119">
      <c r="A37" s="12"/>
      <c r="B37" s="44">
        <v>572</v>
      </c>
      <c r="C37" s="20" t="s">
        <v>77</v>
      </c>
      <c r="D37" s="46">
        <v>5455139</v>
      </c>
      <c r="E37" s="46">
        <v>228951</v>
      </c>
      <c r="F37" s="46">
        <v>0</v>
      </c>
      <c r="G37" s="46">
        <v>279837</v>
      </c>
      <c r="H37" s="46">
        <v>0</v>
      </c>
      <c r="I37" s="46">
        <v>2402105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8366032</v>
      </c>
      <c r="O37" s="47">
        <f t="shared" si="1"/>
        <v>103.3073028574251</v>
      </c>
      <c r="P37" s="9"/>
    </row>
    <row r="38" spans="1:119">
      <c r="A38" s="12"/>
      <c r="B38" s="44">
        <v>575</v>
      </c>
      <c r="C38" s="20" t="s">
        <v>78</v>
      </c>
      <c r="D38" s="46">
        <v>847643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847643</v>
      </c>
      <c r="O38" s="47">
        <f t="shared" si="1"/>
        <v>10.467054407152206</v>
      </c>
      <c r="P38" s="9"/>
    </row>
    <row r="39" spans="1:119">
      <c r="A39" s="12"/>
      <c r="B39" s="44">
        <v>579</v>
      </c>
      <c r="C39" s="20" t="s">
        <v>51</v>
      </c>
      <c r="D39" s="46">
        <v>40403</v>
      </c>
      <c r="E39" s="46">
        <v>40000</v>
      </c>
      <c r="F39" s="46">
        <v>0</v>
      </c>
      <c r="G39" s="46">
        <v>7334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87737</v>
      </c>
      <c r="O39" s="47">
        <f t="shared" si="1"/>
        <v>1.0834135980835247</v>
      </c>
      <c r="P39" s="9"/>
    </row>
    <row r="40" spans="1:119" ht="15.75">
      <c r="A40" s="28" t="s">
        <v>79</v>
      </c>
      <c r="B40" s="29"/>
      <c r="C40" s="30"/>
      <c r="D40" s="31">
        <f t="shared" ref="D40:M40" si="12">SUM(D41:D41)</f>
        <v>4181852</v>
      </c>
      <c r="E40" s="31">
        <f t="shared" si="12"/>
        <v>737219</v>
      </c>
      <c r="F40" s="31">
        <f t="shared" si="12"/>
        <v>0</v>
      </c>
      <c r="G40" s="31">
        <f t="shared" si="12"/>
        <v>291116</v>
      </c>
      <c r="H40" s="31">
        <f t="shared" si="12"/>
        <v>2007</v>
      </c>
      <c r="I40" s="31">
        <f t="shared" si="12"/>
        <v>5314654</v>
      </c>
      <c r="J40" s="31">
        <f t="shared" si="12"/>
        <v>406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10527254</v>
      </c>
      <c r="O40" s="43">
        <f t="shared" si="1"/>
        <v>129.9949865402188</v>
      </c>
      <c r="P40" s="9"/>
    </row>
    <row r="41" spans="1:119" ht="15.75" thickBot="1">
      <c r="A41" s="12"/>
      <c r="B41" s="44">
        <v>581</v>
      </c>
      <c r="C41" s="20" t="s">
        <v>80</v>
      </c>
      <c r="D41" s="46">
        <v>4181852</v>
      </c>
      <c r="E41" s="46">
        <v>737219</v>
      </c>
      <c r="F41" s="46">
        <v>0</v>
      </c>
      <c r="G41" s="46">
        <v>291116</v>
      </c>
      <c r="H41" s="46">
        <v>2007</v>
      </c>
      <c r="I41" s="46">
        <v>5314654</v>
      </c>
      <c r="J41" s="46">
        <v>406</v>
      </c>
      <c r="K41" s="46">
        <v>0</v>
      </c>
      <c r="L41" s="46">
        <v>0</v>
      </c>
      <c r="M41" s="46">
        <v>0</v>
      </c>
      <c r="N41" s="46">
        <f t="shared" si="10"/>
        <v>10527254</v>
      </c>
      <c r="O41" s="47">
        <f t="shared" si="1"/>
        <v>129.9949865402188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SUM(D5,D15,D20,D26,D31,D34,D36,D40)</f>
        <v>77901979</v>
      </c>
      <c r="E42" s="15">
        <f t="shared" si="13"/>
        <v>3000892</v>
      </c>
      <c r="F42" s="15">
        <f t="shared" si="13"/>
        <v>0</v>
      </c>
      <c r="G42" s="15">
        <f t="shared" si="13"/>
        <v>4602593</v>
      </c>
      <c r="H42" s="15">
        <f t="shared" si="13"/>
        <v>2007</v>
      </c>
      <c r="I42" s="15">
        <f t="shared" si="13"/>
        <v>54731054</v>
      </c>
      <c r="J42" s="15">
        <f t="shared" si="13"/>
        <v>4964991</v>
      </c>
      <c r="K42" s="15">
        <f t="shared" si="13"/>
        <v>14464587</v>
      </c>
      <c r="L42" s="15">
        <f t="shared" si="13"/>
        <v>0</v>
      </c>
      <c r="M42" s="15">
        <f t="shared" si="13"/>
        <v>26597903</v>
      </c>
      <c r="N42" s="15">
        <f t="shared" si="10"/>
        <v>186266006</v>
      </c>
      <c r="O42" s="37">
        <f t="shared" si="1"/>
        <v>2300.0914524215259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93" t="s">
        <v>89</v>
      </c>
      <c r="M44" s="93"/>
      <c r="N44" s="93"/>
      <c r="O44" s="41">
        <v>80982</v>
      </c>
    </row>
    <row r="45" spans="1:119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6"/>
    </row>
    <row r="46" spans="1:119" ht="15.75" customHeight="1" thickBot="1">
      <c r="A46" s="97" t="s">
        <v>60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9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16382490</v>
      </c>
      <c r="E5" s="26">
        <f t="shared" ref="E5:M5" si="0">SUM(E6:E14)</f>
        <v>0</v>
      </c>
      <c r="F5" s="26">
        <f t="shared" si="0"/>
        <v>0</v>
      </c>
      <c r="G5" s="26">
        <f t="shared" si="0"/>
        <v>137256</v>
      </c>
      <c r="H5" s="26">
        <f t="shared" si="0"/>
        <v>0</v>
      </c>
      <c r="I5" s="26">
        <f t="shared" si="0"/>
        <v>0</v>
      </c>
      <c r="J5" s="26">
        <f t="shared" si="0"/>
        <v>5404502</v>
      </c>
      <c r="K5" s="26">
        <f t="shared" si="0"/>
        <v>10878792</v>
      </c>
      <c r="L5" s="26">
        <f t="shared" si="0"/>
        <v>0</v>
      </c>
      <c r="M5" s="26">
        <f t="shared" si="0"/>
        <v>0</v>
      </c>
      <c r="N5" s="27">
        <f>SUM(D5:M5)</f>
        <v>32803040</v>
      </c>
      <c r="O5" s="32">
        <f t="shared" ref="O5:O43" si="1">(N5/O$45)</f>
        <v>407.90161528991905</v>
      </c>
      <c r="P5" s="6"/>
    </row>
    <row r="6" spans="1:133">
      <c r="A6" s="12"/>
      <c r="B6" s="44">
        <v>511</v>
      </c>
      <c r="C6" s="20" t="s">
        <v>19</v>
      </c>
      <c r="D6" s="46">
        <v>166578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166578</v>
      </c>
      <c r="O6" s="47">
        <f t="shared" si="1"/>
        <v>2.0713761673236424</v>
      </c>
      <c r="P6" s="9"/>
    </row>
    <row r="7" spans="1:133">
      <c r="A7" s="12"/>
      <c r="B7" s="44">
        <v>512</v>
      </c>
      <c r="C7" s="20" t="s">
        <v>20</v>
      </c>
      <c r="D7" s="46">
        <v>1156665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1156665</v>
      </c>
      <c r="O7" s="47">
        <f t="shared" si="1"/>
        <v>14.382981633693531</v>
      </c>
      <c r="P7" s="9"/>
    </row>
    <row r="8" spans="1:133">
      <c r="A8" s="12"/>
      <c r="B8" s="44">
        <v>513</v>
      </c>
      <c r="C8" s="20" t="s">
        <v>21</v>
      </c>
      <c r="D8" s="46">
        <v>3001317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5404502</v>
      </c>
      <c r="K8" s="46">
        <v>0</v>
      </c>
      <c r="L8" s="46">
        <v>0</v>
      </c>
      <c r="M8" s="46">
        <v>0</v>
      </c>
      <c r="N8" s="46">
        <f t="shared" si="2"/>
        <v>8405819</v>
      </c>
      <c r="O8" s="47">
        <f t="shared" si="1"/>
        <v>104.525286312936</v>
      </c>
      <c r="P8" s="9"/>
    </row>
    <row r="9" spans="1:133">
      <c r="A9" s="12"/>
      <c r="B9" s="44">
        <v>514</v>
      </c>
      <c r="C9" s="20" t="s">
        <v>22</v>
      </c>
      <c r="D9" s="46">
        <v>715029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715029</v>
      </c>
      <c r="O9" s="47">
        <f t="shared" si="1"/>
        <v>8.891294345863539</v>
      </c>
      <c r="P9" s="9"/>
    </row>
    <row r="10" spans="1:133">
      <c r="A10" s="12"/>
      <c r="B10" s="44">
        <v>515</v>
      </c>
      <c r="C10" s="20" t="s">
        <v>23</v>
      </c>
      <c r="D10" s="46">
        <v>666220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666220</v>
      </c>
      <c r="O10" s="47">
        <f t="shared" si="1"/>
        <v>8.2843606610378142</v>
      </c>
      <c r="P10" s="9"/>
    </row>
    <row r="11" spans="1:133">
      <c r="A11" s="12"/>
      <c r="B11" s="44">
        <v>516</v>
      </c>
      <c r="C11" s="20" t="s">
        <v>24</v>
      </c>
      <c r="D11" s="46">
        <v>3831063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3831063</v>
      </c>
      <c r="O11" s="47">
        <f t="shared" si="1"/>
        <v>47.638779392929528</v>
      </c>
      <c r="P11" s="9"/>
    </row>
    <row r="12" spans="1:133">
      <c r="A12" s="12"/>
      <c r="B12" s="44">
        <v>517</v>
      </c>
      <c r="C12" s="20" t="s">
        <v>25</v>
      </c>
      <c r="D12" s="46">
        <v>1105654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1105654</v>
      </c>
      <c r="O12" s="47">
        <f t="shared" si="1"/>
        <v>13.748666359939815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10878792</v>
      </c>
      <c r="L13" s="46">
        <v>0</v>
      </c>
      <c r="M13" s="46">
        <v>0</v>
      </c>
      <c r="N13" s="46">
        <f t="shared" si="2"/>
        <v>10878792</v>
      </c>
      <c r="O13" s="47">
        <f t="shared" si="1"/>
        <v>135.27638990785761</v>
      </c>
      <c r="P13" s="9"/>
    </row>
    <row r="14" spans="1:133">
      <c r="A14" s="12"/>
      <c r="B14" s="44">
        <v>519</v>
      </c>
      <c r="C14" s="20" t="s">
        <v>71</v>
      </c>
      <c r="D14" s="46">
        <v>5739964</v>
      </c>
      <c r="E14" s="46">
        <v>0</v>
      </c>
      <c r="F14" s="46">
        <v>0</v>
      </c>
      <c r="G14" s="46">
        <v>137256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5877220</v>
      </c>
      <c r="O14" s="47">
        <f t="shared" si="1"/>
        <v>73.082480508337582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SUM(D16:D20)</f>
        <v>37667667</v>
      </c>
      <c r="E15" s="31">
        <f t="shared" si="3"/>
        <v>0</v>
      </c>
      <c r="F15" s="31">
        <f t="shared" si="3"/>
        <v>0</v>
      </c>
      <c r="G15" s="31">
        <f t="shared" si="3"/>
        <v>93975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6" si="4">SUM(D15:M15)</f>
        <v>37761642</v>
      </c>
      <c r="O15" s="43">
        <f t="shared" si="1"/>
        <v>469.56119822430026</v>
      </c>
      <c r="P15" s="10"/>
    </row>
    <row r="16" spans="1:133">
      <c r="A16" s="12"/>
      <c r="B16" s="44">
        <v>521</v>
      </c>
      <c r="C16" s="20" t="s">
        <v>29</v>
      </c>
      <c r="D16" s="46">
        <v>19250973</v>
      </c>
      <c r="E16" s="46">
        <v>0</v>
      </c>
      <c r="F16" s="46">
        <v>0</v>
      </c>
      <c r="G16" s="46">
        <v>3816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19254789</v>
      </c>
      <c r="O16" s="47">
        <f t="shared" si="1"/>
        <v>239.43084345739192</v>
      </c>
      <c r="P16" s="9"/>
    </row>
    <row r="17" spans="1:16">
      <c r="A17" s="12"/>
      <c r="B17" s="44">
        <v>522</v>
      </c>
      <c r="C17" s="20" t="s">
        <v>30</v>
      </c>
      <c r="D17" s="46">
        <v>15532018</v>
      </c>
      <c r="E17" s="46">
        <v>0</v>
      </c>
      <c r="F17" s="46">
        <v>0</v>
      </c>
      <c r="G17" s="46">
        <v>51100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15583118</v>
      </c>
      <c r="O17" s="47">
        <f t="shared" si="1"/>
        <v>193.77408323903555</v>
      </c>
      <c r="P17" s="9"/>
    </row>
    <row r="18" spans="1:16">
      <c r="A18" s="12"/>
      <c r="B18" s="44">
        <v>524</v>
      </c>
      <c r="C18" s="20" t="s">
        <v>31</v>
      </c>
      <c r="D18" s="46">
        <v>2369084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2369084</v>
      </c>
      <c r="O18" s="47">
        <f t="shared" si="1"/>
        <v>29.459257140725452</v>
      </c>
      <c r="P18" s="9"/>
    </row>
    <row r="19" spans="1:16">
      <c r="A19" s="12"/>
      <c r="B19" s="44">
        <v>526</v>
      </c>
      <c r="C19" s="20" t="s">
        <v>32</v>
      </c>
      <c r="D19" s="46">
        <v>515592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515592</v>
      </c>
      <c r="O19" s="47">
        <f t="shared" si="1"/>
        <v>6.4113207077929344</v>
      </c>
      <c r="P19" s="9"/>
    </row>
    <row r="20" spans="1:16">
      <c r="A20" s="12"/>
      <c r="B20" s="44">
        <v>529</v>
      </c>
      <c r="C20" s="20" t="s">
        <v>62</v>
      </c>
      <c r="D20" s="46">
        <v>0</v>
      </c>
      <c r="E20" s="46">
        <v>0</v>
      </c>
      <c r="F20" s="46">
        <v>0</v>
      </c>
      <c r="G20" s="46">
        <v>39059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39059</v>
      </c>
      <c r="O20" s="47">
        <f t="shared" si="1"/>
        <v>0.4856936793543814</v>
      </c>
      <c r="P20" s="9"/>
    </row>
    <row r="21" spans="1:16" ht="15.75">
      <c r="A21" s="28" t="s">
        <v>33</v>
      </c>
      <c r="B21" s="29"/>
      <c r="C21" s="30"/>
      <c r="D21" s="31">
        <f t="shared" ref="D21:M21" si="5">SUM(D22:D26)</f>
        <v>0</v>
      </c>
      <c r="E21" s="31">
        <f t="shared" si="5"/>
        <v>0</v>
      </c>
      <c r="F21" s="31">
        <f t="shared" si="5"/>
        <v>0</v>
      </c>
      <c r="G21" s="31">
        <f t="shared" si="5"/>
        <v>825035</v>
      </c>
      <c r="H21" s="31">
        <f t="shared" si="5"/>
        <v>0</v>
      </c>
      <c r="I21" s="31">
        <f t="shared" si="5"/>
        <v>46183754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42">
        <f t="shared" si="4"/>
        <v>47008789</v>
      </c>
      <c r="O21" s="43">
        <f t="shared" si="1"/>
        <v>584.54829082679464</v>
      </c>
      <c r="P21" s="10"/>
    </row>
    <row r="22" spans="1:16">
      <c r="A22" s="12"/>
      <c r="B22" s="44">
        <v>533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13762903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13762903</v>
      </c>
      <c r="O22" s="47">
        <f t="shared" si="1"/>
        <v>171.13994205349482</v>
      </c>
      <c r="P22" s="9"/>
    </row>
    <row r="23" spans="1:16">
      <c r="A23" s="12"/>
      <c r="B23" s="44">
        <v>535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7724324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7724324</v>
      </c>
      <c r="O23" s="47">
        <f t="shared" si="1"/>
        <v>96.050982976659739</v>
      </c>
      <c r="P23" s="9"/>
    </row>
    <row r="24" spans="1:16">
      <c r="A24" s="12"/>
      <c r="B24" s="44">
        <v>536</v>
      </c>
      <c r="C24" s="20" t="s">
        <v>72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23243579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23243579</v>
      </c>
      <c r="O24" s="47">
        <f t="shared" si="1"/>
        <v>289.03093796242183</v>
      </c>
      <c r="P24" s="9"/>
    </row>
    <row r="25" spans="1:16">
      <c r="A25" s="12"/>
      <c r="B25" s="44">
        <v>537</v>
      </c>
      <c r="C25" s="20" t="s">
        <v>73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311760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311760</v>
      </c>
      <c r="O25" s="47">
        <f t="shared" si="1"/>
        <v>3.8766958057175542</v>
      </c>
      <c r="P25" s="9"/>
    </row>
    <row r="26" spans="1:16">
      <c r="A26" s="12"/>
      <c r="B26" s="44">
        <v>538</v>
      </c>
      <c r="C26" s="20" t="s">
        <v>74</v>
      </c>
      <c r="D26" s="46">
        <v>0</v>
      </c>
      <c r="E26" s="46">
        <v>0</v>
      </c>
      <c r="F26" s="46">
        <v>0</v>
      </c>
      <c r="G26" s="46">
        <v>825035</v>
      </c>
      <c r="H26" s="46">
        <v>0</v>
      </c>
      <c r="I26" s="46">
        <v>1141188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1966223</v>
      </c>
      <c r="O26" s="47">
        <f t="shared" si="1"/>
        <v>24.449732028500726</v>
      </c>
      <c r="P26" s="9"/>
    </row>
    <row r="27" spans="1:16" ht="15.75">
      <c r="A27" s="28" t="s">
        <v>39</v>
      </c>
      <c r="B27" s="29"/>
      <c r="C27" s="30"/>
      <c r="D27" s="31">
        <f t="shared" ref="D27:M27" si="6">SUM(D28:D31)</f>
        <v>10254707</v>
      </c>
      <c r="E27" s="31">
        <f t="shared" si="6"/>
        <v>0</v>
      </c>
      <c r="F27" s="31">
        <f t="shared" si="6"/>
        <v>0</v>
      </c>
      <c r="G27" s="31">
        <f t="shared" si="6"/>
        <v>2216133</v>
      </c>
      <c r="H27" s="31">
        <f t="shared" si="6"/>
        <v>0</v>
      </c>
      <c r="I27" s="31">
        <f t="shared" si="6"/>
        <v>180195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21635571</v>
      </c>
      <c r="N27" s="31">
        <f t="shared" ref="N27:N35" si="7">SUM(D27:M27)</f>
        <v>34286606</v>
      </c>
      <c r="O27" s="43">
        <f t="shared" si="1"/>
        <v>426.34956913167287</v>
      </c>
      <c r="P27" s="10"/>
    </row>
    <row r="28" spans="1:16">
      <c r="A28" s="12"/>
      <c r="B28" s="44">
        <v>541</v>
      </c>
      <c r="C28" s="20" t="s">
        <v>75</v>
      </c>
      <c r="D28" s="46">
        <v>10175157</v>
      </c>
      <c r="E28" s="46">
        <v>0</v>
      </c>
      <c r="F28" s="46">
        <v>0</v>
      </c>
      <c r="G28" s="46">
        <v>2216133</v>
      </c>
      <c r="H28" s="46">
        <v>0</v>
      </c>
      <c r="I28" s="46">
        <v>180195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12571485</v>
      </c>
      <c r="O28" s="47">
        <f t="shared" si="1"/>
        <v>156.324811300812</v>
      </c>
      <c r="P28" s="9"/>
    </row>
    <row r="29" spans="1:16">
      <c r="A29" s="12"/>
      <c r="B29" s="44">
        <v>542</v>
      </c>
      <c r="C29" s="20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21635571</v>
      </c>
      <c r="N29" s="46">
        <f t="shared" si="7"/>
        <v>21635571</v>
      </c>
      <c r="O29" s="47">
        <f t="shared" si="1"/>
        <v>269.03556373493825</v>
      </c>
      <c r="P29" s="9"/>
    </row>
    <row r="30" spans="1:16">
      <c r="A30" s="12"/>
      <c r="B30" s="44">
        <v>544</v>
      </c>
      <c r="C30" s="20" t="s">
        <v>76</v>
      </c>
      <c r="D30" s="46">
        <v>62600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62600</v>
      </c>
      <c r="O30" s="47">
        <f t="shared" si="1"/>
        <v>0.77842300948780763</v>
      </c>
      <c r="P30" s="9"/>
    </row>
    <row r="31" spans="1:16">
      <c r="A31" s="12"/>
      <c r="B31" s="44">
        <v>545</v>
      </c>
      <c r="C31" s="20" t="s">
        <v>57</v>
      </c>
      <c r="D31" s="46">
        <v>16950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16950</v>
      </c>
      <c r="O31" s="47">
        <f t="shared" si="1"/>
        <v>0.21077108643479775</v>
      </c>
      <c r="P31" s="9"/>
    </row>
    <row r="32" spans="1:16" ht="15.75">
      <c r="A32" s="28" t="s">
        <v>43</v>
      </c>
      <c r="B32" s="29"/>
      <c r="C32" s="30"/>
      <c r="D32" s="31">
        <f t="shared" ref="D32:M32" si="8">SUM(D33:D34)</f>
        <v>1077872</v>
      </c>
      <c r="E32" s="31">
        <f t="shared" si="8"/>
        <v>1926166</v>
      </c>
      <c r="F32" s="31">
        <f t="shared" si="8"/>
        <v>0</v>
      </c>
      <c r="G32" s="31">
        <f t="shared" si="8"/>
        <v>112458</v>
      </c>
      <c r="H32" s="31">
        <f t="shared" si="8"/>
        <v>0</v>
      </c>
      <c r="I32" s="31">
        <f t="shared" si="8"/>
        <v>0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7"/>
        <v>3116496</v>
      </c>
      <c r="O32" s="43">
        <f t="shared" si="1"/>
        <v>38.753229958094479</v>
      </c>
      <c r="P32" s="10"/>
    </row>
    <row r="33" spans="1:119">
      <c r="A33" s="13"/>
      <c r="B33" s="45">
        <v>552</v>
      </c>
      <c r="C33" s="21" t="s">
        <v>44</v>
      </c>
      <c r="D33" s="46">
        <v>612183</v>
      </c>
      <c r="E33" s="46">
        <v>1211356</v>
      </c>
      <c r="F33" s="46">
        <v>0</v>
      </c>
      <c r="G33" s="46">
        <v>112458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1935997</v>
      </c>
      <c r="O33" s="47">
        <f t="shared" si="1"/>
        <v>24.073875576667206</v>
      </c>
      <c r="P33" s="9"/>
    </row>
    <row r="34" spans="1:119">
      <c r="A34" s="13"/>
      <c r="B34" s="45">
        <v>554</v>
      </c>
      <c r="C34" s="21" t="s">
        <v>45</v>
      </c>
      <c r="D34" s="46">
        <v>465689</v>
      </c>
      <c r="E34" s="46">
        <v>714810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1180499</v>
      </c>
      <c r="O34" s="47">
        <f t="shared" si="1"/>
        <v>14.679354381427274</v>
      </c>
      <c r="P34" s="9"/>
    </row>
    <row r="35" spans="1:119" ht="15.75">
      <c r="A35" s="28" t="s">
        <v>46</v>
      </c>
      <c r="B35" s="29"/>
      <c r="C35" s="30"/>
      <c r="D35" s="31">
        <f t="shared" ref="D35:M35" si="9">SUM(D36:D36)</f>
        <v>26465</v>
      </c>
      <c r="E35" s="31">
        <f t="shared" si="9"/>
        <v>0</v>
      </c>
      <c r="F35" s="31">
        <f t="shared" si="9"/>
        <v>0</v>
      </c>
      <c r="G35" s="31">
        <f t="shared" si="9"/>
        <v>0</v>
      </c>
      <c r="H35" s="31">
        <f t="shared" si="9"/>
        <v>0</v>
      </c>
      <c r="I35" s="31">
        <f t="shared" si="9"/>
        <v>0</v>
      </c>
      <c r="J35" s="31">
        <f t="shared" si="9"/>
        <v>0</v>
      </c>
      <c r="K35" s="31">
        <f t="shared" si="9"/>
        <v>0</v>
      </c>
      <c r="L35" s="31">
        <f t="shared" si="9"/>
        <v>0</v>
      </c>
      <c r="M35" s="31">
        <f t="shared" si="9"/>
        <v>0</v>
      </c>
      <c r="N35" s="31">
        <f t="shared" si="7"/>
        <v>26465</v>
      </c>
      <c r="O35" s="43">
        <f t="shared" si="1"/>
        <v>0.32908889690247328</v>
      </c>
      <c r="P35" s="10"/>
    </row>
    <row r="36" spans="1:119">
      <c r="A36" s="12"/>
      <c r="B36" s="44">
        <v>569</v>
      </c>
      <c r="C36" s="20" t="s">
        <v>47</v>
      </c>
      <c r="D36" s="46">
        <v>26465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10">SUM(D36:M36)</f>
        <v>26465</v>
      </c>
      <c r="O36" s="47">
        <f t="shared" si="1"/>
        <v>0.32908889690247328</v>
      </c>
      <c r="P36" s="9"/>
    </row>
    <row r="37" spans="1:119" ht="15.75">
      <c r="A37" s="28" t="s">
        <v>48</v>
      </c>
      <c r="B37" s="29"/>
      <c r="C37" s="30"/>
      <c r="D37" s="31">
        <f t="shared" ref="D37:M37" si="11">SUM(D38:D40)</f>
        <v>6315334</v>
      </c>
      <c r="E37" s="31">
        <f t="shared" si="11"/>
        <v>158911</v>
      </c>
      <c r="F37" s="31">
        <f t="shared" si="11"/>
        <v>0</v>
      </c>
      <c r="G37" s="31">
        <f t="shared" si="11"/>
        <v>485085</v>
      </c>
      <c r="H37" s="31">
        <f t="shared" si="11"/>
        <v>0</v>
      </c>
      <c r="I37" s="31">
        <f t="shared" si="11"/>
        <v>2637113</v>
      </c>
      <c r="J37" s="31">
        <f t="shared" si="11"/>
        <v>0</v>
      </c>
      <c r="K37" s="31">
        <f t="shared" si="11"/>
        <v>0</v>
      </c>
      <c r="L37" s="31">
        <f t="shared" si="11"/>
        <v>0</v>
      </c>
      <c r="M37" s="31">
        <f t="shared" si="11"/>
        <v>0</v>
      </c>
      <c r="N37" s="31">
        <f t="shared" si="10"/>
        <v>9596443</v>
      </c>
      <c r="O37" s="43">
        <f t="shared" si="1"/>
        <v>119.33054377696813</v>
      </c>
      <c r="P37" s="9"/>
    </row>
    <row r="38" spans="1:119">
      <c r="A38" s="12"/>
      <c r="B38" s="44">
        <v>572</v>
      </c>
      <c r="C38" s="20" t="s">
        <v>77</v>
      </c>
      <c r="D38" s="46">
        <v>5424715</v>
      </c>
      <c r="E38" s="46">
        <v>119021</v>
      </c>
      <c r="F38" s="46">
        <v>0</v>
      </c>
      <c r="G38" s="46">
        <v>456324</v>
      </c>
      <c r="H38" s="46">
        <v>0</v>
      </c>
      <c r="I38" s="46">
        <v>2637113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8637173</v>
      </c>
      <c r="O38" s="47">
        <f t="shared" si="1"/>
        <v>107.40214377199418</v>
      </c>
      <c r="P38" s="9"/>
    </row>
    <row r="39" spans="1:119">
      <c r="A39" s="12"/>
      <c r="B39" s="44">
        <v>575</v>
      </c>
      <c r="C39" s="20" t="s">
        <v>78</v>
      </c>
      <c r="D39" s="46">
        <v>854319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854319</v>
      </c>
      <c r="O39" s="47">
        <f t="shared" si="1"/>
        <v>10.623347716335692</v>
      </c>
      <c r="P39" s="9"/>
    </row>
    <row r="40" spans="1:119">
      <c r="A40" s="12"/>
      <c r="B40" s="44">
        <v>579</v>
      </c>
      <c r="C40" s="20" t="s">
        <v>51</v>
      </c>
      <c r="D40" s="46">
        <v>36300</v>
      </c>
      <c r="E40" s="46">
        <v>39890</v>
      </c>
      <c r="F40" s="46">
        <v>0</v>
      </c>
      <c r="G40" s="46">
        <v>28761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104951</v>
      </c>
      <c r="O40" s="47">
        <f t="shared" si="1"/>
        <v>1.3050522886382572</v>
      </c>
      <c r="P40" s="9"/>
    </row>
    <row r="41" spans="1:119" ht="15.75">
      <c r="A41" s="28" t="s">
        <v>79</v>
      </c>
      <c r="B41" s="29"/>
      <c r="C41" s="30"/>
      <c r="D41" s="31">
        <f t="shared" ref="D41:M41" si="12">SUM(D42:D42)</f>
        <v>2779508</v>
      </c>
      <c r="E41" s="31">
        <f t="shared" si="12"/>
        <v>623394</v>
      </c>
      <c r="F41" s="31">
        <f t="shared" si="12"/>
        <v>0</v>
      </c>
      <c r="G41" s="31">
        <f t="shared" si="12"/>
        <v>139459</v>
      </c>
      <c r="H41" s="31">
        <f t="shared" si="12"/>
        <v>1784</v>
      </c>
      <c r="I41" s="31">
        <f t="shared" si="12"/>
        <v>3062937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0</v>
      </c>
      <c r="N41" s="31">
        <f t="shared" si="10"/>
        <v>6607082</v>
      </c>
      <c r="O41" s="43">
        <f t="shared" si="1"/>
        <v>82.158221315858199</v>
      </c>
      <c r="P41" s="9"/>
    </row>
    <row r="42" spans="1:119" ht="15.75" thickBot="1">
      <c r="A42" s="12"/>
      <c r="B42" s="44">
        <v>581</v>
      </c>
      <c r="C42" s="20" t="s">
        <v>80</v>
      </c>
      <c r="D42" s="46">
        <v>2779508</v>
      </c>
      <c r="E42" s="46">
        <v>623394</v>
      </c>
      <c r="F42" s="46">
        <v>0</v>
      </c>
      <c r="G42" s="46">
        <v>139459</v>
      </c>
      <c r="H42" s="46">
        <v>1784</v>
      </c>
      <c r="I42" s="46">
        <v>3062937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6607082</v>
      </c>
      <c r="O42" s="47">
        <f t="shared" si="1"/>
        <v>82.158221315858199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SUM(D5,D15,D21,D27,D32,D35,D37,D41)</f>
        <v>74504043</v>
      </c>
      <c r="E43" s="15">
        <f t="shared" si="13"/>
        <v>2708471</v>
      </c>
      <c r="F43" s="15">
        <f t="shared" si="13"/>
        <v>0</v>
      </c>
      <c r="G43" s="15">
        <f t="shared" si="13"/>
        <v>4009401</v>
      </c>
      <c r="H43" s="15">
        <f t="shared" si="13"/>
        <v>1784</v>
      </c>
      <c r="I43" s="15">
        <f t="shared" si="13"/>
        <v>52063999</v>
      </c>
      <c r="J43" s="15">
        <f t="shared" si="13"/>
        <v>5404502</v>
      </c>
      <c r="K43" s="15">
        <f t="shared" si="13"/>
        <v>10878792</v>
      </c>
      <c r="L43" s="15">
        <f t="shared" si="13"/>
        <v>0</v>
      </c>
      <c r="M43" s="15">
        <f t="shared" si="13"/>
        <v>21635571</v>
      </c>
      <c r="N43" s="15">
        <f t="shared" si="10"/>
        <v>171206563</v>
      </c>
      <c r="O43" s="37">
        <f t="shared" si="1"/>
        <v>2128.9317574205102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87</v>
      </c>
      <c r="M45" s="93"/>
      <c r="N45" s="93"/>
      <c r="O45" s="41">
        <v>80419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6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82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15848763</v>
      </c>
      <c r="E5" s="26">
        <f t="shared" ref="E5:M5" si="0">SUM(E6:E14)</f>
        <v>0</v>
      </c>
      <c r="F5" s="26">
        <f t="shared" si="0"/>
        <v>174250</v>
      </c>
      <c r="G5" s="26">
        <f t="shared" si="0"/>
        <v>11112</v>
      </c>
      <c r="H5" s="26">
        <f t="shared" si="0"/>
        <v>0</v>
      </c>
      <c r="I5" s="26">
        <f t="shared" si="0"/>
        <v>0</v>
      </c>
      <c r="J5" s="26">
        <f t="shared" si="0"/>
        <v>4071071</v>
      </c>
      <c r="K5" s="26">
        <f t="shared" si="0"/>
        <v>11243520</v>
      </c>
      <c r="L5" s="26">
        <f t="shared" si="0"/>
        <v>0</v>
      </c>
      <c r="M5" s="26">
        <f t="shared" si="0"/>
        <v>0</v>
      </c>
      <c r="N5" s="27">
        <f>SUM(D5:M5)</f>
        <v>31348716</v>
      </c>
      <c r="O5" s="32">
        <f t="shared" ref="O5:O42" si="1">(N5/O$44)</f>
        <v>393.82809045226128</v>
      </c>
      <c r="P5" s="6"/>
    </row>
    <row r="6" spans="1:133">
      <c r="A6" s="12"/>
      <c r="B6" s="44">
        <v>511</v>
      </c>
      <c r="C6" s="20" t="s">
        <v>19</v>
      </c>
      <c r="D6" s="46">
        <v>160963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160963</v>
      </c>
      <c r="O6" s="47">
        <f t="shared" si="1"/>
        <v>2.0221482412060303</v>
      </c>
      <c r="P6" s="9"/>
    </row>
    <row r="7" spans="1:133">
      <c r="A7" s="12"/>
      <c r="B7" s="44">
        <v>512</v>
      </c>
      <c r="C7" s="20" t="s">
        <v>20</v>
      </c>
      <c r="D7" s="46">
        <v>1124701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1124701</v>
      </c>
      <c r="O7" s="47">
        <f t="shared" si="1"/>
        <v>14.129409547738694</v>
      </c>
      <c r="P7" s="9"/>
    </row>
    <row r="8" spans="1:133">
      <c r="A8" s="12"/>
      <c r="B8" s="44">
        <v>513</v>
      </c>
      <c r="C8" s="20" t="s">
        <v>21</v>
      </c>
      <c r="D8" s="46">
        <v>3005402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4071071</v>
      </c>
      <c r="K8" s="46">
        <v>0</v>
      </c>
      <c r="L8" s="46">
        <v>0</v>
      </c>
      <c r="M8" s="46">
        <v>0</v>
      </c>
      <c r="N8" s="46">
        <f t="shared" si="2"/>
        <v>7076473</v>
      </c>
      <c r="O8" s="47">
        <f t="shared" si="1"/>
        <v>88.900414572864321</v>
      </c>
      <c r="P8" s="9"/>
    </row>
    <row r="9" spans="1:133">
      <c r="A9" s="12"/>
      <c r="B9" s="44">
        <v>514</v>
      </c>
      <c r="C9" s="20" t="s">
        <v>22</v>
      </c>
      <c r="D9" s="46">
        <v>616814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616814</v>
      </c>
      <c r="O9" s="47">
        <f t="shared" si="1"/>
        <v>7.7489195979899499</v>
      </c>
      <c r="P9" s="9"/>
    </row>
    <row r="10" spans="1:133">
      <c r="A10" s="12"/>
      <c r="B10" s="44">
        <v>515</v>
      </c>
      <c r="C10" s="20" t="s">
        <v>23</v>
      </c>
      <c r="D10" s="46">
        <v>635864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635864</v>
      </c>
      <c r="O10" s="47">
        <f t="shared" si="1"/>
        <v>7.9882412060301506</v>
      </c>
      <c r="P10" s="9"/>
    </row>
    <row r="11" spans="1:133">
      <c r="A11" s="12"/>
      <c r="B11" s="44">
        <v>516</v>
      </c>
      <c r="C11" s="20" t="s">
        <v>24</v>
      </c>
      <c r="D11" s="46">
        <v>3750266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3750266</v>
      </c>
      <c r="O11" s="47">
        <f t="shared" si="1"/>
        <v>47.113894472361807</v>
      </c>
      <c r="P11" s="9"/>
    </row>
    <row r="12" spans="1:133">
      <c r="A12" s="12"/>
      <c r="B12" s="44">
        <v>517</v>
      </c>
      <c r="C12" s="20" t="s">
        <v>25</v>
      </c>
      <c r="D12" s="46">
        <v>1106449</v>
      </c>
      <c r="E12" s="46">
        <v>0</v>
      </c>
      <c r="F12" s="46">
        <v>174250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1280699</v>
      </c>
      <c r="O12" s="47">
        <f t="shared" si="1"/>
        <v>16.089183417085426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11243520</v>
      </c>
      <c r="L13" s="46">
        <v>0</v>
      </c>
      <c r="M13" s="46">
        <v>0</v>
      </c>
      <c r="N13" s="46">
        <f t="shared" si="2"/>
        <v>11243520</v>
      </c>
      <c r="O13" s="47">
        <f t="shared" si="1"/>
        <v>141.25025125628142</v>
      </c>
      <c r="P13" s="9"/>
    </row>
    <row r="14" spans="1:133">
      <c r="A14" s="12"/>
      <c r="B14" s="44">
        <v>519</v>
      </c>
      <c r="C14" s="20" t="s">
        <v>71</v>
      </c>
      <c r="D14" s="46">
        <v>5448304</v>
      </c>
      <c r="E14" s="46">
        <v>0</v>
      </c>
      <c r="F14" s="46">
        <v>0</v>
      </c>
      <c r="G14" s="46">
        <v>11112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5459416</v>
      </c>
      <c r="O14" s="47">
        <f t="shared" si="1"/>
        <v>68.58562814070352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36649173</v>
      </c>
      <c r="E15" s="31">
        <f t="shared" si="3"/>
        <v>0</v>
      </c>
      <c r="F15" s="31">
        <f t="shared" si="3"/>
        <v>0</v>
      </c>
      <c r="G15" s="31">
        <f t="shared" si="3"/>
        <v>114014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36763187</v>
      </c>
      <c r="O15" s="43">
        <f t="shared" si="1"/>
        <v>461.84908291457288</v>
      </c>
      <c r="P15" s="10"/>
    </row>
    <row r="16" spans="1:133">
      <c r="A16" s="12"/>
      <c r="B16" s="44">
        <v>521</v>
      </c>
      <c r="C16" s="20" t="s">
        <v>29</v>
      </c>
      <c r="D16" s="46">
        <v>17761951</v>
      </c>
      <c r="E16" s="46">
        <v>0</v>
      </c>
      <c r="F16" s="46">
        <v>0</v>
      </c>
      <c r="G16" s="46">
        <v>60114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17822065</v>
      </c>
      <c r="O16" s="47">
        <f t="shared" si="1"/>
        <v>223.89528894472363</v>
      </c>
      <c r="P16" s="9"/>
    </row>
    <row r="17" spans="1:16">
      <c r="A17" s="12"/>
      <c r="B17" s="44">
        <v>522</v>
      </c>
      <c r="C17" s="20" t="s">
        <v>30</v>
      </c>
      <c r="D17" s="46">
        <v>16230438</v>
      </c>
      <c r="E17" s="46">
        <v>0</v>
      </c>
      <c r="F17" s="46">
        <v>0</v>
      </c>
      <c r="G17" s="46">
        <v>53900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16284338</v>
      </c>
      <c r="O17" s="47">
        <f t="shared" si="1"/>
        <v>204.57711055276383</v>
      </c>
      <c r="P17" s="9"/>
    </row>
    <row r="18" spans="1:16">
      <c r="A18" s="12"/>
      <c r="B18" s="44">
        <v>524</v>
      </c>
      <c r="C18" s="20" t="s">
        <v>31</v>
      </c>
      <c r="D18" s="46">
        <v>2312380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2312380</v>
      </c>
      <c r="O18" s="47">
        <f t="shared" si="1"/>
        <v>29.05</v>
      </c>
      <c r="P18" s="9"/>
    </row>
    <row r="19" spans="1:16">
      <c r="A19" s="12"/>
      <c r="B19" s="44">
        <v>526</v>
      </c>
      <c r="C19" s="20" t="s">
        <v>32</v>
      </c>
      <c r="D19" s="46">
        <v>344404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344404</v>
      </c>
      <c r="O19" s="47">
        <f t="shared" si="1"/>
        <v>4.3266834170854267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5421</v>
      </c>
      <c r="H20" s="31">
        <f t="shared" si="5"/>
        <v>0</v>
      </c>
      <c r="I20" s="31">
        <f t="shared" si="5"/>
        <v>44546351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44551772</v>
      </c>
      <c r="O20" s="43">
        <f t="shared" si="1"/>
        <v>559.69562814070355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12225391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12225391</v>
      </c>
      <c r="O21" s="47">
        <f t="shared" si="1"/>
        <v>153.58531407035176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7623331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7623331</v>
      </c>
      <c r="O22" s="47">
        <f t="shared" si="1"/>
        <v>95.77048994974875</v>
      </c>
      <c r="P22" s="9"/>
    </row>
    <row r="23" spans="1:16">
      <c r="A23" s="12"/>
      <c r="B23" s="44">
        <v>536</v>
      </c>
      <c r="C23" s="20" t="s">
        <v>72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23386220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23386220</v>
      </c>
      <c r="O23" s="47">
        <f t="shared" si="1"/>
        <v>293.79673366834169</v>
      </c>
      <c r="P23" s="9"/>
    </row>
    <row r="24" spans="1:16">
      <c r="A24" s="12"/>
      <c r="B24" s="44">
        <v>537</v>
      </c>
      <c r="C24" s="20" t="s">
        <v>73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296473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296473</v>
      </c>
      <c r="O24" s="47">
        <f t="shared" si="1"/>
        <v>3.7245351758793972</v>
      </c>
      <c r="P24" s="9"/>
    </row>
    <row r="25" spans="1:16">
      <c r="A25" s="12"/>
      <c r="B25" s="44">
        <v>538</v>
      </c>
      <c r="C25" s="20" t="s">
        <v>74</v>
      </c>
      <c r="D25" s="46">
        <v>0</v>
      </c>
      <c r="E25" s="46">
        <v>0</v>
      </c>
      <c r="F25" s="46">
        <v>0</v>
      </c>
      <c r="G25" s="46">
        <v>5421</v>
      </c>
      <c r="H25" s="46">
        <v>0</v>
      </c>
      <c r="I25" s="46">
        <v>1014936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1020357</v>
      </c>
      <c r="O25" s="47">
        <f t="shared" si="1"/>
        <v>12.818555276381909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9413466</v>
      </c>
      <c r="E26" s="31">
        <f t="shared" si="6"/>
        <v>0</v>
      </c>
      <c r="F26" s="31">
        <f t="shared" si="6"/>
        <v>0</v>
      </c>
      <c r="G26" s="31">
        <f t="shared" si="6"/>
        <v>3310252</v>
      </c>
      <c r="H26" s="31">
        <f t="shared" si="6"/>
        <v>0</v>
      </c>
      <c r="I26" s="31">
        <f t="shared" si="6"/>
        <v>164988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19107815</v>
      </c>
      <c r="N26" s="31">
        <f t="shared" ref="N26:N34" si="7">SUM(D26:M26)</f>
        <v>31996521</v>
      </c>
      <c r="O26" s="43">
        <f t="shared" si="1"/>
        <v>401.96634422110554</v>
      </c>
      <c r="P26" s="10"/>
    </row>
    <row r="27" spans="1:16">
      <c r="A27" s="12"/>
      <c r="B27" s="44">
        <v>541</v>
      </c>
      <c r="C27" s="20" t="s">
        <v>75</v>
      </c>
      <c r="D27" s="46">
        <v>9336319</v>
      </c>
      <c r="E27" s="46">
        <v>0</v>
      </c>
      <c r="F27" s="46">
        <v>0</v>
      </c>
      <c r="G27" s="46">
        <v>3310252</v>
      </c>
      <c r="H27" s="46">
        <v>0</v>
      </c>
      <c r="I27" s="46">
        <v>164988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12811559</v>
      </c>
      <c r="O27" s="47">
        <f t="shared" si="1"/>
        <v>160.94923366834172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19107815</v>
      </c>
      <c r="N28" s="46">
        <f t="shared" si="7"/>
        <v>19107815</v>
      </c>
      <c r="O28" s="47">
        <f t="shared" si="1"/>
        <v>240.04792713567838</v>
      </c>
      <c r="P28" s="9"/>
    </row>
    <row r="29" spans="1:16">
      <c r="A29" s="12"/>
      <c r="B29" s="44">
        <v>544</v>
      </c>
      <c r="C29" s="20" t="s">
        <v>76</v>
      </c>
      <c r="D29" s="46">
        <v>62600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62600</v>
      </c>
      <c r="O29" s="47">
        <f t="shared" si="1"/>
        <v>0.78643216080402012</v>
      </c>
      <c r="P29" s="9"/>
    </row>
    <row r="30" spans="1:16">
      <c r="A30" s="12"/>
      <c r="B30" s="44">
        <v>545</v>
      </c>
      <c r="C30" s="20" t="s">
        <v>57</v>
      </c>
      <c r="D30" s="46">
        <v>14547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14547</v>
      </c>
      <c r="O30" s="47">
        <f t="shared" si="1"/>
        <v>0.18275125628140704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750392</v>
      </c>
      <c r="E31" s="31">
        <f t="shared" si="8"/>
        <v>1893299</v>
      </c>
      <c r="F31" s="31">
        <f t="shared" si="8"/>
        <v>0</v>
      </c>
      <c r="G31" s="31">
        <f t="shared" si="8"/>
        <v>362753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3006444</v>
      </c>
      <c r="O31" s="43">
        <f t="shared" si="1"/>
        <v>37.769396984924626</v>
      </c>
      <c r="P31" s="10"/>
    </row>
    <row r="32" spans="1:16">
      <c r="A32" s="13"/>
      <c r="B32" s="45">
        <v>552</v>
      </c>
      <c r="C32" s="21" t="s">
        <v>44</v>
      </c>
      <c r="D32" s="46">
        <v>310594</v>
      </c>
      <c r="E32" s="46">
        <v>1124017</v>
      </c>
      <c r="F32" s="46">
        <v>0</v>
      </c>
      <c r="G32" s="46">
        <v>362753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1797364</v>
      </c>
      <c r="O32" s="47">
        <f t="shared" si="1"/>
        <v>22.579949748743719</v>
      </c>
      <c r="P32" s="9"/>
    </row>
    <row r="33" spans="1:119">
      <c r="A33" s="13"/>
      <c r="B33" s="45">
        <v>554</v>
      </c>
      <c r="C33" s="21" t="s">
        <v>45</v>
      </c>
      <c r="D33" s="46">
        <v>439798</v>
      </c>
      <c r="E33" s="46">
        <v>769282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1209080</v>
      </c>
      <c r="O33" s="47">
        <f t="shared" si="1"/>
        <v>15.189447236180904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28609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28609</v>
      </c>
      <c r="O34" s="43">
        <f t="shared" si="1"/>
        <v>0.35940954773869349</v>
      </c>
      <c r="P34" s="10"/>
    </row>
    <row r="35" spans="1:119">
      <c r="A35" s="12"/>
      <c r="B35" s="44">
        <v>569</v>
      </c>
      <c r="C35" s="20" t="s">
        <v>47</v>
      </c>
      <c r="D35" s="46">
        <v>28609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2" si="10">SUM(D35:M35)</f>
        <v>28609</v>
      </c>
      <c r="O35" s="47">
        <f t="shared" si="1"/>
        <v>0.35940954773869349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5853796</v>
      </c>
      <c r="E36" s="31">
        <f t="shared" si="11"/>
        <v>16389</v>
      </c>
      <c r="F36" s="31">
        <f t="shared" si="11"/>
        <v>0</v>
      </c>
      <c r="G36" s="31">
        <f t="shared" si="11"/>
        <v>111323</v>
      </c>
      <c r="H36" s="31">
        <f t="shared" si="11"/>
        <v>0</v>
      </c>
      <c r="I36" s="31">
        <f t="shared" si="11"/>
        <v>2291386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8272894</v>
      </c>
      <c r="O36" s="43">
        <f t="shared" si="1"/>
        <v>103.93082914572864</v>
      </c>
      <c r="P36" s="9"/>
    </row>
    <row r="37" spans="1:119">
      <c r="A37" s="12"/>
      <c r="B37" s="44">
        <v>572</v>
      </c>
      <c r="C37" s="20" t="s">
        <v>77</v>
      </c>
      <c r="D37" s="46">
        <v>4933469</v>
      </c>
      <c r="E37" s="46">
        <v>16389</v>
      </c>
      <c r="F37" s="46">
        <v>0</v>
      </c>
      <c r="G37" s="46">
        <v>107418</v>
      </c>
      <c r="H37" s="46">
        <v>0</v>
      </c>
      <c r="I37" s="46">
        <v>2291386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7348662</v>
      </c>
      <c r="O37" s="47">
        <f t="shared" si="1"/>
        <v>92.319874371859299</v>
      </c>
      <c r="P37" s="9"/>
    </row>
    <row r="38" spans="1:119">
      <c r="A38" s="12"/>
      <c r="B38" s="44">
        <v>575</v>
      </c>
      <c r="C38" s="20" t="s">
        <v>78</v>
      </c>
      <c r="D38" s="46">
        <v>876649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876649</v>
      </c>
      <c r="O38" s="47">
        <f t="shared" si="1"/>
        <v>11.0131783919598</v>
      </c>
      <c r="P38" s="9"/>
    </row>
    <row r="39" spans="1:119">
      <c r="A39" s="12"/>
      <c r="B39" s="44">
        <v>579</v>
      </c>
      <c r="C39" s="20" t="s">
        <v>51</v>
      </c>
      <c r="D39" s="46">
        <v>43678</v>
      </c>
      <c r="E39" s="46">
        <v>0</v>
      </c>
      <c r="F39" s="46">
        <v>0</v>
      </c>
      <c r="G39" s="46">
        <v>3905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47583</v>
      </c>
      <c r="O39" s="47">
        <f t="shared" si="1"/>
        <v>0.59777638190954774</v>
      </c>
      <c r="P39" s="9"/>
    </row>
    <row r="40" spans="1:119" ht="15.75">
      <c r="A40" s="28" t="s">
        <v>79</v>
      </c>
      <c r="B40" s="29"/>
      <c r="C40" s="30"/>
      <c r="D40" s="31">
        <f t="shared" ref="D40:M40" si="12">SUM(D41:D41)</f>
        <v>4136143</v>
      </c>
      <c r="E40" s="31">
        <f t="shared" si="12"/>
        <v>1060557</v>
      </c>
      <c r="F40" s="31">
        <f t="shared" si="12"/>
        <v>73</v>
      </c>
      <c r="G40" s="31">
        <f t="shared" si="12"/>
        <v>2036</v>
      </c>
      <c r="H40" s="31">
        <f t="shared" si="12"/>
        <v>977</v>
      </c>
      <c r="I40" s="31">
        <f t="shared" si="12"/>
        <v>2987014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8186800</v>
      </c>
      <c r="O40" s="43">
        <f t="shared" si="1"/>
        <v>102.84924623115577</v>
      </c>
      <c r="P40" s="9"/>
    </row>
    <row r="41" spans="1:119" ht="15.75" thickBot="1">
      <c r="A41" s="12"/>
      <c r="B41" s="44">
        <v>581</v>
      </c>
      <c r="C41" s="20" t="s">
        <v>80</v>
      </c>
      <c r="D41" s="46">
        <v>4136143</v>
      </c>
      <c r="E41" s="46">
        <v>1060557</v>
      </c>
      <c r="F41" s="46">
        <v>73</v>
      </c>
      <c r="G41" s="46">
        <v>2036</v>
      </c>
      <c r="H41" s="46">
        <v>977</v>
      </c>
      <c r="I41" s="46">
        <v>2987014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8186800</v>
      </c>
      <c r="O41" s="47">
        <f t="shared" si="1"/>
        <v>102.84924623115577</v>
      </c>
      <c r="P41" s="9"/>
    </row>
    <row r="42" spans="1:119" ht="16.5" thickBot="1">
      <c r="A42" s="14" t="s">
        <v>10</v>
      </c>
      <c r="B42" s="23"/>
      <c r="C42" s="22"/>
      <c r="D42" s="15">
        <f t="shared" ref="D42:M42" si="13">SUM(D5,D15,D20,D26,D31,D34,D36,D40)</f>
        <v>72680342</v>
      </c>
      <c r="E42" s="15">
        <f t="shared" si="13"/>
        <v>2970245</v>
      </c>
      <c r="F42" s="15">
        <f t="shared" si="13"/>
        <v>174323</v>
      </c>
      <c r="G42" s="15">
        <f t="shared" si="13"/>
        <v>3916911</v>
      </c>
      <c r="H42" s="15">
        <f t="shared" si="13"/>
        <v>977</v>
      </c>
      <c r="I42" s="15">
        <f t="shared" si="13"/>
        <v>49989739</v>
      </c>
      <c r="J42" s="15">
        <f t="shared" si="13"/>
        <v>4071071</v>
      </c>
      <c r="K42" s="15">
        <f t="shared" si="13"/>
        <v>11243520</v>
      </c>
      <c r="L42" s="15">
        <f t="shared" si="13"/>
        <v>0</v>
      </c>
      <c r="M42" s="15">
        <f t="shared" si="13"/>
        <v>19107815</v>
      </c>
      <c r="N42" s="15">
        <f t="shared" si="10"/>
        <v>164154943</v>
      </c>
      <c r="O42" s="37">
        <f t="shared" si="1"/>
        <v>2062.2480276381912</v>
      </c>
      <c r="P42" s="6"/>
      <c r="Q42" s="2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</row>
    <row r="43" spans="1:119">
      <c r="A43" s="16"/>
      <c r="B43" s="18"/>
      <c r="C43" s="18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9"/>
    </row>
    <row r="44" spans="1:119">
      <c r="A44" s="38"/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93" t="s">
        <v>83</v>
      </c>
      <c r="M44" s="93"/>
      <c r="N44" s="93"/>
      <c r="O44" s="41">
        <v>79600</v>
      </c>
    </row>
    <row r="45" spans="1:119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95"/>
      <c r="L45" s="95"/>
      <c r="M45" s="95"/>
      <c r="N45" s="95"/>
      <c r="O45" s="96"/>
    </row>
    <row r="46" spans="1:119" ht="15.75" customHeight="1" thickBot="1">
      <c r="A46" s="97" t="s">
        <v>60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9"/>
    </row>
  </sheetData>
  <mergeCells count="10">
    <mergeCell ref="L44:N44"/>
    <mergeCell ref="A45:O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63" customWidth="1"/>
    <col min="2" max="2" width="6.77734375" style="63" customWidth="1"/>
    <col min="3" max="3" width="55.77734375" style="63" customWidth="1"/>
    <col min="4" max="5" width="16.77734375" style="92" customWidth="1"/>
    <col min="6" max="7" width="15.77734375" style="92" customWidth="1"/>
    <col min="8" max="8" width="13.77734375" style="92" customWidth="1"/>
    <col min="9" max="10" width="15.77734375" style="92" customWidth="1"/>
    <col min="11" max="13" width="13.77734375" style="92" customWidth="1"/>
    <col min="14" max="14" width="16.77734375" style="92" customWidth="1"/>
    <col min="15" max="15" width="13.77734375" style="63" customWidth="1"/>
    <col min="16" max="16" width="9.77734375" style="63" customWidth="1"/>
    <col min="17" max="17" width="9.77734375" style="63"/>
    <col min="18" max="16384" width="9.77734375" style="49"/>
  </cols>
  <sheetData>
    <row r="1" spans="1:133" ht="27.75">
      <c r="A1" s="124" t="s">
        <v>55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48"/>
      <c r="Q1" s="49"/>
    </row>
    <row r="2" spans="1:133" ht="24" thickBot="1">
      <c r="A2" s="127" t="s">
        <v>70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48"/>
      <c r="Q2" s="49"/>
    </row>
    <row r="3" spans="1:133" ht="18" customHeight="1">
      <c r="A3" s="130" t="s">
        <v>12</v>
      </c>
      <c r="B3" s="131"/>
      <c r="C3" s="132"/>
      <c r="D3" s="136" t="s">
        <v>6</v>
      </c>
      <c r="E3" s="137"/>
      <c r="F3" s="137"/>
      <c r="G3" s="137"/>
      <c r="H3" s="138"/>
      <c r="I3" s="136" t="s">
        <v>7</v>
      </c>
      <c r="J3" s="138"/>
      <c r="K3" s="136" t="s">
        <v>9</v>
      </c>
      <c r="L3" s="138"/>
      <c r="M3" s="50"/>
      <c r="N3" s="51"/>
      <c r="O3" s="139" t="s">
        <v>17</v>
      </c>
      <c r="P3" s="52"/>
      <c r="Q3" s="49"/>
    </row>
    <row r="4" spans="1:133" ht="32.25" customHeight="1" thickBot="1">
      <c r="A4" s="133"/>
      <c r="B4" s="134"/>
      <c r="C4" s="135"/>
      <c r="D4" s="53" t="s">
        <v>0</v>
      </c>
      <c r="E4" s="53" t="s">
        <v>13</v>
      </c>
      <c r="F4" s="53" t="s">
        <v>14</v>
      </c>
      <c r="G4" s="53" t="s">
        <v>15</v>
      </c>
      <c r="H4" s="53" t="s">
        <v>1</v>
      </c>
      <c r="I4" s="53" t="s">
        <v>2</v>
      </c>
      <c r="J4" s="54" t="s">
        <v>16</v>
      </c>
      <c r="K4" s="54" t="s">
        <v>3</v>
      </c>
      <c r="L4" s="54" t="s">
        <v>4</v>
      </c>
      <c r="M4" s="54" t="s">
        <v>5</v>
      </c>
      <c r="N4" s="54" t="s">
        <v>8</v>
      </c>
      <c r="O4" s="140"/>
      <c r="P4" s="55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</row>
    <row r="5" spans="1:133" ht="15.75">
      <c r="A5" s="57" t="s">
        <v>18</v>
      </c>
      <c r="B5" s="58"/>
      <c r="C5" s="58"/>
      <c r="D5" s="59">
        <f>SUM(D6:D14)</f>
        <v>15824627</v>
      </c>
      <c r="E5" s="59">
        <f t="shared" ref="E5:M5" si="0">SUM(E6:E14)</f>
        <v>0</v>
      </c>
      <c r="F5" s="59">
        <f t="shared" si="0"/>
        <v>172500</v>
      </c>
      <c r="G5" s="59">
        <f t="shared" si="0"/>
        <v>98484</v>
      </c>
      <c r="H5" s="59">
        <f t="shared" si="0"/>
        <v>0</v>
      </c>
      <c r="I5" s="59">
        <f t="shared" si="0"/>
        <v>0</v>
      </c>
      <c r="J5" s="59">
        <f t="shared" si="0"/>
        <v>4547016</v>
      </c>
      <c r="K5" s="59">
        <f t="shared" si="0"/>
        <v>9735465</v>
      </c>
      <c r="L5" s="59">
        <f t="shared" si="0"/>
        <v>0</v>
      </c>
      <c r="M5" s="59">
        <f t="shared" si="0"/>
        <v>0</v>
      </c>
      <c r="N5" s="60">
        <f>SUM(D5:M5)</f>
        <v>30378092</v>
      </c>
      <c r="O5" s="61">
        <f t="shared" ref="O5:O43" si="1">(N5/O$45)</f>
        <v>389.02381928081138</v>
      </c>
      <c r="P5" s="62"/>
    </row>
    <row r="6" spans="1:133">
      <c r="A6" s="64"/>
      <c r="B6" s="65">
        <v>511</v>
      </c>
      <c r="C6" s="66" t="s">
        <v>19</v>
      </c>
      <c r="D6" s="67">
        <v>163971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f>SUM(D6:M6)</f>
        <v>163971</v>
      </c>
      <c r="O6" s="68">
        <f t="shared" si="1"/>
        <v>2.0998232763036575</v>
      </c>
      <c r="P6" s="69"/>
    </row>
    <row r="7" spans="1:133">
      <c r="A7" s="64"/>
      <c r="B7" s="65">
        <v>512</v>
      </c>
      <c r="C7" s="66" t="s">
        <v>20</v>
      </c>
      <c r="D7" s="67">
        <v>1171447</v>
      </c>
      <c r="E7" s="67">
        <v>0</v>
      </c>
      <c r="F7" s="67">
        <v>0</v>
      </c>
      <c r="G7" s="67">
        <v>0</v>
      </c>
      <c r="H7" s="67">
        <v>0</v>
      </c>
      <c r="I7" s="67">
        <v>0</v>
      </c>
      <c r="J7" s="67">
        <v>0</v>
      </c>
      <c r="K7" s="67">
        <v>0</v>
      </c>
      <c r="L7" s="67">
        <v>0</v>
      </c>
      <c r="M7" s="67">
        <v>0</v>
      </c>
      <c r="N7" s="67">
        <f t="shared" ref="N7:N14" si="2">SUM(D7:M7)</f>
        <v>1171447</v>
      </c>
      <c r="O7" s="68">
        <f t="shared" si="1"/>
        <v>15.00162637024895</v>
      </c>
      <c r="P7" s="69"/>
    </row>
    <row r="8" spans="1:133">
      <c r="A8" s="64"/>
      <c r="B8" s="65">
        <v>513</v>
      </c>
      <c r="C8" s="66" t="s">
        <v>21</v>
      </c>
      <c r="D8" s="67">
        <v>2740596</v>
      </c>
      <c r="E8" s="67">
        <v>0</v>
      </c>
      <c r="F8" s="67">
        <v>0</v>
      </c>
      <c r="G8" s="67">
        <v>0</v>
      </c>
      <c r="H8" s="67">
        <v>0</v>
      </c>
      <c r="I8" s="67">
        <v>0</v>
      </c>
      <c r="J8" s="67">
        <v>4547016</v>
      </c>
      <c r="K8" s="67">
        <v>0</v>
      </c>
      <c r="L8" s="67">
        <v>0</v>
      </c>
      <c r="M8" s="67">
        <v>0</v>
      </c>
      <c r="N8" s="67">
        <f t="shared" si="2"/>
        <v>7287612</v>
      </c>
      <c r="O8" s="68">
        <f t="shared" si="1"/>
        <v>93.325632619608641</v>
      </c>
      <c r="P8" s="69"/>
    </row>
    <row r="9" spans="1:133">
      <c r="A9" s="64"/>
      <c r="B9" s="65">
        <v>514</v>
      </c>
      <c r="C9" s="66" t="s">
        <v>22</v>
      </c>
      <c r="D9" s="67">
        <v>660038</v>
      </c>
      <c r="E9" s="67">
        <v>0</v>
      </c>
      <c r="F9" s="67">
        <v>0</v>
      </c>
      <c r="G9" s="67">
        <v>0</v>
      </c>
      <c r="H9" s="67">
        <v>0</v>
      </c>
      <c r="I9" s="67">
        <v>0</v>
      </c>
      <c r="J9" s="67">
        <v>0</v>
      </c>
      <c r="K9" s="67">
        <v>0</v>
      </c>
      <c r="L9" s="67">
        <v>0</v>
      </c>
      <c r="M9" s="67">
        <v>0</v>
      </c>
      <c r="N9" s="67">
        <f t="shared" si="2"/>
        <v>660038</v>
      </c>
      <c r="O9" s="68">
        <f t="shared" si="1"/>
        <v>8.4524894990267398</v>
      </c>
      <c r="P9" s="69"/>
    </row>
    <row r="10" spans="1:133">
      <c r="A10" s="64"/>
      <c r="B10" s="65">
        <v>515</v>
      </c>
      <c r="C10" s="66" t="s">
        <v>23</v>
      </c>
      <c r="D10" s="67">
        <v>629457</v>
      </c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f t="shared" si="2"/>
        <v>629457</v>
      </c>
      <c r="O10" s="68">
        <f t="shared" si="1"/>
        <v>8.0608672267185746</v>
      </c>
      <c r="P10" s="69"/>
    </row>
    <row r="11" spans="1:133">
      <c r="A11" s="64"/>
      <c r="B11" s="65">
        <v>516</v>
      </c>
      <c r="C11" s="66" t="s">
        <v>24</v>
      </c>
      <c r="D11" s="67">
        <v>2655013</v>
      </c>
      <c r="E11" s="67">
        <v>0</v>
      </c>
      <c r="F11" s="67">
        <v>0</v>
      </c>
      <c r="G11" s="67">
        <v>0</v>
      </c>
      <c r="H11" s="67">
        <v>0</v>
      </c>
      <c r="I11" s="67">
        <v>0</v>
      </c>
      <c r="J11" s="67">
        <v>0</v>
      </c>
      <c r="K11" s="67">
        <v>0</v>
      </c>
      <c r="L11" s="67">
        <v>0</v>
      </c>
      <c r="M11" s="67">
        <v>0</v>
      </c>
      <c r="N11" s="67">
        <f t="shared" si="2"/>
        <v>2655013</v>
      </c>
      <c r="O11" s="68">
        <f t="shared" si="1"/>
        <v>34.000268927363997</v>
      </c>
      <c r="P11" s="69"/>
    </row>
    <row r="12" spans="1:133">
      <c r="A12" s="64"/>
      <c r="B12" s="65">
        <v>517</v>
      </c>
      <c r="C12" s="66" t="s">
        <v>25</v>
      </c>
      <c r="D12" s="67">
        <v>1107704</v>
      </c>
      <c r="E12" s="67">
        <v>0</v>
      </c>
      <c r="F12" s="67">
        <v>172500</v>
      </c>
      <c r="G12" s="67">
        <v>0</v>
      </c>
      <c r="H12" s="67">
        <v>0</v>
      </c>
      <c r="I12" s="67">
        <v>0</v>
      </c>
      <c r="J12" s="67">
        <v>0</v>
      </c>
      <c r="K12" s="67">
        <v>0</v>
      </c>
      <c r="L12" s="67">
        <v>0</v>
      </c>
      <c r="M12" s="67">
        <v>0</v>
      </c>
      <c r="N12" s="67">
        <f t="shared" si="2"/>
        <v>1280204</v>
      </c>
      <c r="O12" s="68">
        <f t="shared" si="1"/>
        <v>16.394375576272921</v>
      </c>
      <c r="P12" s="69"/>
    </row>
    <row r="13" spans="1:133">
      <c r="A13" s="64"/>
      <c r="B13" s="65">
        <v>518</v>
      </c>
      <c r="C13" s="66" t="s">
        <v>26</v>
      </c>
      <c r="D13" s="67">
        <v>0</v>
      </c>
      <c r="E13" s="67">
        <v>0</v>
      </c>
      <c r="F13" s="67">
        <v>0</v>
      </c>
      <c r="G13" s="67">
        <v>0</v>
      </c>
      <c r="H13" s="67">
        <v>0</v>
      </c>
      <c r="I13" s="67">
        <v>0</v>
      </c>
      <c r="J13" s="67">
        <v>0</v>
      </c>
      <c r="K13" s="67">
        <v>9735465</v>
      </c>
      <c r="L13" s="67">
        <v>0</v>
      </c>
      <c r="M13" s="67">
        <v>0</v>
      </c>
      <c r="N13" s="67">
        <f t="shared" si="2"/>
        <v>9735465</v>
      </c>
      <c r="O13" s="68">
        <f t="shared" si="1"/>
        <v>124.67299713144145</v>
      </c>
      <c r="P13" s="69"/>
    </row>
    <row r="14" spans="1:133">
      <c r="A14" s="64"/>
      <c r="B14" s="65">
        <v>519</v>
      </c>
      <c r="C14" s="66" t="s">
        <v>71</v>
      </c>
      <c r="D14" s="67">
        <v>6696401</v>
      </c>
      <c r="E14" s="67">
        <v>0</v>
      </c>
      <c r="F14" s="67">
        <v>0</v>
      </c>
      <c r="G14" s="67">
        <v>98484</v>
      </c>
      <c r="H14" s="67">
        <v>0</v>
      </c>
      <c r="I14" s="67">
        <v>0</v>
      </c>
      <c r="J14" s="67">
        <v>0</v>
      </c>
      <c r="K14" s="67">
        <v>0</v>
      </c>
      <c r="L14" s="67">
        <v>0</v>
      </c>
      <c r="M14" s="67">
        <v>0</v>
      </c>
      <c r="N14" s="67">
        <f t="shared" si="2"/>
        <v>6794885</v>
      </c>
      <c r="O14" s="68">
        <f t="shared" si="1"/>
        <v>87.015738653826446</v>
      </c>
      <c r="P14" s="69"/>
    </row>
    <row r="15" spans="1:133" ht="15.75">
      <c r="A15" s="70" t="s">
        <v>28</v>
      </c>
      <c r="B15" s="71"/>
      <c r="C15" s="72"/>
      <c r="D15" s="73">
        <f t="shared" ref="D15:M15" si="3">SUM(D16:D20)</f>
        <v>36320908</v>
      </c>
      <c r="E15" s="73">
        <f t="shared" si="3"/>
        <v>0</v>
      </c>
      <c r="F15" s="73">
        <f t="shared" si="3"/>
        <v>0</v>
      </c>
      <c r="G15" s="73">
        <f t="shared" si="3"/>
        <v>155235</v>
      </c>
      <c r="H15" s="73">
        <f t="shared" si="3"/>
        <v>0</v>
      </c>
      <c r="I15" s="73">
        <f t="shared" si="3"/>
        <v>0</v>
      </c>
      <c r="J15" s="73">
        <f t="shared" si="3"/>
        <v>0</v>
      </c>
      <c r="K15" s="73">
        <f t="shared" si="3"/>
        <v>0</v>
      </c>
      <c r="L15" s="73">
        <f t="shared" si="3"/>
        <v>0</v>
      </c>
      <c r="M15" s="73">
        <f t="shared" si="3"/>
        <v>0</v>
      </c>
      <c r="N15" s="74">
        <f t="shared" ref="N15:N26" si="4">SUM(D15:M15)</f>
        <v>36476143</v>
      </c>
      <c r="O15" s="75">
        <f t="shared" si="1"/>
        <v>467.11585646962402</v>
      </c>
      <c r="P15" s="76"/>
    </row>
    <row r="16" spans="1:133">
      <c r="A16" s="64"/>
      <c r="B16" s="65">
        <v>521</v>
      </c>
      <c r="C16" s="66" t="s">
        <v>29</v>
      </c>
      <c r="D16" s="67">
        <v>18611391</v>
      </c>
      <c r="E16" s="67">
        <v>0</v>
      </c>
      <c r="F16" s="67">
        <v>0</v>
      </c>
      <c r="G16" s="67">
        <v>133116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0</v>
      </c>
      <c r="N16" s="67">
        <f t="shared" si="4"/>
        <v>18744507</v>
      </c>
      <c r="O16" s="68">
        <f t="shared" si="1"/>
        <v>240.04337414199364</v>
      </c>
      <c r="P16" s="69"/>
    </row>
    <row r="17" spans="1:16">
      <c r="A17" s="64"/>
      <c r="B17" s="65">
        <v>522</v>
      </c>
      <c r="C17" s="66" t="s">
        <v>30</v>
      </c>
      <c r="D17" s="67">
        <v>15161401</v>
      </c>
      <c r="E17" s="67">
        <v>0</v>
      </c>
      <c r="F17" s="67">
        <v>0</v>
      </c>
      <c r="G17" s="67">
        <v>21786</v>
      </c>
      <c r="H17" s="67">
        <v>0</v>
      </c>
      <c r="I17" s="67">
        <v>0</v>
      </c>
      <c r="J17" s="67">
        <v>0</v>
      </c>
      <c r="K17" s="67">
        <v>0</v>
      </c>
      <c r="L17" s="67">
        <v>0</v>
      </c>
      <c r="M17" s="67">
        <v>0</v>
      </c>
      <c r="N17" s="67">
        <f t="shared" si="4"/>
        <v>15183187</v>
      </c>
      <c r="O17" s="68">
        <f t="shared" si="1"/>
        <v>194.43687890584982</v>
      </c>
      <c r="P17" s="69"/>
    </row>
    <row r="18" spans="1:16">
      <c r="A18" s="64"/>
      <c r="B18" s="65">
        <v>524</v>
      </c>
      <c r="C18" s="66" t="s">
        <v>31</v>
      </c>
      <c r="D18" s="67">
        <v>2241462</v>
      </c>
      <c r="E18" s="67">
        <v>0</v>
      </c>
      <c r="F18" s="67">
        <v>0</v>
      </c>
      <c r="G18" s="67">
        <v>0</v>
      </c>
      <c r="H18" s="67">
        <v>0</v>
      </c>
      <c r="I18" s="67">
        <v>0</v>
      </c>
      <c r="J18" s="67">
        <v>0</v>
      </c>
      <c r="K18" s="67">
        <v>0</v>
      </c>
      <c r="L18" s="67">
        <v>0</v>
      </c>
      <c r="M18" s="67">
        <v>0</v>
      </c>
      <c r="N18" s="67">
        <f t="shared" si="4"/>
        <v>2241462</v>
      </c>
      <c r="O18" s="68">
        <f t="shared" si="1"/>
        <v>28.704307960249974</v>
      </c>
      <c r="P18" s="69"/>
    </row>
    <row r="19" spans="1:16">
      <c r="A19" s="64"/>
      <c r="B19" s="65">
        <v>526</v>
      </c>
      <c r="C19" s="66" t="s">
        <v>32</v>
      </c>
      <c r="D19" s="67">
        <v>306654</v>
      </c>
      <c r="E19" s="67">
        <v>0</v>
      </c>
      <c r="F19" s="67">
        <v>0</v>
      </c>
      <c r="G19" s="67">
        <v>0</v>
      </c>
      <c r="H19" s="67">
        <v>0</v>
      </c>
      <c r="I19" s="67">
        <v>0</v>
      </c>
      <c r="J19" s="67">
        <v>0</v>
      </c>
      <c r="K19" s="67">
        <v>0</v>
      </c>
      <c r="L19" s="67">
        <v>0</v>
      </c>
      <c r="M19" s="67">
        <v>0</v>
      </c>
      <c r="N19" s="67">
        <f t="shared" si="4"/>
        <v>306654</v>
      </c>
      <c r="O19" s="68">
        <f t="shared" si="1"/>
        <v>3.9270310419014445</v>
      </c>
      <c r="P19" s="69"/>
    </row>
    <row r="20" spans="1:16">
      <c r="A20" s="64"/>
      <c r="B20" s="65">
        <v>529</v>
      </c>
      <c r="C20" s="66" t="s">
        <v>62</v>
      </c>
      <c r="D20" s="67">
        <v>0</v>
      </c>
      <c r="E20" s="67">
        <v>0</v>
      </c>
      <c r="F20" s="67">
        <v>0</v>
      </c>
      <c r="G20" s="67">
        <v>333</v>
      </c>
      <c r="H20" s="67">
        <v>0</v>
      </c>
      <c r="I20" s="67">
        <v>0</v>
      </c>
      <c r="J20" s="67">
        <v>0</v>
      </c>
      <c r="K20" s="67">
        <v>0</v>
      </c>
      <c r="L20" s="67">
        <v>0</v>
      </c>
      <c r="M20" s="67">
        <v>0</v>
      </c>
      <c r="N20" s="67">
        <f t="shared" si="4"/>
        <v>333</v>
      </c>
      <c r="O20" s="68">
        <f t="shared" si="1"/>
        <v>4.2644196291363587E-3</v>
      </c>
      <c r="P20" s="69"/>
    </row>
    <row r="21" spans="1:16" ht="15.75">
      <c r="A21" s="70" t="s">
        <v>33</v>
      </c>
      <c r="B21" s="71"/>
      <c r="C21" s="72"/>
      <c r="D21" s="73">
        <f t="shared" ref="D21:M21" si="5">SUM(D22:D26)</f>
        <v>0</v>
      </c>
      <c r="E21" s="73">
        <f t="shared" si="5"/>
        <v>0</v>
      </c>
      <c r="F21" s="73">
        <f t="shared" si="5"/>
        <v>0</v>
      </c>
      <c r="G21" s="73">
        <f t="shared" si="5"/>
        <v>17367</v>
      </c>
      <c r="H21" s="73">
        <f t="shared" si="5"/>
        <v>0</v>
      </c>
      <c r="I21" s="73">
        <f t="shared" si="5"/>
        <v>43029229</v>
      </c>
      <c r="J21" s="73">
        <f t="shared" si="5"/>
        <v>0</v>
      </c>
      <c r="K21" s="73">
        <f t="shared" si="5"/>
        <v>0</v>
      </c>
      <c r="L21" s="73">
        <f t="shared" si="5"/>
        <v>0</v>
      </c>
      <c r="M21" s="73">
        <f t="shared" si="5"/>
        <v>0</v>
      </c>
      <c r="N21" s="74">
        <f t="shared" si="4"/>
        <v>43046596</v>
      </c>
      <c r="O21" s="75">
        <f t="shared" si="1"/>
        <v>551.25750435406212</v>
      </c>
      <c r="P21" s="76"/>
    </row>
    <row r="22" spans="1:16">
      <c r="A22" s="64"/>
      <c r="B22" s="65">
        <v>533</v>
      </c>
      <c r="C22" s="66" t="s">
        <v>34</v>
      </c>
      <c r="D22" s="67">
        <v>0</v>
      </c>
      <c r="E22" s="67">
        <v>0</v>
      </c>
      <c r="F22" s="67">
        <v>0</v>
      </c>
      <c r="G22" s="67">
        <v>0</v>
      </c>
      <c r="H22" s="67">
        <v>0</v>
      </c>
      <c r="I22" s="67">
        <v>11224234</v>
      </c>
      <c r="J22" s="67">
        <v>0</v>
      </c>
      <c r="K22" s="67">
        <v>0</v>
      </c>
      <c r="L22" s="67">
        <v>0</v>
      </c>
      <c r="M22" s="67">
        <v>0</v>
      </c>
      <c r="N22" s="67">
        <f t="shared" si="4"/>
        <v>11224234</v>
      </c>
      <c r="O22" s="68">
        <f t="shared" si="1"/>
        <v>143.73826964450365</v>
      </c>
      <c r="P22" s="69"/>
    </row>
    <row r="23" spans="1:16">
      <c r="A23" s="64"/>
      <c r="B23" s="65">
        <v>535</v>
      </c>
      <c r="C23" s="66" t="s">
        <v>35</v>
      </c>
      <c r="D23" s="67">
        <v>0</v>
      </c>
      <c r="E23" s="67">
        <v>0</v>
      </c>
      <c r="F23" s="67">
        <v>0</v>
      </c>
      <c r="G23" s="67">
        <v>0</v>
      </c>
      <c r="H23" s="67">
        <v>0</v>
      </c>
      <c r="I23" s="67">
        <v>7310352</v>
      </c>
      <c r="J23" s="67">
        <v>0</v>
      </c>
      <c r="K23" s="67">
        <v>0</v>
      </c>
      <c r="L23" s="67">
        <v>0</v>
      </c>
      <c r="M23" s="67">
        <v>0</v>
      </c>
      <c r="N23" s="67">
        <f t="shared" si="4"/>
        <v>7310352</v>
      </c>
      <c r="O23" s="68">
        <f t="shared" si="1"/>
        <v>93.616842536625342</v>
      </c>
      <c r="P23" s="69"/>
    </row>
    <row r="24" spans="1:16">
      <c r="A24" s="64"/>
      <c r="B24" s="65">
        <v>536</v>
      </c>
      <c r="C24" s="66" t="s">
        <v>72</v>
      </c>
      <c r="D24" s="67">
        <v>0</v>
      </c>
      <c r="E24" s="67">
        <v>0</v>
      </c>
      <c r="F24" s="67">
        <v>0</v>
      </c>
      <c r="G24" s="67">
        <v>0</v>
      </c>
      <c r="H24" s="67">
        <v>0</v>
      </c>
      <c r="I24" s="67">
        <v>23751673</v>
      </c>
      <c r="J24" s="67">
        <v>0</v>
      </c>
      <c r="K24" s="67">
        <v>0</v>
      </c>
      <c r="L24" s="67">
        <v>0</v>
      </c>
      <c r="M24" s="67">
        <v>0</v>
      </c>
      <c r="N24" s="67">
        <f t="shared" si="4"/>
        <v>23751673</v>
      </c>
      <c r="O24" s="68">
        <f t="shared" si="1"/>
        <v>304.16546716524948</v>
      </c>
      <c r="P24" s="69"/>
    </row>
    <row r="25" spans="1:16">
      <c r="A25" s="64"/>
      <c r="B25" s="65">
        <v>537</v>
      </c>
      <c r="C25" s="66" t="s">
        <v>73</v>
      </c>
      <c r="D25" s="67">
        <v>0</v>
      </c>
      <c r="E25" s="67">
        <v>0</v>
      </c>
      <c r="F25" s="67">
        <v>0</v>
      </c>
      <c r="G25" s="67">
        <v>0</v>
      </c>
      <c r="H25" s="67">
        <v>0</v>
      </c>
      <c r="I25" s="67">
        <v>281441</v>
      </c>
      <c r="J25" s="67">
        <v>0</v>
      </c>
      <c r="K25" s="67">
        <v>0</v>
      </c>
      <c r="L25" s="67">
        <v>0</v>
      </c>
      <c r="M25" s="67">
        <v>0</v>
      </c>
      <c r="N25" s="67">
        <f t="shared" si="4"/>
        <v>281441</v>
      </c>
      <c r="O25" s="68">
        <f t="shared" si="1"/>
        <v>3.6041517262575558</v>
      </c>
      <c r="P25" s="69"/>
    </row>
    <row r="26" spans="1:16">
      <c r="A26" s="64"/>
      <c r="B26" s="65">
        <v>538</v>
      </c>
      <c r="C26" s="66" t="s">
        <v>74</v>
      </c>
      <c r="D26" s="67">
        <v>0</v>
      </c>
      <c r="E26" s="67">
        <v>0</v>
      </c>
      <c r="F26" s="67">
        <v>0</v>
      </c>
      <c r="G26" s="67">
        <v>17367</v>
      </c>
      <c r="H26" s="67">
        <v>0</v>
      </c>
      <c r="I26" s="67">
        <v>461529</v>
      </c>
      <c r="J26" s="67">
        <v>0</v>
      </c>
      <c r="K26" s="67">
        <v>0</v>
      </c>
      <c r="L26" s="67">
        <v>0</v>
      </c>
      <c r="M26" s="67">
        <v>0</v>
      </c>
      <c r="N26" s="67">
        <f t="shared" si="4"/>
        <v>478896</v>
      </c>
      <c r="O26" s="68">
        <f t="shared" si="1"/>
        <v>6.1327732814260836</v>
      </c>
      <c r="P26" s="69"/>
    </row>
    <row r="27" spans="1:16" ht="15.75">
      <c r="A27" s="70" t="s">
        <v>39</v>
      </c>
      <c r="B27" s="71"/>
      <c r="C27" s="72"/>
      <c r="D27" s="73">
        <f t="shared" ref="D27:M27" si="6">SUM(D28:D31)</f>
        <v>10106787</v>
      </c>
      <c r="E27" s="73">
        <f t="shared" si="6"/>
        <v>45329</v>
      </c>
      <c r="F27" s="73">
        <f t="shared" si="6"/>
        <v>0</v>
      </c>
      <c r="G27" s="73">
        <f t="shared" si="6"/>
        <v>4595469</v>
      </c>
      <c r="H27" s="73">
        <f t="shared" si="6"/>
        <v>0</v>
      </c>
      <c r="I27" s="73">
        <f t="shared" si="6"/>
        <v>709221</v>
      </c>
      <c r="J27" s="73">
        <f t="shared" si="6"/>
        <v>0</v>
      </c>
      <c r="K27" s="73">
        <f t="shared" si="6"/>
        <v>0</v>
      </c>
      <c r="L27" s="73">
        <f t="shared" si="6"/>
        <v>0</v>
      </c>
      <c r="M27" s="73">
        <f t="shared" si="6"/>
        <v>18515594</v>
      </c>
      <c r="N27" s="73">
        <f t="shared" ref="N27:N35" si="7">SUM(D27:M27)</f>
        <v>33972400</v>
      </c>
      <c r="O27" s="75">
        <f t="shared" si="1"/>
        <v>435.05276098760373</v>
      </c>
      <c r="P27" s="76"/>
    </row>
    <row r="28" spans="1:16">
      <c r="A28" s="64"/>
      <c r="B28" s="65">
        <v>541</v>
      </c>
      <c r="C28" s="66" t="s">
        <v>75</v>
      </c>
      <c r="D28" s="67">
        <v>10029440</v>
      </c>
      <c r="E28" s="67">
        <v>45329</v>
      </c>
      <c r="F28" s="67">
        <v>0</v>
      </c>
      <c r="G28" s="67">
        <v>4587409</v>
      </c>
      <c r="H28" s="67">
        <v>0</v>
      </c>
      <c r="I28" s="67">
        <v>709221</v>
      </c>
      <c r="J28" s="67">
        <v>0</v>
      </c>
      <c r="K28" s="67">
        <v>0</v>
      </c>
      <c r="L28" s="67">
        <v>0</v>
      </c>
      <c r="M28" s="67">
        <v>0</v>
      </c>
      <c r="N28" s="67">
        <f t="shared" si="7"/>
        <v>15371399</v>
      </c>
      <c r="O28" s="68">
        <f t="shared" si="1"/>
        <v>196.84713400266367</v>
      </c>
      <c r="P28" s="69"/>
    </row>
    <row r="29" spans="1:16">
      <c r="A29" s="64"/>
      <c r="B29" s="65">
        <v>542</v>
      </c>
      <c r="C29" s="66" t="s">
        <v>41</v>
      </c>
      <c r="D29" s="67">
        <v>0</v>
      </c>
      <c r="E29" s="67">
        <v>0</v>
      </c>
      <c r="F29" s="67">
        <v>0</v>
      </c>
      <c r="G29" s="67">
        <v>0</v>
      </c>
      <c r="H29" s="67">
        <v>0</v>
      </c>
      <c r="I29" s="67">
        <v>0</v>
      </c>
      <c r="J29" s="67">
        <v>0</v>
      </c>
      <c r="K29" s="67">
        <v>0</v>
      </c>
      <c r="L29" s="67">
        <v>0</v>
      </c>
      <c r="M29" s="67">
        <v>18515594</v>
      </c>
      <c r="N29" s="67">
        <f t="shared" si="7"/>
        <v>18515594</v>
      </c>
      <c r="O29" s="68">
        <f t="shared" si="1"/>
        <v>237.11189939555373</v>
      </c>
      <c r="P29" s="69"/>
    </row>
    <row r="30" spans="1:16">
      <c r="A30" s="64"/>
      <c r="B30" s="65">
        <v>544</v>
      </c>
      <c r="C30" s="66" t="s">
        <v>76</v>
      </c>
      <c r="D30" s="67">
        <v>61465</v>
      </c>
      <c r="E30" s="67">
        <v>0</v>
      </c>
      <c r="F30" s="67">
        <v>0</v>
      </c>
      <c r="G30" s="67">
        <v>0</v>
      </c>
      <c r="H30" s="67">
        <v>0</v>
      </c>
      <c r="I30" s="67">
        <v>0</v>
      </c>
      <c r="J30" s="67">
        <v>0</v>
      </c>
      <c r="K30" s="67">
        <v>0</v>
      </c>
      <c r="L30" s="67">
        <v>0</v>
      </c>
      <c r="M30" s="67">
        <v>0</v>
      </c>
      <c r="N30" s="67">
        <f t="shared" si="7"/>
        <v>61465</v>
      </c>
      <c r="O30" s="68">
        <f t="shared" si="1"/>
        <v>0.78712478229689586</v>
      </c>
      <c r="P30" s="69"/>
    </row>
    <row r="31" spans="1:16">
      <c r="A31" s="64"/>
      <c r="B31" s="65">
        <v>545</v>
      </c>
      <c r="C31" s="66" t="s">
        <v>57</v>
      </c>
      <c r="D31" s="67">
        <v>15882</v>
      </c>
      <c r="E31" s="67">
        <v>0</v>
      </c>
      <c r="F31" s="67">
        <v>0</v>
      </c>
      <c r="G31" s="67">
        <v>8060</v>
      </c>
      <c r="H31" s="67">
        <v>0</v>
      </c>
      <c r="I31" s="67">
        <v>0</v>
      </c>
      <c r="J31" s="67">
        <v>0</v>
      </c>
      <c r="K31" s="67">
        <v>0</v>
      </c>
      <c r="L31" s="67">
        <v>0</v>
      </c>
      <c r="M31" s="67">
        <v>0</v>
      </c>
      <c r="N31" s="67">
        <f t="shared" si="7"/>
        <v>23942</v>
      </c>
      <c r="O31" s="68">
        <f t="shared" si="1"/>
        <v>0.30660280708943755</v>
      </c>
      <c r="P31" s="69"/>
    </row>
    <row r="32" spans="1:16" ht="15.75">
      <c r="A32" s="70" t="s">
        <v>43</v>
      </c>
      <c r="B32" s="71"/>
      <c r="C32" s="72"/>
      <c r="D32" s="73">
        <f t="shared" ref="D32:M32" si="8">SUM(D33:D34)</f>
        <v>453746</v>
      </c>
      <c r="E32" s="73">
        <f t="shared" si="8"/>
        <v>2337794</v>
      </c>
      <c r="F32" s="73">
        <f t="shared" si="8"/>
        <v>0</v>
      </c>
      <c r="G32" s="73">
        <f t="shared" si="8"/>
        <v>256936</v>
      </c>
      <c r="H32" s="73">
        <f t="shared" si="8"/>
        <v>0</v>
      </c>
      <c r="I32" s="73">
        <f t="shared" si="8"/>
        <v>0</v>
      </c>
      <c r="J32" s="73">
        <f t="shared" si="8"/>
        <v>0</v>
      </c>
      <c r="K32" s="73">
        <f t="shared" si="8"/>
        <v>0</v>
      </c>
      <c r="L32" s="73">
        <f t="shared" si="8"/>
        <v>0</v>
      </c>
      <c r="M32" s="73">
        <f t="shared" si="8"/>
        <v>0</v>
      </c>
      <c r="N32" s="73">
        <f t="shared" si="7"/>
        <v>3048476</v>
      </c>
      <c r="O32" s="75">
        <f t="shared" si="1"/>
        <v>39.038981661714985</v>
      </c>
      <c r="P32" s="76"/>
    </row>
    <row r="33" spans="1:119">
      <c r="A33" s="64"/>
      <c r="B33" s="65">
        <v>552</v>
      </c>
      <c r="C33" s="66" t="s">
        <v>44</v>
      </c>
      <c r="D33" s="67">
        <v>22623</v>
      </c>
      <c r="E33" s="67">
        <v>1128460</v>
      </c>
      <c r="F33" s="67">
        <v>0</v>
      </c>
      <c r="G33" s="67">
        <v>97739</v>
      </c>
      <c r="H33" s="67">
        <v>0</v>
      </c>
      <c r="I33" s="67">
        <v>0</v>
      </c>
      <c r="J33" s="67">
        <v>0</v>
      </c>
      <c r="K33" s="67">
        <v>0</v>
      </c>
      <c r="L33" s="67">
        <v>0</v>
      </c>
      <c r="M33" s="67">
        <v>0</v>
      </c>
      <c r="N33" s="67">
        <f t="shared" si="7"/>
        <v>1248822</v>
      </c>
      <c r="O33" s="68">
        <f t="shared" si="1"/>
        <v>15.992495645937916</v>
      </c>
      <c r="P33" s="69"/>
    </row>
    <row r="34" spans="1:119">
      <c r="A34" s="64"/>
      <c r="B34" s="65">
        <v>554</v>
      </c>
      <c r="C34" s="66" t="s">
        <v>45</v>
      </c>
      <c r="D34" s="67">
        <v>431123</v>
      </c>
      <c r="E34" s="67">
        <v>1209334</v>
      </c>
      <c r="F34" s="67">
        <v>0</v>
      </c>
      <c r="G34" s="67">
        <v>159197</v>
      </c>
      <c r="H34" s="67">
        <v>0</v>
      </c>
      <c r="I34" s="67">
        <v>0</v>
      </c>
      <c r="J34" s="67">
        <v>0</v>
      </c>
      <c r="K34" s="67">
        <v>0</v>
      </c>
      <c r="L34" s="67">
        <v>0</v>
      </c>
      <c r="M34" s="67">
        <v>0</v>
      </c>
      <c r="N34" s="67">
        <f t="shared" si="7"/>
        <v>1799654</v>
      </c>
      <c r="O34" s="68">
        <f t="shared" si="1"/>
        <v>23.046486015777074</v>
      </c>
      <c r="P34" s="69"/>
    </row>
    <row r="35" spans="1:119" ht="15.75">
      <c r="A35" s="70" t="s">
        <v>46</v>
      </c>
      <c r="B35" s="71"/>
      <c r="C35" s="72"/>
      <c r="D35" s="73">
        <f t="shared" ref="D35:M35" si="9">SUM(D36:D36)</f>
        <v>28618</v>
      </c>
      <c r="E35" s="73">
        <f t="shared" si="9"/>
        <v>0</v>
      </c>
      <c r="F35" s="73">
        <f t="shared" si="9"/>
        <v>0</v>
      </c>
      <c r="G35" s="73">
        <f t="shared" si="9"/>
        <v>0</v>
      </c>
      <c r="H35" s="73">
        <f t="shared" si="9"/>
        <v>0</v>
      </c>
      <c r="I35" s="73">
        <f t="shared" si="9"/>
        <v>0</v>
      </c>
      <c r="J35" s="73">
        <f t="shared" si="9"/>
        <v>0</v>
      </c>
      <c r="K35" s="73">
        <f t="shared" si="9"/>
        <v>0</v>
      </c>
      <c r="L35" s="73">
        <f t="shared" si="9"/>
        <v>0</v>
      </c>
      <c r="M35" s="73">
        <f t="shared" si="9"/>
        <v>0</v>
      </c>
      <c r="N35" s="73">
        <f t="shared" si="7"/>
        <v>28618</v>
      </c>
      <c r="O35" s="75">
        <f t="shared" si="1"/>
        <v>0.36648396680667966</v>
      </c>
      <c r="P35" s="76"/>
    </row>
    <row r="36" spans="1:119">
      <c r="A36" s="64"/>
      <c r="B36" s="65">
        <v>569</v>
      </c>
      <c r="C36" s="66" t="s">
        <v>47</v>
      </c>
      <c r="D36" s="67">
        <v>28618</v>
      </c>
      <c r="E36" s="67">
        <v>0</v>
      </c>
      <c r="F36" s="67">
        <v>0</v>
      </c>
      <c r="G36" s="67">
        <v>0</v>
      </c>
      <c r="H36" s="67">
        <v>0</v>
      </c>
      <c r="I36" s="67">
        <v>0</v>
      </c>
      <c r="J36" s="67">
        <v>0</v>
      </c>
      <c r="K36" s="67">
        <v>0</v>
      </c>
      <c r="L36" s="67">
        <v>0</v>
      </c>
      <c r="M36" s="67">
        <v>0</v>
      </c>
      <c r="N36" s="67">
        <f t="shared" ref="N36:N43" si="10">SUM(D36:M36)</f>
        <v>28618</v>
      </c>
      <c r="O36" s="68">
        <f t="shared" si="1"/>
        <v>0.36648396680667966</v>
      </c>
      <c r="P36" s="69"/>
    </row>
    <row r="37" spans="1:119" ht="15.75">
      <c r="A37" s="70" t="s">
        <v>48</v>
      </c>
      <c r="B37" s="71"/>
      <c r="C37" s="72"/>
      <c r="D37" s="73">
        <f t="shared" ref="D37:M37" si="11">SUM(D38:D40)</f>
        <v>5990974</v>
      </c>
      <c r="E37" s="73">
        <f t="shared" si="11"/>
        <v>42737</v>
      </c>
      <c r="F37" s="73">
        <f t="shared" si="11"/>
        <v>0</v>
      </c>
      <c r="G37" s="73">
        <f t="shared" si="11"/>
        <v>238221</v>
      </c>
      <c r="H37" s="73">
        <f t="shared" si="11"/>
        <v>0</v>
      </c>
      <c r="I37" s="73">
        <f t="shared" si="11"/>
        <v>2559271</v>
      </c>
      <c r="J37" s="73">
        <f t="shared" si="11"/>
        <v>0</v>
      </c>
      <c r="K37" s="73">
        <f t="shared" si="11"/>
        <v>0</v>
      </c>
      <c r="L37" s="73">
        <f t="shared" si="11"/>
        <v>0</v>
      </c>
      <c r="M37" s="73">
        <f t="shared" si="11"/>
        <v>0</v>
      </c>
      <c r="N37" s="73">
        <f t="shared" si="10"/>
        <v>8831203</v>
      </c>
      <c r="O37" s="75">
        <f t="shared" si="1"/>
        <v>113.0929592254892</v>
      </c>
      <c r="P37" s="69"/>
    </row>
    <row r="38" spans="1:119">
      <c r="A38" s="64"/>
      <c r="B38" s="65">
        <v>572</v>
      </c>
      <c r="C38" s="66" t="s">
        <v>77</v>
      </c>
      <c r="D38" s="67">
        <v>4957068</v>
      </c>
      <c r="E38" s="67">
        <v>42737</v>
      </c>
      <c r="F38" s="67">
        <v>0</v>
      </c>
      <c r="G38" s="67">
        <v>198221</v>
      </c>
      <c r="H38" s="67">
        <v>0</v>
      </c>
      <c r="I38" s="67">
        <v>2559271</v>
      </c>
      <c r="J38" s="67">
        <v>0</v>
      </c>
      <c r="K38" s="67">
        <v>0</v>
      </c>
      <c r="L38" s="67">
        <v>0</v>
      </c>
      <c r="M38" s="67">
        <v>0</v>
      </c>
      <c r="N38" s="67">
        <f t="shared" si="10"/>
        <v>7757297</v>
      </c>
      <c r="O38" s="68">
        <f t="shared" si="1"/>
        <v>99.340449236758531</v>
      </c>
      <c r="P38" s="69"/>
    </row>
    <row r="39" spans="1:119">
      <c r="A39" s="64"/>
      <c r="B39" s="65">
        <v>575</v>
      </c>
      <c r="C39" s="66" t="s">
        <v>78</v>
      </c>
      <c r="D39" s="67">
        <v>989225</v>
      </c>
      <c r="E39" s="67">
        <v>0</v>
      </c>
      <c r="F39" s="67">
        <v>0</v>
      </c>
      <c r="G39" s="67">
        <v>0</v>
      </c>
      <c r="H39" s="67">
        <v>0</v>
      </c>
      <c r="I39" s="67">
        <v>0</v>
      </c>
      <c r="J39" s="67">
        <v>0</v>
      </c>
      <c r="K39" s="67">
        <v>0</v>
      </c>
      <c r="L39" s="67">
        <v>0</v>
      </c>
      <c r="M39" s="67">
        <v>0</v>
      </c>
      <c r="N39" s="67">
        <f t="shared" si="10"/>
        <v>989225</v>
      </c>
      <c r="O39" s="68">
        <f t="shared" si="1"/>
        <v>12.668079602499743</v>
      </c>
      <c r="P39" s="69"/>
    </row>
    <row r="40" spans="1:119">
      <c r="A40" s="64"/>
      <c r="B40" s="65">
        <v>579</v>
      </c>
      <c r="C40" s="66" t="s">
        <v>51</v>
      </c>
      <c r="D40" s="67">
        <v>44681</v>
      </c>
      <c r="E40" s="67">
        <v>0</v>
      </c>
      <c r="F40" s="67">
        <v>0</v>
      </c>
      <c r="G40" s="67">
        <v>40000</v>
      </c>
      <c r="H40" s="67">
        <v>0</v>
      </c>
      <c r="I40" s="67">
        <v>0</v>
      </c>
      <c r="J40" s="67">
        <v>0</v>
      </c>
      <c r="K40" s="67">
        <v>0</v>
      </c>
      <c r="L40" s="67">
        <v>0</v>
      </c>
      <c r="M40" s="67">
        <v>0</v>
      </c>
      <c r="N40" s="67">
        <f t="shared" si="10"/>
        <v>84681</v>
      </c>
      <c r="O40" s="68">
        <f t="shared" si="1"/>
        <v>1.084430386230919</v>
      </c>
      <c r="P40" s="69"/>
    </row>
    <row r="41" spans="1:119" ht="15.75">
      <c r="A41" s="70" t="s">
        <v>79</v>
      </c>
      <c r="B41" s="71"/>
      <c r="C41" s="72"/>
      <c r="D41" s="73">
        <f t="shared" ref="D41:M41" si="12">SUM(D42:D42)</f>
        <v>3572745</v>
      </c>
      <c r="E41" s="73">
        <f t="shared" si="12"/>
        <v>788798</v>
      </c>
      <c r="F41" s="73">
        <f t="shared" si="12"/>
        <v>0</v>
      </c>
      <c r="G41" s="73">
        <f t="shared" si="12"/>
        <v>807500</v>
      </c>
      <c r="H41" s="73">
        <f t="shared" si="12"/>
        <v>775</v>
      </c>
      <c r="I41" s="73">
        <f t="shared" si="12"/>
        <v>3030592</v>
      </c>
      <c r="J41" s="73">
        <f t="shared" si="12"/>
        <v>0</v>
      </c>
      <c r="K41" s="73">
        <f t="shared" si="12"/>
        <v>0</v>
      </c>
      <c r="L41" s="73">
        <f t="shared" si="12"/>
        <v>0</v>
      </c>
      <c r="M41" s="73">
        <f t="shared" si="12"/>
        <v>0</v>
      </c>
      <c r="N41" s="73">
        <f t="shared" si="10"/>
        <v>8200410</v>
      </c>
      <c r="O41" s="75">
        <f t="shared" si="1"/>
        <v>105.01498309599427</v>
      </c>
      <c r="P41" s="69"/>
    </row>
    <row r="42" spans="1:119" ht="15.75" thickBot="1">
      <c r="A42" s="64"/>
      <c r="B42" s="65">
        <v>581</v>
      </c>
      <c r="C42" s="66" t="s">
        <v>80</v>
      </c>
      <c r="D42" s="67">
        <v>3572745</v>
      </c>
      <c r="E42" s="67">
        <v>788798</v>
      </c>
      <c r="F42" s="67">
        <v>0</v>
      </c>
      <c r="G42" s="67">
        <v>807500</v>
      </c>
      <c r="H42" s="67">
        <v>775</v>
      </c>
      <c r="I42" s="67">
        <v>3030592</v>
      </c>
      <c r="J42" s="67">
        <v>0</v>
      </c>
      <c r="K42" s="67">
        <v>0</v>
      </c>
      <c r="L42" s="67">
        <v>0</v>
      </c>
      <c r="M42" s="67">
        <v>0</v>
      </c>
      <c r="N42" s="67">
        <f t="shared" si="10"/>
        <v>8200410</v>
      </c>
      <c r="O42" s="68">
        <f t="shared" si="1"/>
        <v>105.01498309599427</v>
      </c>
      <c r="P42" s="69"/>
    </row>
    <row r="43" spans="1:119" ht="16.5" thickBot="1">
      <c r="A43" s="77" t="s">
        <v>10</v>
      </c>
      <c r="B43" s="78"/>
      <c r="C43" s="79"/>
      <c r="D43" s="80">
        <f t="shared" ref="D43:M43" si="13">SUM(D5,D15,D21,D27,D32,D35,D37,D41)</f>
        <v>72298405</v>
      </c>
      <c r="E43" s="80">
        <f t="shared" si="13"/>
        <v>3214658</v>
      </c>
      <c r="F43" s="80">
        <f t="shared" si="13"/>
        <v>172500</v>
      </c>
      <c r="G43" s="80">
        <f t="shared" si="13"/>
        <v>6169212</v>
      </c>
      <c r="H43" s="80">
        <f t="shared" si="13"/>
        <v>775</v>
      </c>
      <c r="I43" s="80">
        <f t="shared" si="13"/>
        <v>49328313</v>
      </c>
      <c r="J43" s="80">
        <f t="shared" si="13"/>
        <v>4547016</v>
      </c>
      <c r="K43" s="80">
        <f t="shared" si="13"/>
        <v>9735465</v>
      </c>
      <c r="L43" s="80">
        <f t="shared" si="13"/>
        <v>0</v>
      </c>
      <c r="M43" s="80">
        <f t="shared" si="13"/>
        <v>18515594</v>
      </c>
      <c r="N43" s="80">
        <f t="shared" si="10"/>
        <v>163981938</v>
      </c>
      <c r="O43" s="81">
        <f t="shared" si="1"/>
        <v>2099.9633490421065</v>
      </c>
      <c r="P43" s="62"/>
      <c r="Q43" s="82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83"/>
      <c r="BM43" s="83"/>
      <c r="BN43" s="83"/>
      <c r="BO43" s="83"/>
      <c r="BP43" s="83"/>
      <c r="BQ43" s="83"/>
      <c r="BR43" s="83"/>
      <c r="BS43" s="83"/>
      <c r="BT43" s="83"/>
      <c r="BU43" s="83"/>
      <c r="BV43" s="83"/>
      <c r="BW43" s="83"/>
      <c r="BX43" s="83"/>
      <c r="BY43" s="83"/>
      <c r="BZ43" s="83"/>
      <c r="CA43" s="83"/>
      <c r="CB43" s="83"/>
      <c r="CC43" s="83"/>
      <c r="CD43" s="83"/>
      <c r="CE43" s="83"/>
      <c r="CF43" s="83"/>
      <c r="CG43" s="83"/>
      <c r="CH43" s="83"/>
      <c r="CI43" s="83"/>
      <c r="CJ43" s="83"/>
      <c r="CK43" s="83"/>
      <c r="CL43" s="83"/>
      <c r="CM43" s="83"/>
      <c r="CN43" s="83"/>
      <c r="CO43" s="83"/>
      <c r="CP43" s="83"/>
      <c r="CQ43" s="83"/>
      <c r="CR43" s="83"/>
      <c r="CS43" s="83"/>
      <c r="CT43" s="83"/>
      <c r="CU43" s="83"/>
      <c r="CV43" s="83"/>
      <c r="CW43" s="83"/>
      <c r="CX43" s="83"/>
      <c r="CY43" s="83"/>
      <c r="CZ43" s="83"/>
      <c r="DA43" s="83"/>
      <c r="DB43" s="83"/>
      <c r="DC43" s="83"/>
      <c r="DD43" s="83"/>
      <c r="DE43" s="83"/>
      <c r="DF43" s="83"/>
      <c r="DG43" s="83"/>
      <c r="DH43" s="83"/>
      <c r="DI43" s="83"/>
      <c r="DJ43" s="83"/>
      <c r="DK43" s="83"/>
      <c r="DL43" s="83"/>
      <c r="DM43" s="83"/>
      <c r="DN43" s="83"/>
      <c r="DO43" s="83"/>
    </row>
    <row r="44" spans="1:119">
      <c r="A44" s="84"/>
      <c r="B44" s="85"/>
      <c r="C44" s="85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7"/>
    </row>
    <row r="45" spans="1:119">
      <c r="A45" s="88"/>
      <c r="B45" s="89"/>
      <c r="C45" s="89"/>
      <c r="D45" s="90"/>
      <c r="E45" s="90"/>
      <c r="F45" s="90"/>
      <c r="G45" s="90"/>
      <c r="H45" s="90"/>
      <c r="I45" s="90"/>
      <c r="J45" s="90"/>
      <c r="K45" s="90"/>
      <c r="L45" s="117" t="s">
        <v>81</v>
      </c>
      <c r="M45" s="117"/>
      <c r="N45" s="117"/>
      <c r="O45" s="91">
        <v>78088</v>
      </c>
    </row>
    <row r="46" spans="1:119">
      <c r="A46" s="118"/>
      <c r="B46" s="119"/>
      <c r="C46" s="119"/>
      <c r="D46" s="119"/>
      <c r="E46" s="119"/>
      <c r="F46" s="119"/>
      <c r="G46" s="119"/>
      <c r="H46" s="119"/>
      <c r="I46" s="119"/>
      <c r="J46" s="119"/>
      <c r="K46" s="119"/>
      <c r="L46" s="119"/>
      <c r="M46" s="119"/>
      <c r="N46" s="119"/>
      <c r="O46" s="120"/>
    </row>
    <row r="47" spans="1:119" ht="15.75" customHeight="1" thickBot="1">
      <c r="A47" s="121" t="s">
        <v>60</v>
      </c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122"/>
      <c r="N47" s="122"/>
      <c r="O47" s="123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6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13978159</v>
      </c>
      <c r="E5" s="26">
        <f t="shared" ref="E5:M5" si="0">SUM(E6:E14)</f>
        <v>0</v>
      </c>
      <c r="F5" s="26">
        <f t="shared" si="0"/>
        <v>170250</v>
      </c>
      <c r="G5" s="26">
        <f t="shared" si="0"/>
        <v>79069</v>
      </c>
      <c r="H5" s="26">
        <f t="shared" si="0"/>
        <v>0</v>
      </c>
      <c r="I5" s="26">
        <f t="shared" si="0"/>
        <v>0</v>
      </c>
      <c r="J5" s="26">
        <f t="shared" si="0"/>
        <v>3215830</v>
      </c>
      <c r="K5" s="26">
        <f t="shared" si="0"/>
        <v>8738757</v>
      </c>
      <c r="L5" s="26">
        <f t="shared" si="0"/>
        <v>0</v>
      </c>
      <c r="M5" s="26">
        <f t="shared" si="0"/>
        <v>0</v>
      </c>
      <c r="N5" s="27">
        <f>SUM(D5:M5)</f>
        <v>26182065</v>
      </c>
      <c r="O5" s="32">
        <f t="shared" ref="O5:O43" si="1">(N5/O$45)</f>
        <v>338.29579812388556</v>
      </c>
      <c r="P5" s="6"/>
    </row>
    <row r="6" spans="1:133">
      <c r="A6" s="12"/>
      <c r="B6" s="44">
        <v>511</v>
      </c>
      <c r="C6" s="20" t="s">
        <v>19</v>
      </c>
      <c r="D6" s="46">
        <v>163825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163825</v>
      </c>
      <c r="O6" s="47">
        <f t="shared" si="1"/>
        <v>2.116766157583275</v>
      </c>
      <c r="P6" s="9"/>
    </row>
    <row r="7" spans="1:133">
      <c r="A7" s="12"/>
      <c r="B7" s="44">
        <v>512</v>
      </c>
      <c r="C7" s="20" t="s">
        <v>20</v>
      </c>
      <c r="D7" s="46">
        <v>923834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923834</v>
      </c>
      <c r="O7" s="47">
        <f t="shared" si="1"/>
        <v>11.936765123911414</v>
      </c>
      <c r="P7" s="9"/>
    </row>
    <row r="8" spans="1:133">
      <c r="A8" s="12"/>
      <c r="B8" s="44">
        <v>513</v>
      </c>
      <c r="C8" s="20" t="s">
        <v>21</v>
      </c>
      <c r="D8" s="46">
        <v>3202413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3215830</v>
      </c>
      <c r="K8" s="46">
        <v>0</v>
      </c>
      <c r="L8" s="46">
        <v>0</v>
      </c>
      <c r="M8" s="46">
        <v>0</v>
      </c>
      <c r="N8" s="46">
        <f t="shared" si="2"/>
        <v>6418243</v>
      </c>
      <c r="O8" s="47">
        <f t="shared" si="1"/>
        <v>82.929464816394031</v>
      </c>
      <c r="P8" s="9"/>
    </row>
    <row r="9" spans="1:133">
      <c r="A9" s="12"/>
      <c r="B9" s="44">
        <v>514</v>
      </c>
      <c r="C9" s="20" t="s">
        <v>22</v>
      </c>
      <c r="D9" s="46">
        <v>581450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581450</v>
      </c>
      <c r="O9" s="47">
        <f t="shared" si="1"/>
        <v>7.5128562937695431</v>
      </c>
      <c r="P9" s="9"/>
    </row>
    <row r="10" spans="1:133">
      <c r="A10" s="12"/>
      <c r="B10" s="44">
        <v>515</v>
      </c>
      <c r="C10" s="20" t="s">
        <v>23</v>
      </c>
      <c r="D10" s="46">
        <v>673100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673100</v>
      </c>
      <c r="O10" s="47">
        <f t="shared" si="1"/>
        <v>8.6970566193761787</v>
      </c>
      <c r="P10" s="9"/>
    </row>
    <row r="11" spans="1:133">
      <c r="A11" s="12"/>
      <c r="B11" s="44">
        <v>516</v>
      </c>
      <c r="C11" s="20" t="s">
        <v>24</v>
      </c>
      <c r="D11" s="46">
        <v>2295698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2295698</v>
      </c>
      <c r="O11" s="47">
        <f t="shared" si="1"/>
        <v>29.662480295630154</v>
      </c>
      <c r="P11" s="9"/>
    </row>
    <row r="12" spans="1:133">
      <c r="A12" s="12"/>
      <c r="B12" s="44">
        <v>517</v>
      </c>
      <c r="C12" s="20" t="s">
        <v>25</v>
      </c>
      <c r="D12" s="46">
        <v>1107624</v>
      </c>
      <c r="E12" s="46">
        <v>0</v>
      </c>
      <c r="F12" s="46">
        <v>170250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1277874</v>
      </c>
      <c r="O12" s="47">
        <f t="shared" si="1"/>
        <v>16.51127994418172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8738757</v>
      </c>
      <c r="L13" s="46">
        <v>0</v>
      </c>
      <c r="M13" s="46">
        <v>0</v>
      </c>
      <c r="N13" s="46">
        <f t="shared" si="2"/>
        <v>8738757</v>
      </c>
      <c r="O13" s="47">
        <f t="shared" si="1"/>
        <v>112.91259012326537</v>
      </c>
      <c r="P13" s="9"/>
    </row>
    <row r="14" spans="1:133">
      <c r="A14" s="12"/>
      <c r="B14" s="44">
        <v>519</v>
      </c>
      <c r="C14" s="20" t="s">
        <v>27</v>
      </c>
      <c r="D14" s="46">
        <v>5030215</v>
      </c>
      <c r="E14" s="46">
        <v>0</v>
      </c>
      <c r="F14" s="46">
        <v>0</v>
      </c>
      <c r="G14" s="46">
        <v>79069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5109284</v>
      </c>
      <c r="O14" s="47">
        <f t="shared" si="1"/>
        <v>66.016538749773886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SUM(D16:D20)</f>
        <v>33225464</v>
      </c>
      <c r="E15" s="31">
        <f t="shared" si="3"/>
        <v>0</v>
      </c>
      <c r="F15" s="31">
        <f t="shared" si="3"/>
        <v>0</v>
      </c>
      <c r="G15" s="31">
        <f t="shared" si="3"/>
        <v>324010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6" si="4">SUM(D15:M15)</f>
        <v>33549474</v>
      </c>
      <c r="O15" s="43">
        <f t="shared" si="1"/>
        <v>433.48934025893482</v>
      </c>
      <c r="P15" s="10"/>
    </row>
    <row r="16" spans="1:133">
      <c r="A16" s="12"/>
      <c r="B16" s="44">
        <v>521</v>
      </c>
      <c r="C16" s="20" t="s">
        <v>29</v>
      </c>
      <c r="D16" s="46">
        <v>17387323</v>
      </c>
      <c r="E16" s="46">
        <v>0</v>
      </c>
      <c r="F16" s="46">
        <v>0</v>
      </c>
      <c r="G16" s="46">
        <v>254618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17641941</v>
      </c>
      <c r="O16" s="47">
        <f t="shared" si="1"/>
        <v>227.94972478486704</v>
      </c>
      <c r="P16" s="9"/>
    </row>
    <row r="17" spans="1:16">
      <c r="A17" s="12"/>
      <c r="B17" s="44">
        <v>522</v>
      </c>
      <c r="C17" s="20" t="s">
        <v>30</v>
      </c>
      <c r="D17" s="46">
        <v>13321859</v>
      </c>
      <c r="E17" s="46">
        <v>0</v>
      </c>
      <c r="F17" s="46">
        <v>0</v>
      </c>
      <c r="G17" s="46">
        <v>43273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13365132</v>
      </c>
      <c r="O17" s="47">
        <f t="shared" si="1"/>
        <v>172.68951081479184</v>
      </c>
      <c r="P17" s="9"/>
    </row>
    <row r="18" spans="1:16">
      <c r="A18" s="12"/>
      <c r="B18" s="44">
        <v>524</v>
      </c>
      <c r="C18" s="20" t="s">
        <v>31</v>
      </c>
      <c r="D18" s="46">
        <v>2228383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2228383</v>
      </c>
      <c r="O18" s="47">
        <f t="shared" si="1"/>
        <v>28.792710029201231</v>
      </c>
      <c r="P18" s="9"/>
    </row>
    <row r="19" spans="1:16">
      <c r="A19" s="12"/>
      <c r="B19" s="44">
        <v>526</v>
      </c>
      <c r="C19" s="20" t="s">
        <v>32</v>
      </c>
      <c r="D19" s="46">
        <v>287899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287899</v>
      </c>
      <c r="O19" s="47">
        <f t="shared" si="1"/>
        <v>3.7199136883996173</v>
      </c>
      <c r="P19" s="9"/>
    </row>
    <row r="20" spans="1:16">
      <c r="A20" s="12"/>
      <c r="B20" s="44">
        <v>529</v>
      </c>
      <c r="C20" s="20" t="s">
        <v>62</v>
      </c>
      <c r="D20" s="46">
        <v>0</v>
      </c>
      <c r="E20" s="46">
        <v>0</v>
      </c>
      <c r="F20" s="46">
        <v>0</v>
      </c>
      <c r="G20" s="46">
        <v>26119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26119</v>
      </c>
      <c r="O20" s="47">
        <f t="shared" si="1"/>
        <v>0.33748094167506526</v>
      </c>
      <c r="P20" s="9"/>
    </row>
    <row r="21" spans="1:16" ht="15.75">
      <c r="A21" s="28" t="s">
        <v>33</v>
      </c>
      <c r="B21" s="29"/>
      <c r="C21" s="30"/>
      <c r="D21" s="31">
        <f t="shared" ref="D21:M21" si="5">SUM(D22:D26)</f>
        <v>0</v>
      </c>
      <c r="E21" s="31">
        <f t="shared" si="5"/>
        <v>0</v>
      </c>
      <c r="F21" s="31">
        <f t="shared" si="5"/>
        <v>0</v>
      </c>
      <c r="G21" s="31">
        <f t="shared" si="5"/>
        <v>121154</v>
      </c>
      <c r="H21" s="31">
        <f t="shared" si="5"/>
        <v>0</v>
      </c>
      <c r="I21" s="31">
        <f t="shared" si="5"/>
        <v>44697729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42">
        <f t="shared" si="4"/>
        <v>44818883</v>
      </c>
      <c r="O21" s="43">
        <f t="shared" si="1"/>
        <v>579.10022740780937</v>
      </c>
      <c r="P21" s="10"/>
    </row>
    <row r="22" spans="1:16">
      <c r="A22" s="12"/>
      <c r="B22" s="44">
        <v>533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12061210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12061210</v>
      </c>
      <c r="O22" s="47">
        <f t="shared" si="1"/>
        <v>155.84166731271159</v>
      </c>
      <c r="P22" s="9"/>
    </row>
    <row r="23" spans="1:16">
      <c r="A23" s="12"/>
      <c r="B23" s="44">
        <v>535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7547355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7547355</v>
      </c>
      <c r="O23" s="47">
        <f t="shared" si="1"/>
        <v>97.51860609349562</v>
      </c>
      <c r="P23" s="9"/>
    </row>
    <row r="24" spans="1:16">
      <c r="A24" s="12"/>
      <c r="B24" s="44">
        <v>536</v>
      </c>
      <c r="C24" s="20" t="s">
        <v>36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24309022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24309022</v>
      </c>
      <c r="O24" s="47">
        <f t="shared" si="1"/>
        <v>314.09440008269377</v>
      </c>
      <c r="P24" s="9"/>
    </row>
    <row r="25" spans="1:16">
      <c r="A25" s="12"/>
      <c r="B25" s="44">
        <v>537</v>
      </c>
      <c r="C25" s="20" t="s">
        <v>37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274615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274615</v>
      </c>
      <c r="O25" s="47">
        <f t="shared" si="1"/>
        <v>3.5482724759025248</v>
      </c>
      <c r="P25" s="9"/>
    </row>
    <row r="26" spans="1:16">
      <c r="A26" s="12"/>
      <c r="B26" s="44">
        <v>538</v>
      </c>
      <c r="C26" s="20" t="s">
        <v>38</v>
      </c>
      <c r="D26" s="46">
        <v>0</v>
      </c>
      <c r="E26" s="46">
        <v>0</v>
      </c>
      <c r="F26" s="46">
        <v>0</v>
      </c>
      <c r="G26" s="46">
        <v>121154</v>
      </c>
      <c r="H26" s="46">
        <v>0</v>
      </c>
      <c r="I26" s="46">
        <v>505527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626681</v>
      </c>
      <c r="O26" s="47">
        <f t="shared" si="1"/>
        <v>8.097281443005917</v>
      </c>
      <c r="P26" s="9"/>
    </row>
    <row r="27" spans="1:16" ht="15.75">
      <c r="A27" s="28" t="s">
        <v>39</v>
      </c>
      <c r="B27" s="29"/>
      <c r="C27" s="30"/>
      <c r="D27" s="31">
        <f t="shared" ref="D27:M27" si="6">SUM(D28:D31)</f>
        <v>9387514</v>
      </c>
      <c r="E27" s="31">
        <f t="shared" si="6"/>
        <v>23000</v>
      </c>
      <c r="F27" s="31">
        <f t="shared" si="6"/>
        <v>0</v>
      </c>
      <c r="G27" s="31">
        <f t="shared" si="6"/>
        <v>4185115</v>
      </c>
      <c r="H27" s="31">
        <f t="shared" si="6"/>
        <v>0</v>
      </c>
      <c r="I27" s="31">
        <f t="shared" si="6"/>
        <v>589690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18508642</v>
      </c>
      <c r="N27" s="31">
        <f t="shared" ref="N27:N35" si="7">SUM(D27:M27)</f>
        <v>32693961</v>
      </c>
      <c r="O27" s="43">
        <f t="shared" si="1"/>
        <v>422.43534382510273</v>
      </c>
      <c r="P27" s="10"/>
    </row>
    <row r="28" spans="1:16">
      <c r="A28" s="12"/>
      <c r="B28" s="44">
        <v>541</v>
      </c>
      <c r="C28" s="20" t="s">
        <v>40</v>
      </c>
      <c r="D28" s="46">
        <v>9339350</v>
      </c>
      <c r="E28" s="46">
        <v>23000</v>
      </c>
      <c r="F28" s="46">
        <v>0</v>
      </c>
      <c r="G28" s="46">
        <v>4170627</v>
      </c>
      <c r="H28" s="46">
        <v>0</v>
      </c>
      <c r="I28" s="46">
        <v>589690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14122667</v>
      </c>
      <c r="O28" s="47">
        <f t="shared" si="1"/>
        <v>182.47754347882264</v>
      </c>
      <c r="P28" s="9"/>
    </row>
    <row r="29" spans="1:16">
      <c r="A29" s="12"/>
      <c r="B29" s="44">
        <v>542</v>
      </c>
      <c r="C29" s="20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18508642</v>
      </c>
      <c r="N29" s="46">
        <f t="shared" si="7"/>
        <v>18508642</v>
      </c>
      <c r="O29" s="47">
        <f t="shared" si="1"/>
        <v>239.14828022844148</v>
      </c>
      <c r="P29" s="9"/>
    </row>
    <row r="30" spans="1:16">
      <c r="A30" s="12"/>
      <c r="B30" s="44">
        <v>544</v>
      </c>
      <c r="C30" s="20" t="s">
        <v>42</v>
      </c>
      <c r="D30" s="46">
        <v>36951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36951</v>
      </c>
      <c r="O30" s="47">
        <f t="shared" si="1"/>
        <v>0.47744011163656097</v>
      </c>
      <c r="P30" s="9"/>
    </row>
    <row r="31" spans="1:16">
      <c r="A31" s="12"/>
      <c r="B31" s="44">
        <v>545</v>
      </c>
      <c r="C31" s="20" t="s">
        <v>57</v>
      </c>
      <c r="D31" s="46">
        <v>11213</v>
      </c>
      <c r="E31" s="46">
        <v>0</v>
      </c>
      <c r="F31" s="46">
        <v>0</v>
      </c>
      <c r="G31" s="46">
        <v>14488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25701</v>
      </c>
      <c r="O31" s="47">
        <f t="shared" si="1"/>
        <v>0.33208000620203115</v>
      </c>
      <c r="P31" s="9"/>
    </row>
    <row r="32" spans="1:16" ht="15.75">
      <c r="A32" s="28" t="s">
        <v>43</v>
      </c>
      <c r="B32" s="29"/>
      <c r="C32" s="30"/>
      <c r="D32" s="31">
        <f t="shared" ref="D32:M32" si="8">SUM(D33:D34)</f>
        <v>913189</v>
      </c>
      <c r="E32" s="31">
        <f t="shared" si="8"/>
        <v>2758011</v>
      </c>
      <c r="F32" s="31">
        <f t="shared" si="8"/>
        <v>0</v>
      </c>
      <c r="G32" s="31">
        <f t="shared" si="8"/>
        <v>500790</v>
      </c>
      <c r="H32" s="31">
        <f t="shared" si="8"/>
        <v>0</v>
      </c>
      <c r="I32" s="31">
        <f t="shared" si="8"/>
        <v>0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7"/>
        <v>4171990</v>
      </c>
      <c r="O32" s="43">
        <f t="shared" si="1"/>
        <v>53.905858335271468</v>
      </c>
      <c r="P32" s="10"/>
    </row>
    <row r="33" spans="1:119">
      <c r="A33" s="13"/>
      <c r="B33" s="45">
        <v>552</v>
      </c>
      <c r="C33" s="21" t="s">
        <v>44</v>
      </c>
      <c r="D33" s="46">
        <v>349474</v>
      </c>
      <c r="E33" s="46">
        <v>1071539</v>
      </c>
      <c r="F33" s="46">
        <v>0</v>
      </c>
      <c r="G33" s="46">
        <v>225096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1646109</v>
      </c>
      <c r="O33" s="47">
        <f t="shared" si="1"/>
        <v>21.26920691526475</v>
      </c>
      <c r="P33" s="9"/>
    </row>
    <row r="34" spans="1:119">
      <c r="A34" s="13"/>
      <c r="B34" s="45">
        <v>554</v>
      </c>
      <c r="C34" s="21" t="s">
        <v>45</v>
      </c>
      <c r="D34" s="46">
        <v>563715</v>
      </c>
      <c r="E34" s="46">
        <v>1686472</v>
      </c>
      <c r="F34" s="46">
        <v>0</v>
      </c>
      <c r="G34" s="46">
        <v>275694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2525881</v>
      </c>
      <c r="O34" s="47">
        <f t="shared" si="1"/>
        <v>32.636651420006721</v>
      </c>
      <c r="P34" s="9"/>
    </row>
    <row r="35" spans="1:119" ht="15.75">
      <c r="A35" s="28" t="s">
        <v>46</v>
      </c>
      <c r="B35" s="29"/>
      <c r="C35" s="30"/>
      <c r="D35" s="31">
        <f t="shared" ref="D35:M35" si="9">SUM(D36:D36)</f>
        <v>29642</v>
      </c>
      <c r="E35" s="31">
        <f t="shared" si="9"/>
        <v>0</v>
      </c>
      <c r="F35" s="31">
        <f t="shared" si="9"/>
        <v>0</v>
      </c>
      <c r="G35" s="31">
        <f t="shared" si="9"/>
        <v>0</v>
      </c>
      <c r="H35" s="31">
        <f t="shared" si="9"/>
        <v>0</v>
      </c>
      <c r="I35" s="31">
        <f t="shared" si="9"/>
        <v>0</v>
      </c>
      <c r="J35" s="31">
        <f t="shared" si="9"/>
        <v>0</v>
      </c>
      <c r="K35" s="31">
        <f t="shared" si="9"/>
        <v>0</v>
      </c>
      <c r="L35" s="31">
        <f t="shared" si="9"/>
        <v>0</v>
      </c>
      <c r="M35" s="31">
        <f t="shared" si="9"/>
        <v>0</v>
      </c>
      <c r="N35" s="31">
        <f t="shared" si="7"/>
        <v>29642</v>
      </c>
      <c r="O35" s="43">
        <f t="shared" si="1"/>
        <v>0.38300126624802955</v>
      </c>
      <c r="P35" s="10"/>
    </row>
    <row r="36" spans="1:119">
      <c r="A36" s="12"/>
      <c r="B36" s="44">
        <v>569</v>
      </c>
      <c r="C36" s="20" t="s">
        <v>47</v>
      </c>
      <c r="D36" s="46">
        <v>29642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10">SUM(D36:M36)</f>
        <v>29642</v>
      </c>
      <c r="O36" s="47">
        <f t="shared" si="1"/>
        <v>0.38300126624802955</v>
      </c>
      <c r="P36" s="9"/>
    </row>
    <row r="37" spans="1:119" ht="15.75">
      <c r="A37" s="28" t="s">
        <v>48</v>
      </c>
      <c r="B37" s="29"/>
      <c r="C37" s="30"/>
      <c r="D37" s="31">
        <f t="shared" ref="D37:M37" si="11">SUM(D38:D40)</f>
        <v>5591289</v>
      </c>
      <c r="E37" s="31">
        <f t="shared" si="11"/>
        <v>463244</v>
      </c>
      <c r="F37" s="31">
        <f t="shared" si="11"/>
        <v>0</v>
      </c>
      <c r="G37" s="31">
        <f t="shared" si="11"/>
        <v>407840</v>
      </c>
      <c r="H37" s="31">
        <f t="shared" si="11"/>
        <v>0</v>
      </c>
      <c r="I37" s="31">
        <f t="shared" si="11"/>
        <v>2490767</v>
      </c>
      <c r="J37" s="31">
        <f t="shared" si="11"/>
        <v>0</v>
      </c>
      <c r="K37" s="31">
        <f t="shared" si="11"/>
        <v>0</v>
      </c>
      <c r="L37" s="31">
        <f t="shared" si="11"/>
        <v>0</v>
      </c>
      <c r="M37" s="31">
        <f t="shared" si="11"/>
        <v>0</v>
      </c>
      <c r="N37" s="31">
        <f t="shared" si="10"/>
        <v>8953140</v>
      </c>
      <c r="O37" s="43">
        <f t="shared" si="1"/>
        <v>115.68261105512055</v>
      </c>
      <c r="P37" s="9"/>
    </row>
    <row r="38" spans="1:119">
      <c r="A38" s="12"/>
      <c r="B38" s="44">
        <v>572</v>
      </c>
      <c r="C38" s="20" t="s">
        <v>49</v>
      </c>
      <c r="D38" s="46">
        <v>4796224</v>
      </c>
      <c r="E38" s="46">
        <v>463244</v>
      </c>
      <c r="F38" s="46">
        <v>0</v>
      </c>
      <c r="G38" s="46">
        <v>367840</v>
      </c>
      <c r="H38" s="46">
        <v>0</v>
      </c>
      <c r="I38" s="46">
        <v>2490767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8118075</v>
      </c>
      <c r="O38" s="47">
        <f t="shared" si="1"/>
        <v>104.89282114892627</v>
      </c>
      <c r="P38" s="9"/>
    </row>
    <row r="39" spans="1:119">
      <c r="A39" s="12"/>
      <c r="B39" s="44">
        <v>575</v>
      </c>
      <c r="C39" s="20" t="s">
        <v>50</v>
      </c>
      <c r="D39" s="46">
        <v>760708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760708</v>
      </c>
      <c r="O39" s="47">
        <f t="shared" si="1"/>
        <v>9.829030674212472</v>
      </c>
      <c r="P39" s="9"/>
    </row>
    <row r="40" spans="1:119">
      <c r="A40" s="12"/>
      <c r="B40" s="44">
        <v>579</v>
      </c>
      <c r="C40" s="20" t="s">
        <v>51</v>
      </c>
      <c r="D40" s="46">
        <v>34357</v>
      </c>
      <c r="E40" s="46">
        <v>0</v>
      </c>
      <c r="F40" s="46">
        <v>0</v>
      </c>
      <c r="G40" s="46">
        <v>40000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74357</v>
      </c>
      <c r="O40" s="47">
        <f t="shared" si="1"/>
        <v>0.96075923198180735</v>
      </c>
      <c r="P40" s="9"/>
    </row>
    <row r="41" spans="1:119" ht="15.75">
      <c r="A41" s="28" t="s">
        <v>53</v>
      </c>
      <c r="B41" s="29"/>
      <c r="C41" s="30"/>
      <c r="D41" s="31">
        <f t="shared" ref="D41:M41" si="12">SUM(D42:D42)</f>
        <v>3435705</v>
      </c>
      <c r="E41" s="31">
        <f t="shared" si="12"/>
        <v>1062593</v>
      </c>
      <c r="F41" s="31">
        <f t="shared" si="12"/>
        <v>0</v>
      </c>
      <c r="G41" s="31">
        <f t="shared" si="12"/>
        <v>224250</v>
      </c>
      <c r="H41" s="31">
        <f t="shared" si="12"/>
        <v>1107</v>
      </c>
      <c r="I41" s="31">
        <f t="shared" si="12"/>
        <v>2544584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0</v>
      </c>
      <c r="N41" s="31">
        <f t="shared" si="10"/>
        <v>7268239</v>
      </c>
      <c r="O41" s="43">
        <f t="shared" si="1"/>
        <v>93.912176654521019</v>
      </c>
      <c r="P41" s="9"/>
    </row>
    <row r="42" spans="1:119" ht="15.75" thickBot="1">
      <c r="A42" s="12"/>
      <c r="B42" s="44">
        <v>581</v>
      </c>
      <c r="C42" s="20" t="s">
        <v>52</v>
      </c>
      <c r="D42" s="46">
        <v>3435705</v>
      </c>
      <c r="E42" s="46">
        <v>1062593</v>
      </c>
      <c r="F42" s="46">
        <v>0</v>
      </c>
      <c r="G42" s="46">
        <v>224250</v>
      </c>
      <c r="H42" s="46">
        <v>1107</v>
      </c>
      <c r="I42" s="46">
        <v>2544584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7268239</v>
      </c>
      <c r="O42" s="47">
        <f t="shared" si="1"/>
        <v>93.912176654521019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SUM(D5,D15,D21,D27,D32,D35,D37,D41)</f>
        <v>66560962</v>
      </c>
      <c r="E43" s="15">
        <f t="shared" si="13"/>
        <v>4306848</v>
      </c>
      <c r="F43" s="15">
        <f t="shared" si="13"/>
        <v>170250</v>
      </c>
      <c r="G43" s="15">
        <f t="shared" si="13"/>
        <v>5842228</v>
      </c>
      <c r="H43" s="15">
        <f t="shared" si="13"/>
        <v>1107</v>
      </c>
      <c r="I43" s="15">
        <f t="shared" si="13"/>
        <v>50322770</v>
      </c>
      <c r="J43" s="15">
        <f t="shared" si="13"/>
        <v>3215830</v>
      </c>
      <c r="K43" s="15">
        <f t="shared" si="13"/>
        <v>8738757</v>
      </c>
      <c r="L43" s="15">
        <f t="shared" si="13"/>
        <v>0</v>
      </c>
      <c r="M43" s="15">
        <f t="shared" si="13"/>
        <v>18508642</v>
      </c>
      <c r="N43" s="15">
        <f t="shared" si="10"/>
        <v>157667394</v>
      </c>
      <c r="O43" s="37">
        <f t="shared" si="1"/>
        <v>2037.2043569268935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67</v>
      </c>
      <c r="M45" s="93"/>
      <c r="N45" s="93"/>
      <c r="O45" s="41">
        <v>77394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6" formula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64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13638336</v>
      </c>
      <c r="E5" s="26">
        <f t="shared" ref="E5:M5" si="0">SUM(E6:E14)</f>
        <v>0</v>
      </c>
      <c r="F5" s="26">
        <f t="shared" si="0"/>
        <v>172625</v>
      </c>
      <c r="G5" s="26">
        <f t="shared" si="0"/>
        <v>311216</v>
      </c>
      <c r="H5" s="26">
        <f t="shared" si="0"/>
        <v>0</v>
      </c>
      <c r="I5" s="26">
        <f t="shared" si="0"/>
        <v>0</v>
      </c>
      <c r="J5" s="26">
        <f t="shared" si="0"/>
        <v>4258669</v>
      </c>
      <c r="K5" s="26">
        <f t="shared" si="0"/>
        <v>8291538</v>
      </c>
      <c r="L5" s="26">
        <f t="shared" si="0"/>
        <v>0</v>
      </c>
      <c r="M5" s="26">
        <f t="shared" si="0"/>
        <v>0</v>
      </c>
      <c r="N5" s="27">
        <f>SUM(D5:M5)</f>
        <v>26672384</v>
      </c>
      <c r="O5" s="32">
        <f t="shared" ref="O5:O43" si="1">(N5/O$45)</f>
        <v>345.9408308582249</v>
      </c>
      <c r="P5" s="6"/>
    </row>
    <row r="6" spans="1:133">
      <c r="A6" s="12"/>
      <c r="B6" s="44">
        <v>511</v>
      </c>
      <c r="C6" s="20" t="s">
        <v>19</v>
      </c>
      <c r="D6" s="46">
        <v>151677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151677</v>
      </c>
      <c r="O6" s="47">
        <f t="shared" si="1"/>
        <v>1.9672507490175224</v>
      </c>
      <c r="P6" s="9"/>
    </row>
    <row r="7" spans="1:133">
      <c r="A7" s="12"/>
      <c r="B7" s="44">
        <v>512</v>
      </c>
      <c r="C7" s="20" t="s">
        <v>20</v>
      </c>
      <c r="D7" s="46">
        <v>847777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847777</v>
      </c>
      <c r="O7" s="47">
        <f t="shared" si="1"/>
        <v>10.99566801987004</v>
      </c>
      <c r="P7" s="9"/>
    </row>
    <row r="8" spans="1:133">
      <c r="A8" s="12"/>
      <c r="B8" s="44">
        <v>513</v>
      </c>
      <c r="C8" s="20" t="s">
        <v>21</v>
      </c>
      <c r="D8" s="46">
        <v>3130867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4258669</v>
      </c>
      <c r="K8" s="46">
        <v>0</v>
      </c>
      <c r="L8" s="46">
        <v>0</v>
      </c>
      <c r="M8" s="46">
        <v>0</v>
      </c>
      <c r="N8" s="46">
        <f t="shared" si="2"/>
        <v>7389536</v>
      </c>
      <c r="O8" s="47">
        <f t="shared" si="1"/>
        <v>95.84228479526854</v>
      </c>
      <c r="P8" s="9"/>
    </row>
    <row r="9" spans="1:133">
      <c r="A9" s="12"/>
      <c r="B9" s="44">
        <v>514</v>
      </c>
      <c r="C9" s="20" t="s">
        <v>22</v>
      </c>
      <c r="D9" s="46">
        <v>580685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580685</v>
      </c>
      <c r="O9" s="47">
        <f t="shared" si="1"/>
        <v>7.5314846759445402</v>
      </c>
      <c r="P9" s="9"/>
    </row>
    <row r="10" spans="1:133">
      <c r="A10" s="12"/>
      <c r="B10" s="44">
        <v>515</v>
      </c>
      <c r="C10" s="20" t="s">
        <v>23</v>
      </c>
      <c r="D10" s="46">
        <v>633480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633480</v>
      </c>
      <c r="O10" s="47">
        <f t="shared" si="1"/>
        <v>8.2162358464870753</v>
      </c>
      <c r="P10" s="9"/>
    </row>
    <row r="11" spans="1:133">
      <c r="A11" s="12"/>
      <c r="B11" s="44">
        <v>516</v>
      </c>
      <c r="C11" s="20" t="s">
        <v>24</v>
      </c>
      <c r="D11" s="46">
        <v>2098825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2098825</v>
      </c>
      <c r="O11" s="47">
        <f t="shared" si="1"/>
        <v>27.221761066652832</v>
      </c>
      <c r="P11" s="9"/>
    </row>
    <row r="12" spans="1:133">
      <c r="A12" s="12"/>
      <c r="B12" s="44">
        <v>517</v>
      </c>
      <c r="C12" s="20" t="s">
        <v>25</v>
      </c>
      <c r="D12" s="46">
        <v>1109685</v>
      </c>
      <c r="E12" s="46">
        <v>0</v>
      </c>
      <c r="F12" s="46">
        <v>172625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1282310</v>
      </c>
      <c r="O12" s="47">
        <f t="shared" si="1"/>
        <v>16.631561198946837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8291538</v>
      </c>
      <c r="L13" s="46">
        <v>0</v>
      </c>
      <c r="M13" s="46">
        <v>0</v>
      </c>
      <c r="N13" s="46">
        <f t="shared" si="2"/>
        <v>8291538</v>
      </c>
      <c r="O13" s="47">
        <f t="shared" si="1"/>
        <v>107.54125108623754</v>
      </c>
      <c r="P13" s="9"/>
    </row>
    <row r="14" spans="1:133">
      <c r="A14" s="12"/>
      <c r="B14" s="44">
        <v>519</v>
      </c>
      <c r="C14" s="20" t="s">
        <v>27</v>
      </c>
      <c r="D14" s="46">
        <v>5085340</v>
      </c>
      <c r="E14" s="46">
        <v>0</v>
      </c>
      <c r="F14" s="46">
        <v>0</v>
      </c>
      <c r="G14" s="46">
        <v>311216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5396556</v>
      </c>
      <c r="O14" s="47">
        <f t="shared" si="1"/>
        <v>69.99333341980001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SUM(D16:D20)</f>
        <v>34064593</v>
      </c>
      <c r="E15" s="31">
        <f t="shared" si="3"/>
        <v>0</v>
      </c>
      <c r="F15" s="31">
        <f t="shared" si="3"/>
        <v>0</v>
      </c>
      <c r="G15" s="31">
        <f t="shared" si="3"/>
        <v>680740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6" si="4">SUM(D15:M15)</f>
        <v>34745333</v>
      </c>
      <c r="O15" s="43">
        <f t="shared" si="1"/>
        <v>450.64698252940946</v>
      </c>
      <c r="P15" s="10"/>
    </row>
    <row r="16" spans="1:133">
      <c r="A16" s="12"/>
      <c r="B16" s="44">
        <v>521</v>
      </c>
      <c r="C16" s="20" t="s">
        <v>29</v>
      </c>
      <c r="D16" s="46">
        <v>18054828</v>
      </c>
      <c r="E16" s="46">
        <v>0</v>
      </c>
      <c r="F16" s="46">
        <v>0</v>
      </c>
      <c r="G16" s="46">
        <v>66602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18121430</v>
      </c>
      <c r="O16" s="47">
        <f t="shared" si="1"/>
        <v>235.03495415104862</v>
      </c>
      <c r="P16" s="9"/>
    </row>
    <row r="17" spans="1:16">
      <c r="A17" s="12"/>
      <c r="B17" s="44">
        <v>522</v>
      </c>
      <c r="C17" s="20" t="s">
        <v>30</v>
      </c>
      <c r="D17" s="46">
        <v>13280361</v>
      </c>
      <c r="E17" s="46">
        <v>0</v>
      </c>
      <c r="F17" s="46">
        <v>0</v>
      </c>
      <c r="G17" s="46">
        <v>572049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13852410</v>
      </c>
      <c r="O17" s="47">
        <f t="shared" si="1"/>
        <v>179.6657630899729</v>
      </c>
      <c r="P17" s="9"/>
    </row>
    <row r="18" spans="1:16">
      <c r="A18" s="12"/>
      <c r="B18" s="44">
        <v>524</v>
      </c>
      <c r="C18" s="20" t="s">
        <v>31</v>
      </c>
      <c r="D18" s="46">
        <v>2203238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2203238</v>
      </c>
      <c r="O18" s="47">
        <f t="shared" si="1"/>
        <v>28.575997717279932</v>
      </c>
      <c r="P18" s="9"/>
    </row>
    <row r="19" spans="1:16">
      <c r="A19" s="12"/>
      <c r="B19" s="44">
        <v>526</v>
      </c>
      <c r="C19" s="20" t="s">
        <v>32</v>
      </c>
      <c r="D19" s="46">
        <v>526166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526166</v>
      </c>
      <c r="O19" s="47">
        <f t="shared" si="1"/>
        <v>6.8243732247311968</v>
      </c>
      <c r="P19" s="9"/>
    </row>
    <row r="20" spans="1:16">
      <c r="A20" s="12"/>
      <c r="B20" s="44">
        <v>529</v>
      </c>
      <c r="C20" s="20" t="s">
        <v>62</v>
      </c>
      <c r="D20" s="46">
        <v>0</v>
      </c>
      <c r="E20" s="46">
        <v>0</v>
      </c>
      <c r="F20" s="46">
        <v>0</v>
      </c>
      <c r="G20" s="46">
        <v>42089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42089</v>
      </c>
      <c r="O20" s="47">
        <f t="shared" si="1"/>
        <v>0.54589434637683043</v>
      </c>
      <c r="P20" s="9"/>
    </row>
    <row r="21" spans="1:16" ht="15.75">
      <c r="A21" s="28" t="s">
        <v>33</v>
      </c>
      <c r="B21" s="29"/>
      <c r="C21" s="30"/>
      <c r="D21" s="31">
        <f t="shared" ref="D21:M21" si="5">SUM(D22:D26)</f>
        <v>0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43811924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42">
        <f t="shared" si="4"/>
        <v>43811924</v>
      </c>
      <c r="O21" s="43">
        <f t="shared" si="1"/>
        <v>568.24067132722018</v>
      </c>
      <c r="P21" s="10"/>
    </row>
    <row r="22" spans="1:16">
      <c r="A22" s="12"/>
      <c r="B22" s="44">
        <v>533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11680230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11680230</v>
      </c>
      <c r="O22" s="47">
        <f t="shared" si="1"/>
        <v>151.49258764477764</v>
      </c>
      <c r="P22" s="9"/>
    </row>
    <row r="23" spans="1:16">
      <c r="A23" s="12"/>
      <c r="B23" s="44">
        <v>535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7186131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7186131</v>
      </c>
      <c r="O23" s="47">
        <f t="shared" si="1"/>
        <v>93.204121866123657</v>
      </c>
      <c r="P23" s="9"/>
    </row>
    <row r="24" spans="1:16">
      <c r="A24" s="12"/>
      <c r="B24" s="44">
        <v>536</v>
      </c>
      <c r="C24" s="20" t="s">
        <v>36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24178419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24178419</v>
      </c>
      <c r="O24" s="47">
        <f t="shared" si="1"/>
        <v>313.59410383782313</v>
      </c>
      <c r="P24" s="9"/>
    </row>
    <row r="25" spans="1:16">
      <c r="A25" s="12"/>
      <c r="B25" s="44">
        <v>537</v>
      </c>
      <c r="C25" s="20" t="s">
        <v>37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279429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279429</v>
      </c>
      <c r="O25" s="47">
        <f t="shared" si="1"/>
        <v>3.6241942387258272</v>
      </c>
      <c r="P25" s="9"/>
    </row>
    <row r="26" spans="1:16">
      <c r="A26" s="12"/>
      <c r="B26" s="44">
        <v>538</v>
      </c>
      <c r="C26" s="20" t="s">
        <v>38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487715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487715</v>
      </c>
      <c r="O26" s="47">
        <f t="shared" si="1"/>
        <v>6.3256637397699125</v>
      </c>
      <c r="P26" s="9"/>
    </row>
    <row r="27" spans="1:16" ht="15.75">
      <c r="A27" s="28" t="s">
        <v>39</v>
      </c>
      <c r="B27" s="29"/>
      <c r="C27" s="30"/>
      <c r="D27" s="31">
        <f t="shared" ref="D27:M27" si="6">SUM(D28:D31)</f>
        <v>9464153</v>
      </c>
      <c r="E27" s="31">
        <f t="shared" si="6"/>
        <v>0</v>
      </c>
      <c r="F27" s="31">
        <f t="shared" si="6"/>
        <v>0</v>
      </c>
      <c r="G27" s="31">
        <f t="shared" si="6"/>
        <v>2384203</v>
      </c>
      <c r="H27" s="31">
        <f t="shared" si="6"/>
        <v>0</v>
      </c>
      <c r="I27" s="31">
        <f t="shared" si="6"/>
        <v>517488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16897376</v>
      </c>
      <c r="N27" s="31">
        <f t="shared" ref="N27:N35" si="7">SUM(D27:M27)</f>
        <v>29263220</v>
      </c>
      <c r="O27" s="43">
        <f t="shared" si="1"/>
        <v>379.54397478631927</v>
      </c>
      <c r="P27" s="10"/>
    </row>
    <row r="28" spans="1:16">
      <c r="A28" s="12"/>
      <c r="B28" s="44">
        <v>541</v>
      </c>
      <c r="C28" s="20" t="s">
        <v>40</v>
      </c>
      <c r="D28" s="46">
        <v>9425777</v>
      </c>
      <c r="E28" s="46">
        <v>0</v>
      </c>
      <c r="F28" s="46">
        <v>0</v>
      </c>
      <c r="G28" s="46">
        <v>2384203</v>
      </c>
      <c r="H28" s="46">
        <v>0</v>
      </c>
      <c r="I28" s="46">
        <v>517488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12327468</v>
      </c>
      <c r="O28" s="47">
        <f t="shared" si="1"/>
        <v>159.88726475661795</v>
      </c>
      <c r="P28" s="9"/>
    </row>
    <row r="29" spans="1:16">
      <c r="A29" s="12"/>
      <c r="B29" s="44">
        <v>542</v>
      </c>
      <c r="C29" s="20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16897376</v>
      </c>
      <c r="N29" s="46">
        <f t="shared" si="7"/>
        <v>16897376</v>
      </c>
      <c r="O29" s="47">
        <f t="shared" si="1"/>
        <v>219.1589732947692</v>
      </c>
      <c r="P29" s="9"/>
    </row>
    <row r="30" spans="1:16">
      <c r="A30" s="12"/>
      <c r="B30" s="44">
        <v>544</v>
      </c>
      <c r="C30" s="20" t="s">
        <v>42</v>
      </c>
      <c r="D30" s="46">
        <v>26083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26083</v>
      </c>
      <c r="O30" s="47">
        <f t="shared" si="1"/>
        <v>0.33829652014889561</v>
      </c>
      <c r="P30" s="9"/>
    </row>
    <row r="31" spans="1:16">
      <c r="A31" s="12"/>
      <c r="B31" s="44">
        <v>545</v>
      </c>
      <c r="C31" s="20" t="s">
        <v>57</v>
      </c>
      <c r="D31" s="46">
        <v>12293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12293</v>
      </c>
      <c r="O31" s="47">
        <f t="shared" si="1"/>
        <v>0.15944021478320644</v>
      </c>
      <c r="P31" s="9"/>
    </row>
    <row r="32" spans="1:16" ht="15.75">
      <c r="A32" s="28" t="s">
        <v>43</v>
      </c>
      <c r="B32" s="29"/>
      <c r="C32" s="30"/>
      <c r="D32" s="31">
        <f t="shared" ref="D32:M32" si="8">SUM(D33:D34)</f>
        <v>858959</v>
      </c>
      <c r="E32" s="31">
        <f t="shared" si="8"/>
        <v>2022240</v>
      </c>
      <c r="F32" s="31">
        <f t="shared" si="8"/>
        <v>0</v>
      </c>
      <c r="G32" s="31">
        <f t="shared" si="8"/>
        <v>237752</v>
      </c>
      <c r="H32" s="31">
        <f t="shared" si="8"/>
        <v>0</v>
      </c>
      <c r="I32" s="31">
        <f t="shared" si="8"/>
        <v>0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7"/>
        <v>3118951</v>
      </c>
      <c r="O32" s="43">
        <f t="shared" si="1"/>
        <v>40.452795683583872</v>
      </c>
      <c r="P32" s="10"/>
    </row>
    <row r="33" spans="1:119">
      <c r="A33" s="13"/>
      <c r="B33" s="45">
        <v>552</v>
      </c>
      <c r="C33" s="21" t="s">
        <v>44</v>
      </c>
      <c r="D33" s="46">
        <v>333443</v>
      </c>
      <c r="E33" s="46">
        <v>1018466</v>
      </c>
      <c r="F33" s="46">
        <v>0</v>
      </c>
      <c r="G33" s="46">
        <v>237752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1589661</v>
      </c>
      <c r="O33" s="47">
        <f t="shared" si="1"/>
        <v>20.617903788537113</v>
      </c>
      <c r="P33" s="9"/>
    </row>
    <row r="34" spans="1:119">
      <c r="A34" s="13"/>
      <c r="B34" s="45">
        <v>554</v>
      </c>
      <c r="C34" s="21" t="s">
        <v>45</v>
      </c>
      <c r="D34" s="46">
        <v>525516</v>
      </c>
      <c r="E34" s="46">
        <v>1003774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1529290</v>
      </c>
      <c r="O34" s="47">
        <f t="shared" si="1"/>
        <v>19.834891895046756</v>
      </c>
      <c r="P34" s="9"/>
    </row>
    <row r="35" spans="1:119" ht="15.75">
      <c r="A35" s="28" t="s">
        <v>46</v>
      </c>
      <c r="B35" s="29"/>
      <c r="C35" s="30"/>
      <c r="D35" s="31">
        <f t="shared" ref="D35:M35" si="9">SUM(D36:D36)</f>
        <v>39627</v>
      </c>
      <c r="E35" s="31">
        <f t="shared" si="9"/>
        <v>0</v>
      </c>
      <c r="F35" s="31">
        <f t="shared" si="9"/>
        <v>0</v>
      </c>
      <c r="G35" s="31">
        <f t="shared" si="9"/>
        <v>0</v>
      </c>
      <c r="H35" s="31">
        <f t="shared" si="9"/>
        <v>0</v>
      </c>
      <c r="I35" s="31">
        <f t="shared" si="9"/>
        <v>0</v>
      </c>
      <c r="J35" s="31">
        <f t="shared" si="9"/>
        <v>0</v>
      </c>
      <c r="K35" s="31">
        <f t="shared" si="9"/>
        <v>0</v>
      </c>
      <c r="L35" s="31">
        <f t="shared" si="9"/>
        <v>0</v>
      </c>
      <c r="M35" s="31">
        <f t="shared" si="9"/>
        <v>0</v>
      </c>
      <c r="N35" s="31">
        <f t="shared" si="7"/>
        <v>39627</v>
      </c>
      <c r="O35" s="43">
        <f t="shared" si="1"/>
        <v>0.51396220541886617</v>
      </c>
      <c r="P35" s="10"/>
    </row>
    <row r="36" spans="1:119">
      <c r="A36" s="12"/>
      <c r="B36" s="44">
        <v>569</v>
      </c>
      <c r="C36" s="20" t="s">
        <v>47</v>
      </c>
      <c r="D36" s="46">
        <v>39627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10">SUM(D36:M36)</f>
        <v>39627</v>
      </c>
      <c r="O36" s="47">
        <f t="shared" si="1"/>
        <v>0.51396220541886617</v>
      </c>
      <c r="P36" s="9"/>
    </row>
    <row r="37" spans="1:119" ht="15.75">
      <c r="A37" s="28" t="s">
        <v>48</v>
      </c>
      <c r="B37" s="29"/>
      <c r="C37" s="30"/>
      <c r="D37" s="31">
        <f t="shared" ref="D37:M37" si="11">SUM(D38:D40)</f>
        <v>5569195</v>
      </c>
      <c r="E37" s="31">
        <f t="shared" si="11"/>
        <v>19800</v>
      </c>
      <c r="F37" s="31">
        <f t="shared" si="11"/>
        <v>0</v>
      </c>
      <c r="G37" s="31">
        <f t="shared" si="11"/>
        <v>840521</v>
      </c>
      <c r="H37" s="31">
        <f t="shared" si="11"/>
        <v>0</v>
      </c>
      <c r="I37" s="31">
        <f t="shared" si="11"/>
        <v>2530709</v>
      </c>
      <c r="J37" s="31">
        <f t="shared" si="11"/>
        <v>0</v>
      </c>
      <c r="K37" s="31">
        <f t="shared" si="11"/>
        <v>0</v>
      </c>
      <c r="L37" s="31">
        <f t="shared" si="11"/>
        <v>0</v>
      </c>
      <c r="M37" s="31">
        <f t="shared" si="11"/>
        <v>0</v>
      </c>
      <c r="N37" s="31">
        <f t="shared" si="10"/>
        <v>8960225</v>
      </c>
      <c r="O37" s="43">
        <f t="shared" si="1"/>
        <v>116.21412173642365</v>
      </c>
      <c r="P37" s="9"/>
    </row>
    <row r="38" spans="1:119">
      <c r="A38" s="12"/>
      <c r="B38" s="44">
        <v>572</v>
      </c>
      <c r="C38" s="20" t="s">
        <v>49</v>
      </c>
      <c r="D38" s="46">
        <v>4721267</v>
      </c>
      <c r="E38" s="46">
        <v>19800</v>
      </c>
      <c r="F38" s="46">
        <v>0</v>
      </c>
      <c r="G38" s="46">
        <v>783611</v>
      </c>
      <c r="H38" s="46">
        <v>0</v>
      </c>
      <c r="I38" s="46">
        <v>2530709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8055387</v>
      </c>
      <c r="O38" s="47">
        <f t="shared" si="1"/>
        <v>104.47837252435117</v>
      </c>
      <c r="P38" s="9"/>
    </row>
    <row r="39" spans="1:119">
      <c r="A39" s="12"/>
      <c r="B39" s="44">
        <v>575</v>
      </c>
      <c r="C39" s="20" t="s">
        <v>50</v>
      </c>
      <c r="D39" s="46">
        <v>787681</v>
      </c>
      <c r="E39" s="46">
        <v>0</v>
      </c>
      <c r="F39" s="46">
        <v>0</v>
      </c>
      <c r="G39" s="46">
        <v>56910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844591</v>
      </c>
      <c r="O39" s="47">
        <f t="shared" si="1"/>
        <v>10.954345598630368</v>
      </c>
      <c r="P39" s="9"/>
    </row>
    <row r="40" spans="1:119">
      <c r="A40" s="12"/>
      <c r="B40" s="44">
        <v>579</v>
      </c>
      <c r="C40" s="20" t="s">
        <v>51</v>
      </c>
      <c r="D40" s="46">
        <v>60247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60247</v>
      </c>
      <c r="O40" s="47">
        <f t="shared" si="1"/>
        <v>0.7814036134421084</v>
      </c>
      <c r="P40" s="9"/>
    </row>
    <row r="41" spans="1:119" ht="15.75">
      <c r="A41" s="28" t="s">
        <v>53</v>
      </c>
      <c r="B41" s="29"/>
      <c r="C41" s="30"/>
      <c r="D41" s="31">
        <f t="shared" ref="D41:M41" si="12">SUM(D42:D42)</f>
        <v>2926391</v>
      </c>
      <c r="E41" s="31">
        <f t="shared" si="12"/>
        <v>683110</v>
      </c>
      <c r="F41" s="31">
        <f t="shared" si="12"/>
        <v>0</v>
      </c>
      <c r="G41" s="31">
        <f t="shared" si="12"/>
        <v>183208</v>
      </c>
      <c r="H41" s="31">
        <f t="shared" si="12"/>
        <v>1472</v>
      </c>
      <c r="I41" s="31">
        <f t="shared" si="12"/>
        <v>2498139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0</v>
      </c>
      <c r="N41" s="31">
        <f t="shared" si="10"/>
        <v>6292320</v>
      </c>
      <c r="O41" s="43">
        <f t="shared" si="1"/>
        <v>81.611392848341779</v>
      </c>
      <c r="P41" s="9"/>
    </row>
    <row r="42" spans="1:119" ht="15.75" thickBot="1">
      <c r="A42" s="12"/>
      <c r="B42" s="44">
        <v>581</v>
      </c>
      <c r="C42" s="20" t="s">
        <v>52</v>
      </c>
      <c r="D42" s="46">
        <v>2926391</v>
      </c>
      <c r="E42" s="46">
        <v>683110</v>
      </c>
      <c r="F42" s="46">
        <v>0</v>
      </c>
      <c r="G42" s="46">
        <v>183208</v>
      </c>
      <c r="H42" s="46">
        <v>1472</v>
      </c>
      <c r="I42" s="46">
        <v>2498139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6292320</v>
      </c>
      <c r="O42" s="47">
        <f t="shared" si="1"/>
        <v>81.611392848341779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SUM(D5,D15,D21,D27,D32,D35,D37,D41)</f>
        <v>66561254</v>
      </c>
      <c r="E43" s="15">
        <f t="shared" si="13"/>
        <v>2725150</v>
      </c>
      <c r="F43" s="15">
        <f t="shared" si="13"/>
        <v>172625</v>
      </c>
      <c r="G43" s="15">
        <f t="shared" si="13"/>
        <v>4637640</v>
      </c>
      <c r="H43" s="15">
        <f t="shared" si="13"/>
        <v>1472</v>
      </c>
      <c r="I43" s="15">
        <f t="shared" si="13"/>
        <v>49358260</v>
      </c>
      <c r="J43" s="15">
        <f t="shared" si="13"/>
        <v>4258669</v>
      </c>
      <c r="K43" s="15">
        <f t="shared" si="13"/>
        <v>8291538</v>
      </c>
      <c r="L43" s="15">
        <f t="shared" si="13"/>
        <v>0</v>
      </c>
      <c r="M43" s="15">
        <f t="shared" si="13"/>
        <v>16897376</v>
      </c>
      <c r="N43" s="15">
        <f t="shared" si="10"/>
        <v>152903984</v>
      </c>
      <c r="O43" s="37">
        <f t="shared" si="1"/>
        <v>1983.164731974942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65</v>
      </c>
      <c r="M45" s="93"/>
      <c r="N45" s="93"/>
      <c r="O45" s="41">
        <v>77101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6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13993312</v>
      </c>
      <c r="E5" s="26">
        <f t="shared" ref="E5:M5" si="0">SUM(E6:E14)</f>
        <v>0</v>
      </c>
      <c r="F5" s="26">
        <f t="shared" si="0"/>
        <v>174680</v>
      </c>
      <c r="G5" s="26">
        <f t="shared" si="0"/>
        <v>60627</v>
      </c>
      <c r="H5" s="26">
        <f t="shared" si="0"/>
        <v>0</v>
      </c>
      <c r="I5" s="26">
        <f t="shared" si="0"/>
        <v>0</v>
      </c>
      <c r="J5" s="26">
        <f t="shared" si="0"/>
        <v>2914011</v>
      </c>
      <c r="K5" s="26">
        <f t="shared" si="0"/>
        <v>7315675</v>
      </c>
      <c r="L5" s="26">
        <f t="shared" si="0"/>
        <v>0</v>
      </c>
      <c r="M5" s="26">
        <f t="shared" si="0"/>
        <v>0</v>
      </c>
      <c r="N5" s="27">
        <f>SUM(D5:M5)</f>
        <v>24458305</v>
      </c>
      <c r="O5" s="32">
        <f t="shared" ref="O5:O43" si="1">(N5/O$45)</f>
        <v>319.75402334915219</v>
      </c>
      <c r="P5" s="6"/>
    </row>
    <row r="6" spans="1:133">
      <c r="A6" s="12"/>
      <c r="B6" s="44">
        <v>511</v>
      </c>
      <c r="C6" s="20" t="s">
        <v>19</v>
      </c>
      <c r="D6" s="46">
        <v>157627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157627</v>
      </c>
      <c r="O6" s="47">
        <f t="shared" si="1"/>
        <v>2.0607260984952478</v>
      </c>
      <c r="P6" s="9"/>
    </row>
    <row r="7" spans="1:133">
      <c r="A7" s="12"/>
      <c r="B7" s="44">
        <v>512</v>
      </c>
      <c r="C7" s="20" t="s">
        <v>20</v>
      </c>
      <c r="D7" s="46">
        <v>841623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841623</v>
      </c>
      <c r="O7" s="47">
        <f t="shared" si="1"/>
        <v>11.002902302231636</v>
      </c>
      <c r="P7" s="9"/>
    </row>
    <row r="8" spans="1:133">
      <c r="A8" s="12"/>
      <c r="B8" s="44">
        <v>513</v>
      </c>
      <c r="C8" s="20" t="s">
        <v>21</v>
      </c>
      <c r="D8" s="46">
        <v>3322660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2914011</v>
      </c>
      <c r="K8" s="46">
        <v>0</v>
      </c>
      <c r="L8" s="46">
        <v>0</v>
      </c>
      <c r="M8" s="46">
        <v>0</v>
      </c>
      <c r="N8" s="46">
        <f t="shared" si="2"/>
        <v>6236671</v>
      </c>
      <c r="O8" s="47">
        <f t="shared" si="1"/>
        <v>81.534703429161596</v>
      </c>
      <c r="P8" s="9"/>
    </row>
    <row r="9" spans="1:133">
      <c r="A9" s="12"/>
      <c r="B9" s="44">
        <v>514</v>
      </c>
      <c r="C9" s="20" t="s">
        <v>22</v>
      </c>
      <c r="D9" s="46">
        <v>674948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674948</v>
      </c>
      <c r="O9" s="47">
        <f t="shared" si="1"/>
        <v>8.8238877776470428</v>
      </c>
      <c r="P9" s="9"/>
    </row>
    <row r="10" spans="1:133">
      <c r="A10" s="12"/>
      <c r="B10" s="44">
        <v>515</v>
      </c>
      <c r="C10" s="20" t="s">
        <v>23</v>
      </c>
      <c r="D10" s="46">
        <v>674964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674964</v>
      </c>
      <c r="O10" s="47">
        <f t="shared" si="1"/>
        <v>8.8240969525826571</v>
      </c>
      <c r="P10" s="9"/>
    </row>
    <row r="11" spans="1:133">
      <c r="A11" s="12"/>
      <c r="B11" s="44">
        <v>516</v>
      </c>
      <c r="C11" s="20" t="s">
        <v>24</v>
      </c>
      <c r="D11" s="46">
        <v>1980706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1980706</v>
      </c>
      <c r="O11" s="47">
        <f t="shared" si="1"/>
        <v>25.894628126184781</v>
      </c>
      <c r="P11" s="9"/>
    </row>
    <row r="12" spans="1:133">
      <c r="A12" s="12"/>
      <c r="B12" s="44">
        <v>517</v>
      </c>
      <c r="C12" s="20" t="s">
        <v>25</v>
      </c>
      <c r="D12" s="46">
        <v>1108958</v>
      </c>
      <c r="E12" s="46">
        <v>0</v>
      </c>
      <c r="F12" s="46">
        <v>174680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1283638</v>
      </c>
      <c r="O12" s="47">
        <f t="shared" si="1"/>
        <v>16.781556000052294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7315675</v>
      </c>
      <c r="L13" s="46">
        <v>0</v>
      </c>
      <c r="M13" s="46">
        <v>0</v>
      </c>
      <c r="N13" s="46">
        <f t="shared" si="2"/>
        <v>7315675</v>
      </c>
      <c r="O13" s="47">
        <f t="shared" si="1"/>
        <v>95.640990443320135</v>
      </c>
      <c r="P13" s="9"/>
    </row>
    <row r="14" spans="1:133">
      <c r="A14" s="12"/>
      <c r="B14" s="44">
        <v>519</v>
      </c>
      <c r="C14" s="20" t="s">
        <v>27</v>
      </c>
      <c r="D14" s="46">
        <v>5231826</v>
      </c>
      <c r="E14" s="46">
        <v>0</v>
      </c>
      <c r="F14" s="46">
        <v>0</v>
      </c>
      <c r="G14" s="46">
        <v>60627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5292453</v>
      </c>
      <c r="O14" s="47">
        <f t="shared" si="1"/>
        <v>69.190532219476808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SUM(D16:D20)</f>
        <v>33400837</v>
      </c>
      <c r="E15" s="31">
        <f t="shared" si="3"/>
        <v>0</v>
      </c>
      <c r="F15" s="31">
        <f t="shared" si="3"/>
        <v>0</v>
      </c>
      <c r="G15" s="31">
        <f t="shared" si="3"/>
        <v>1740636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6" si="4">SUM(D15:M15)</f>
        <v>35141473</v>
      </c>
      <c r="O15" s="43">
        <f t="shared" si="1"/>
        <v>459.41970950830819</v>
      </c>
      <c r="P15" s="10"/>
    </row>
    <row r="16" spans="1:133">
      <c r="A16" s="12"/>
      <c r="B16" s="44">
        <v>521</v>
      </c>
      <c r="C16" s="20" t="s">
        <v>29</v>
      </c>
      <c r="D16" s="46">
        <v>17705546</v>
      </c>
      <c r="E16" s="46">
        <v>0</v>
      </c>
      <c r="F16" s="46">
        <v>0</v>
      </c>
      <c r="G16" s="46">
        <v>462539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18168085</v>
      </c>
      <c r="O16" s="47">
        <f t="shared" si="1"/>
        <v>237.51925063079315</v>
      </c>
      <c r="P16" s="9"/>
    </row>
    <row r="17" spans="1:16">
      <c r="A17" s="12"/>
      <c r="B17" s="44">
        <v>522</v>
      </c>
      <c r="C17" s="20" t="s">
        <v>30</v>
      </c>
      <c r="D17" s="46">
        <v>13029863</v>
      </c>
      <c r="E17" s="46">
        <v>0</v>
      </c>
      <c r="F17" s="46">
        <v>0</v>
      </c>
      <c r="G17" s="46">
        <v>973097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14002960</v>
      </c>
      <c r="O17" s="47">
        <f t="shared" si="1"/>
        <v>183.06676602476108</v>
      </c>
      <c r="P17" s="9"/>
    </row>
    <row r="18" spans="1:16">
      <c r="A18" s="12"/>
      <c r="B18" s="44">
        <v>524</v>
      </c>
      <c r="C18" s="20" t="s">
        <v>31</v>
      </c>
      <c r="D18" s="46">
        <v>2327325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2327325</v>
      </c>
      <c r="O18" s="47">
        <f t="shared" si="1"/>
        <v>30.4261285641448</v>
      </c>
      <c r="P18" s="9"/>
    </row>
    <row r="19" spans="1:16">
      <c r="A19" s="12"/>
      <c r="B19" s="44">
        <v>526</v>
      </c>
      <c r="C19" s="20" t="s">
        <v>32</v>
      </c>
      <c r="D19" s="46">
        <v>338103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338103</v>
      </c>
      <c r="O19" s="47">
        <f t="shared" si="1"/>
        <v>4.420167078479821</v>
      </c>
      <c r="P19" s="9"/>
    </row>
    <row r="20" spans="1:16">
      <c r="A20" s="12"/>
      <c r="B20" s="44">
        <v>529</v>
      </c>
      <c r="C20" s="20" t="s">
        <v>62</v>
      </c>
      <c r="D20" s="46">
        <v>0</v>
      </c>
      <c r="E20" s="46">
        <v>0</v>
      </c>
      <c r="F20" s="46">
        <v>0</v>
      </c>
      <c r="G20" s="46">
        <v>305000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305000</v>
      </c>
      <c r="O20" s="47">
        <f t="shared" si="1"/>
        <v>3.9873972101292963</v>
      </c>
      <c r="P20" s="9"/>
    </row>
    <row r="21" spans="1:16" ht="15.75">
      <c r="A21" s="28" t="s">
        <v>33</v>
      </c>
      <c r="B21" s="29"/>
      <c r="C21" s="30"/>
      <c r="D21" s="31">
        <f t="shared" ref="D21:M21" si="5">SUM(D22:D26)</f>
        <v>0</v>
      </c>
      <c r="E21" s="31">
        <f t="shared" si="5"/>
        <v>0</v>
      </c>
      <c r="F21" s="31">
        <f t="shared" si="5"/>
        <v>0</v>
      </c>
      <c r="G21" s="31">
        <f t="shared" si="5"/>
        <v>0</v>
      </c>
      <c r="H21" s="31">
        <f t="shared" si="5"/>
        <v>0</v>
      </c>
      <c r="I21" s="31">
        <f t="shared" si="5"/>
        <v>44064585</v>
      </c>
      <c r="J21" s="31">
        <f t="shared" si="5"/>
        <v>0</v>
      </c>
      <c r="K21" s="31">
        <f t="shared" si="5"/>
        <v>0</v>
      </c>
      <c r="L21" s="31">
        <f t="shared" si="5"/>
        <v>0</v>
      </c>
      <c r="M21" s="31">
        <f t="shared" si="5"/>
        <v>0</v>
      </c>
      <c r="N21" s="42">
        <f t="shared" si="4"/>
        <v>44064585</v>
      </c>
      <c r="O21" s="43">
        <f t="shared" si="1"/>
        <v>576.07542063772212</v>
      </c>
      <c r="P21" s="10"/>
    </row>
    <row r="22" spans="1:16">
      <c r="A22" s="12"/>
      <c r="B22" s="44">
        <v>533</v>
      </c>
      <c r="C22" s="20" t="s">
        <v>34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12754855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12754855</v>
      </c>
      <c r="O22" s="47">
        <f t="shared" si="1"/>
        <v>166.74974833640559</v>
      </c>
      <c r="P22" s="9"/>
    </row>
    <row r="23" spans="1:16">
      <c r="A23" s="12"/>
      <c r="B23" s="44">
        <v>535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7450438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7450438</v>
      </c>
      <c r="O23" s="47">
        <f t="shared" si="1"/>
        <v>97.402805558823914</v>
      </c>
      <c r="P23" s="9"/>
    </row>
    <row r="24" spans="1:16">
      <c r="A24" s="12"/>
      <c r="B24" s="44">
        <v>536</v>
      </c>
      <c r="C24" s="20" t="s">
        <v>36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23174726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23174726</v>
      </c>
      <c r="O24" s="47">
        <f t="shared" si="1"/>
        <v>302.97323868167496</v>
      </c>
      <c r="P24" s="9"/>
    </row>
    <row r="25" spans="1:16">
      <c r="A25" s="12"/>
      <c r="B25" s="44">
        <v>537</v>
      </c>
      <c r="C25" s="20" t="s">
        <v>37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277008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277008</v>
      </c>
      <c r="O25" s="47">
        <f t="shared" si="1"/>
        <v>3.6214456602737579</v>
      </c>
      <c r="P25" s="9"/>
    </row>
    <row r="26" spans="1:16">
      <c r="A26" s="12"/>
      <c r="B26" s="44">
        <v>538</v>
      </c>
      <c r="C26" s="20" t="s">
        <v>38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407558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407558</v>
      </c>
      <c r="O26" s="47">
        <f t="shared" si="1"/>
        <v>5.3281824005438549</v>
      </c>
      <c r="P26" s="9"/>
    </row>
    <row r="27" spans="1:16" ht="15.75">
      <c r="A27" s="28" t="s">
        <v>39</v>
      </c>
      <c r="B27" s="29"/>
      <c r="C27" s="30"/>
      <c r="D27" s="31">
        <f t="shared" ref="D27:M27" si="6">SUM(D28:D31)</f>
        <v>9330382</v>
      </c>
      <c r="E27" s="31">
        <f t="shared" si="6"/>
        <v>0</v>
      </c>
      <c r="F27" s="31">
        <f t="shared" si="6"/>
        <v>0</v>
      </c>
      <c r="G27" s="31">
        <f t="shared" si="6"/>
        <v>4727703</v>
      </c>
      <c r="H27" s="31">
        <f t="shared" si="6"/>
        <v>0</v>
      </c>
      <c r="I27" s="31">
        <f t="shared" si="6"/>
        <v>400917</v>
      </c>
      <c r="J27" s="31">
        <f t="shared" si="6"/>
        <v>0</v>
      </c>
      <c r="K27" s="31">
        <f t="shared" si="6"/>
        <v>0</v>
      </c>
      <c r="L27" s="31">
        <f t="shared" si="6"/>
        <v>0</v>
      </c>
      <c r="M27" s="31">
        <f t="shared" si="6"/>
        <v>22832105</v>
      </c>
      <c r="N27" s="31">
        <f t="shared" ref="N27:N35" si="7">SUM(D27:M27)</f>
        <v>37291107</v>
      </c>
      <c r="O27" s="43">
        <f t="shared" si="1"/>
        <v>487.52280660469859</v>
      </c>
      <c r="P27" s="10"/>
    </row>
    <row r="28" spans="1:16">
      <c r="A28" s="12"/>
      <c r="B28" s="44">
        <v>541</v>
      </c>
      <c r="C28" s="20" t="s">
        <v>40</v>
      </c>
      <c r="D28" s="46">
        <v>9298169</v>
      </c>
      <c r="E28" s="46">
        <v>0</v>
      </c>
      <c r="F28" s="46">
        <v>0</v>
      </c>
      <c r="G28" s="46">
        <v>4499845</v>
      </c>
      <c r="H28" s="46">
        <v>0</v>
      </c>
      <c r="I28" s="46">
        <v>400917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14198931</v>
      </c>
      <c r="O28" s="47">
        <f t="shared" si="1"/>
        <v>185.62877985645369</v>
      </c>
      <c r="P28" s="9"/>
    </row>
    <row r="29" spans="1:16">
      <c r="A29" s="12"/>
      <c r="B29" s="44">
        <v>542</v>
      </c>
      <c r="C29" s="20" t="s">
        <v>41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22832105</v>
      </c>
      <c r="N29" s="46">
        <f t="shared" si="7"/>
        <v>22832105</v>
      </c>
      <c r="O29" s="47">
        <f t="shared" si="1"/>
        <v>298.49400583075135</v>
      </c>
      <c r="P29" s="9"/>
    </row>
    <row r="30" spans="1:16">
      <c r="A30" s="12"/>
      <c r="B30" s="44">
        <v>544</v>
      </c>
      <c r="C30" s="20" t="s">
        <v>42</v>
      </c>
      <c r="D30" s="46">
        <v>26083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26083</v>
      </c>
      <c r="O30" s="47">
        <f t="shared" si="1"/>
        <v>0.34099436535017191</v>
      </c>
      <c r="P30" s="9"/>
    </row>
    <row r="31" spans="1:16">
      <c r="A31" s="12"/>
      <c r="B31" s="44">
        <v>545</v>
      </c>
      <c r="C31" s="20" t="s">
        <v>57</v>
      </c>
      <c r="D31" s="46">
        <v>6130</v>
      </c>
      <c r="E31" s="46">
        <v>0</v>
      </c>
      <c r="F31" s="46">
        <v>0</v>
      </c>
      <c r="G31" s="46">
        <v>227858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233988</v>
      </c>
      <c r="O31" s="47">
        <f t="shared" si="1"/>
        <v>3.0590265521433895</v>
      </c>
      <c r="P31" s="9"/>
    </row>
    <row r="32" spans="1:16" ht="15.75">
      <c r="A32" s="28" t="s">
        <v>43</v>
      </c>
      <c r="B32" s="29"/>
      <c r="C32" s="30"/>
      <c r="D32" s="31">
        <f t="shared" ref="D32:M32" si="8">SUM(D33:D34)</f>
        <v>593203</v>
      </c>
      <c r="E32" s="31">
        <f t="shared" si="8"/>
        <v>2899886</v>
      </c>
      <c r="F32" s="31">
        <f t="shared" si="8"/>
        <v>0</v>
      </c>
      <c r="G32" s="31">
        <f t="shared" si="8"/>
        <v>42875</v>
      </c>
      <c r="H32" s="31">
        <f t="shared" si="8"/>
        <v>0</v>
      </c>
      <c r="I32" s="31">
        <f t="shared" si="8"/>
        <v>0</v>
      </c>
      <c r="J32" s="31">
        <f t="shared" si="8"/>
        <v>0</v>
      </c>
      <c r="K32" s="31">
        <f t="shared" si="8"/>
        <v>0</v>
      </c>
      <c r="L32" s="31">
        <f t="shared" si="8"/>
        <v>0</v>
      </c>
      <c r="M32" s="31">
        <f t="shared" si="8"/>
        <v>0</v>
      </c>
      <c r="N32" s="31">
        <f t="shared" si="7"/>
        <v>3535964</v>
      </c>
      <c r="O32" s="43">
        <f t="shared" si="1"/>
        <v>46.227190126943036</v>
      </c>
      <c r="P32" s="10"/>
    </row>
    <row r="33" spans="1:119">
      <c r="A33" s="13"/>
      <c r="B33" s="45">
        <v>552</v>
      </c>
      <c r="C33" s="21" t="s">
        <v>44</v>
      </c>
      <c r="D33" s="46">
        <v>25000</v>
      </c>
      <c r="E33" s="46">
        <v>990428</v>
      </c>
      <c r="F33" s="46">
        <v>0</v>
      </c>
      <c r="G33" s="46">
        <v>42875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1058303</v>
      </c>
      <c r="O33" s="47">
        <f t="shared" si="1"/>
        <v>13.835653867775294</v>
      </c>
      <c r="P33" s="9"/>
    </row>
    <row r="34" spans="1:119">
      <c r="A34" s="13"/>
      <c r="B34" s="45">
        <v>554</v>
      </c>
      <c r="C34" s="21" t="s">
        <v>45</v>
      </c>
      <c r="D34" s="46">
        <v>568203</v>
      </c>
      <c r="E34" s="46">
        <v>1909458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2477661</v>
      </c>
      <c r="O34" s="47">
        <f t="shared" si="1"/>
        <v>32.391536259167744</v>
      </c>
      <c r="P34" s="9"/>
    </row>
    <row r="35" spans="1:119" ht="15.75">
      <c r="A35" s="28" t="s">
        <v>46</v>
      </c>
      <c r="B35" s="29"/>
      <c r="C35" s="30"/>
      <c r="D35" s="31">
        <f t="shared" ref="D35:M35" si="9">SUM(D36:D36)</f>
        <v>28611</v>
      </c>
      <c r="E35" s="31">
        <f t="shared" si="9"/>
        <v>0</v>
      </c>
      <c r="F35" s="31">
        <f t="shared" si="9"/>
        <v>0</v>
      </c>
      <c r="G35" s="31">
        <f t="shared" si="9"/>
        <v>0</v>
      </c>
      <c r="H35" s="31">
        <f t="shared" si="9"/>
        <v>0</v>
      </c>
      <c r="I35" s="31">
        <f t="shared" si="9"/>
        <v>0</v>
      </c>
      <c r="J35" s="31">
        <f t="shared" si="9"/>
        <v>0</v>
      </c>
      <c r="K35" s="31">
        <f t="shared" si="9"/>
        <v>0</v>
      </c>
      <c r="L35" s="31">
        <f t="shared" si="9"/>
        <v>0</v>
      </c>
      <c r="M35" s="31">
        <f t="shared" si="9"/>
        <v>0</v>
      </c>
      <c r="N35" s="31">
        <f t="shared" si="7"/>
        <v>28611</v>
      </c>
      <c r="O35" s="43">
        <f t="shared" si="1"/>
        <v>0.37404400517707964</v>
      </c>
      <c r="P35" s="10"/>
    </row>
    <row r="36" spans="1:119">
      <c r="A36" s="12"/>
      <c r="B36" s="44">
        <v>569</v>
      </c>
      <c r="C36" s="20" t="s">
        <v>47</v>
      </c>
      <c r="D36" s="46">
        <v>28611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ref="N36:N43" si="10">SUM(D36:M36)</f>
        <v>28611</v>
      </c>
      <c r="O36" s="47">
        <f t="shared" si="1"/>
        <v>0.37404400517707964</v>
      </c>
      <c r="P36" s="9"/>
    </row>
    <row r="37" spans="1:119" ht="15.75">
      <c r="A37" s="28" t="s">
        <v>48</v>
      </c>
      <c r="B37" s="29"/>
      <c r="C37" s="30"/>
      <c r="D37" s="31">
        <f t="shared" ref="D37:M37" si="11">SUM(D38:D40)</f>
        <v>5431028</v>
      </c>
      <c r="E37" s="31">
        <f t="shared" si="11"/>
        <v>386609</v>
      </c>
      <c r="F37" s="31">
        <f t="shared" si="11"/>
        <v>0</v>
      </c>
      <c r="G37" s="31">
        <f t="shared" si="11"/>
        <v>965068</v>
      </c>
      <c r="H37" s="31">
        <f t="shared" si="11"/>
        <v>0</v>
      </c>
      <c r="I37" s="31">
        <f t="shared" si="11"/>
        <v>2509358</v>
      </c>
      <c r="J37" s="31">
        <f t="shared" si="11"/>
        <v>0</v>
      </c>
      <c r="K37" s="31">
        <f t="shared" si="11"/>
        <v>0</v>
      </c>
      <c r="L37" s="31">
        <f t="shared" si="11"/>
        <v>0</v>
      </c>
      <c r="M37" s="31">
        <f t="shared" si="11"/>
        <v>0</v>
      </c>
      <c r="N37" s="31">
        <f t="shared" si="10"/>
        <v>9292063</v>
      </c>
      <c r="O37" s="43">
        <f t="shared" si="1"/>
        <v>121.47916748375626</v>
      </c>
      <c r="P37" s="9"/>
    </row>
    <row r="38" spans="1:119">
      <c r="A38" s="12"/>
      <c r="B38" s="44">
        <v>572</v>
      </c>
      <c r="C38" s="20" t="s">
        <v>49</v>
      </c>
      <c r="D38" s="46">
        <v>4515755</v>
      </c>
      <c r="E38" s="46">
        <v>386609</v>
      </c>
      <c r="F38" s="46">
        <v>0</v>
      </c>
      <c r="G38" s="46">
        <v>876891</v>
      </c>
      <c r="H38" s="46">
        <v>0</v>
      </c>
      <c r="I38" s="46">
        <v>2509358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8288613</v>
      </c>
      <c r="O38" s="47">
        <f t="shared" si="1"/>
        <v>108.36063066243088</v>
      </c>
      <c r="P38" s="9"/>
    </row>
    <row r="39" spans="1:119">
      <c r="A39" s="12"/>
      <c r="B39" s="44">
        <v>575</v>
      </c>
      <c r="C39" s="20" t="s">
        <v>50</v>
      </c>
      <c r="D39" s="46">
        <v>872780</v>
      </c>
      <c r="E39" s="46">
        <v>0</v>
      </c>
      <c r="F39" s="46">
        <v>0</v>
      </c>
      <c r="G39" s="46">
        <v>88177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960957</v>
      </c>
      <c r="O39" s="47">
        <f t="shared" si="1"/>
        <v>12.563007412636781</v>
      </c>
      <c r="P39" s="9"/>
    </row>
    <row r="40" spans="1:119">
      <c r="A40" s="12"/>
      <c r="B40" s="44">
        <v>579</v>
      </c>
      <c r="C40" s="20" t="s">
        <v>51</v>
      </c>
      <c r="D40" s="46">
        <v>42493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42493</v>
      </c>
      <c r="O40" s="47">
        <f t="shared" si="1"/>
        <v>0.5555294086886039</v>
      </c>
      <c r="P40" s="9"/>
    </row>
    <row r="41" spans="1:119" ht="15.75">
      <c r="A41" s="28" t="s">
        <v>53</v>
      </c>
      <c r="B41" s="29"/>
      <c r="C41" s="30"/>
      <c r="D41" s="31">
        <f t="shared" ref="D41:M41" si="12">SUM(D42:D42)</f>
        <v>2020367</v>
      </c>
      <c r="E41" s="31">
        <f t="shared" si="12"/>
        <v>1146305</v>
      </c>
      <c r="F41" s="31">
        <f t="shared" si="12"/>
        <v>0</v>
      </c>
      <c r="G41" s="31">
        <f t="shared" si="12"/>
        <v>879804</v>
      </c>
      <c r="H41" s="31">
        <f t="shared" si="12"/>
        <v>1857</v>
      </c>
      <c r="I41" s="31">
        <f t="shared" si="12"/>
        <v>1996334</v>
      </c>
      <c r="J41" s="31">
        <f t="shared" si="12"/>
        <v>0</v>
      </c>
      <c r="K41" s="31">
        <f t="shared" si="12"/>
        <v>0</v>
      </c>
      <c r="L41" s="31">
        <f t="shared" si="12"/>
        <v>0</v>
      </c>
      <c r="M41" s="31">
        <f t="shared" si="12"/>
        <v>0</v>
      </c>
      <c r="N41" s="31">
        <f t="shared" si="10"/>
        <v>6044667</v>
      </c>
      <c r="O41" s="43">
        <f t="shared" si="1"/>
        <v>79.024551908067622</v>
      </c>
      <c r="P41" s="9"/>
    </row>
    <row r="42" spans="1:119" ht="15.75" thickBot="1">
      <c r="A42" s="12"/>
      <c r="B42" s="44">
        <v>581</v>
      </c>
      <c r="C42" s="20" t="s">
        <v>52</v>
      </c>
      <c r="D42" s="46">
        <v>2020367</v>
      </c>
      <c r="E42" s="46">
        <v>1146305</v>
      </c>
      <c r="F42" s="46">
        <v>0</v>
      </c>
      <c r="G42" s="46">
        <v>879804</v>
      </c>
      <c r="H42" s="46">
        <v>1857</v>
      </c>
      <c r="I42" s="46">
        <v>1996334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6044667</v>
      </c>
      <c r="O42" s="47">
        <f t="shared" si="1"/>
        <v>79.024551908067622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SUM(D5,D15,D21,D27,D32,D35,D37,D41)</f>
        <v>64797740</v>
      </c>
      <c r="E43" s="15">
        <f t="shared" si="13"/>
        <v>4432800</v>
      </c>
      <c r="F43" s="15">
        <f t="shared" si="13"/>
        <v>174680</v>
      </c>
      <c r="G43" s="15">
        <f t="shared" si="13"/>
        <v>8416713</v>
      </c>
      <c r="H43" s="15">
        <f t="shared" si="13"/>
        <v>1857</v>
      </c>
      <c r="I43" s="15">
        <f t="shared" si="13"/>
        <v>48971194</v>
      </c>
      <c r="J43" s="15">
        <f t="shared" si="13"/>
        <v>2914011</v>
      </c>
      <c r="K43" s="15">
        <f t="shared" si="13"/>
        <v>7315675</v>
      </c>
      <c r="L43" s="15">
        <f t="shared" si="13"/>
        <v>0</v>
      </c>
      <c r="M43" s="15">
        <f t="shared" si="13"/>
        <v>22832105</v>
      </c>
      <c r="N43" s="15">
        <f t="shared" si="10"/>
        <v>159856775</v>
      </c>
      <c r="O43" s="37">
        <f t="shared" si="1"/>
        <v>2089.8769136238252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63</v>
      </c>
      <c r="M45" s="93"/>
      <c r="N45" s="93"/>
      <c r="O45" s="41">
        <v>76491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L45:N45"/>
    <mergeCell ref="A46:O46"/>
    <mergeCell ref="A47:O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6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56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13991709</v>
      </c>
      <c r="E5" s="26">
        <f t="shared" ref="E5:M5" si="0">SUM(E6:E14)</f>
        <v>0</v>
      </c>
      <c r="F5" s="26">
        <f t="shared" si="0"/>
        <v>171295</v>
      </c>
      <c r="G5" s="26">
        <f t="shared" si="0"/>
        <v>1260838</v>
      </c>
      <c r="H5" s="26">
        <f t="shared" si="0"/>
        <v>0</v>
      </c>
      <c r="I5" s="26">
        <f t="shared" si="0"/>
        <v>0</v>
      </c>
      <c r="J5" s="26">
        <f t="shared" si="0"/>
        <v>2648187</v>
      </c>
      <c r="K5" s="26">
        <f t="shared" si="0"/>
        <v>6182981</v>
      </c>
      <c r="L5" s="26">
        <f t="shared" si="0"/>
        <v>0</v>
      </c>
      <c r="M5" s="26">
        <f t="shared" si="0"/>
        <v>0</v>
      </c>
      <c r="N5" s="27">
        <f>SUM(D5:M5)</f>
        <v>24255010</v>
      </c>
      <c r="O5" s="32">
        <f t="shared" ref="O5:O43" si="1">(N5/O$45)</f>
        <v>318.28633291778755</v>
      </c>
      <c r="P5" s="6"/>
    </row>
    <row r="6" spans="1:133">
      <c r="A6" s="12"/>
      <c r="B6" s="44">
        <v>511</v>
      </c>
      <c r="C6" s="20" t="s">
        <v>19</v>
      </c>
      <c r="D6" s="46">
        <v>156911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156911</v>
      </c>
      <c r="O6" s="47">
        <f t="shared" si="1"/>
        <v>2.0590643658552588</v>
      </c>
      <c r="P6" s="9"/>
    </row>
    <row r="7" spans="1:133">
      <c r="A7" s="12"/>
      <c r="B7" s="44">
        <v>512</v>
      </c>
      <c r="C7" s="20" t="s">
        <v>20</v>
      </c>
      <c r="D7" s="46">
        <v>860829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860829</v>
      </c>
      <c r="O7" s="47">
        <f t="shared" si="1"/>
        <v>11.296227281674431</v>
      </c>
      <c r="P7" s="9"/>
    </row>
    <row r="8" spans="1:133">
      <c r="A8" s="12"/>
      <c r="B8" s="44">
        <v>513</v>
      </c>
      <c r="C8" s="20" t="s">
        <v>21</v>
      </c>
      <c r="D8" s="46">
        <v>3135030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2648187</v>
      </c>
      <c r="K8" s="46">
        <v>0</v>
      </c>
      <c r="L8" s="46">
        <v>0</v>
      </c>
      <c r="M8" s="46">
        <v>0</v>
      </c>
      <c r="N8" s="46">
        <f t="shared" si="2"/>
        <v>5783217</v>
      </c>
      <c r="O8" s="47">
        <f t="shared" si="1"/>
        <v>75.890256544846139</v>
      </c>
      <c r="P8" s="9"/>
    </row>
    <row r="9" spans="1:133">
      <c r="A9" s="12"/>
      <c r="B9" s="44">
        <v>514</v>
      </c>
      <c r="C9" s="20" t="s">
        <v>22</v>
      </c>
      <c r="D9" s="46">
        <v>596875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596875</v>
      </c>
      <c r="O9" s="47">
        <f t="shared" si="1"/>
        <v>7.8324913063447283</v>
      </c>
      <c r="P9" s="9"/>
    </row>
    <row r="10" spans="1:133">
      <c r="A10" s="12"/>
      <c r="B10" s="44">
        <v>515</v>
      </c>
      <c r="C10" s="20" t="s">
        <v>23</v>
      </c>
      <c r="D10" s="46">
        <v>681705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681705</v>
      </c>
      <c r="O10" s="47">
        <f t="shared" si="1"/>
        <v>8.9456728561118037</v>
      </c>
      <c r="P10" s="9"/>
    </row>
    <row r="11" spans="1:133">
      <c r="A11" s="12"/>
      <c r="B11" s="44">
        <v>516</v>
      </c>
      <c r="C11" s="20" t="s">
        <v>24</v>
      </c>
      <c r="D11" s="46">
        <v>2022486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2022486</v>
      </c>
      <c r="O11" s="47">
        <f t="shared" si="1"/>
        <v>26.540069549242176</v>
      </c>
      <c r="P11" s="9"/>
    </row>
    <row r="12" spans="1:133">
      <c r="A12" s="12"/>
      <c r="B12" s="44">
        <v>517</v>
      </c>
      <c r="C12" s="20" t="s">
        <v>25</v>
      </c>
      <c r="D12" s="46">
        <v>1110492</v>
      </c>
      <c r="E12" s="46">
        <v>0</v>
      </c>
      <c r="F12" s="46">
        <v>171295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1281787</v>
      </c>
      <c r="O12" s="47">
        <f t="shared" si="1"/>
        <v>16.820248015222099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6182981</v>
      </c>
      <c r="L13" s="46">
        <v>0</v>
      </c>
      <c r="M13" s="46">
        <v>0</v>
      </c>
      <c r="N13" s="46">
        <f t="shared" si="2"/>
        <v>6182981</v>
      </c>
      <c r="O13" s="47">
        <f t="shared" si="1"/>
        <v>81.136159044682103</v>
      </c>
      <c r="P13" s="9"/>
    </row>
    <row r="14" spans="1:133">
      <c r="A14" s="12"/>
      <c r="B14" s="44">
        <v>519</v>
      </c>
      <c r="C14" s="20" t="s">
        <v>27</v>
      </c>
      <c r="D14" s="46">
        <v>5427381</v>
      </c>
      <c r="E14" s="46">
        <v>0</v>
      </c>
      <c r="F14" s="46">
        <v>0</v>
      </c>
      <c r="G14" s="46">
        <v>1260838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6688219</v>
      </c>
      <c r="O14" s="47">
        <f t="shared" si="1"/>
        <v>87.766143953808808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32532760</v>
      </c>
      <c r="E15" s="31">
        <f t="shared" si="3"/>
        <v>0</v>
      </c>
      <c r="F15" s="31">
        <f t="shared" si="3"/>
        <v>0</v>
      </c>
      <c r="G15" s="31">
        <f t="shared" si="3"/>
        <v>568176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33100936</v>
      </c>
      <c r="O15" s="43">
        <f t="shared" si="1"/>
        <v>434.36698379371433</v>
      </c>
      <c r="P15" s="10"/>
    </row>
    <row r="16" spans="1:133">
      <c r="A16" s="12"/>
      <c r="B16" s="44">
        <v>521</v>
      </c>
      <c r="C16" s="20" t="s">
        <v>29</v>
      </c>
      <c r="D16" s="46">
        <v>17180864</v>
      </c>
      <c r="E16" s="46">
        <v>0</v>
      </c>
      <c r="F16" s="46">
        <v>0</v>
      </c>
      <c r="G16" s="46">
        <v>158976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17339840</v>
      </c>
      <c r="O16" s="47">
        <f t="shared" si="1"/>
        <v>227.54202480152222</v>
      </c>
      <c r="P16" s="9"/>
    </row>
    <row r="17" spans="1:16">
      <c r="A17" s="12"/>
      <c r="B17" s="44">
        <v>522</v>
      </c>
      <c r="C17" s="20" t="s">
        <v>30</v>
      </c>
      <c r="D17" s="46">
        <v>12621508</v>
      </c>
      <c r="E17" s="46">
        <v>0</v>
      </c>
      <c r="F17" s="46">
        <v>0</v>
      </c>
      <c r="G17" s="46">
        <v>409200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13030708</v>
      </c>
      <c r="O17" s="47">
        <f t="shared" si="1"/>
        <v>170.99544649301228</v>
      </c>
      <c r="P17" s="9"/>
    </row>
    <row r="18" spans="1:16">
      <c r="A18" s="12"/>
      <c r="B18" s="44">
        <v>524</v>
      </c>
      <c r="C18" s="20" t="s">
        <v>31</v>
      </c>
      <c r="D18" s="46">
        <v>2396511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2396511</v>
      </c>
      <c r="O18" s="47">
        <f t="shared" si="1"/>
        <v>31.448212059576143</v>
      </c>
      <c r="P18" s="9"/>
    </row>
    <row r="19" spans="1:16">
      <c r="A19" s="12"/>
      <c r="B19" s="44">
        <v>526</v>
      </c>
      <c r="C19" s="20" t="s">
        <v>32</v>
      </c>
      <c r="D19" s="46">
        <v>333877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333877</v>
      </c>
      <c r="O19" s="47">
        <f t="shared" si="1"/>
        <v>4.3813004396037005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43746776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43746776</v>
      </c>
      <c r="O20" s="43">
        <f t="shared" si="1"/>
        <v>574.06700347746209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12775925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12775925</v>
      </c>
      <c r="O21" s="47">
        <f t="shared" si="1"/>
        <v>167.6520569516436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7823617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7823617</v>
      </c>
      <c r="O22" s="47">
        <f t="shared" si="1"/>
        <v>102.66540253264222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22561960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22561960</v>
      </c>
      <c r="O23" s="47">
        <f t="shared" si="1"/>
        <v>296.06928679220522</v>
      </c>
      <c r="P23" s="9"/>
    </row>
    <row r="24" spans="1:16">
      <c r="A24" s="12"/>
      <c r="B24" s="44">
        <v>537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259935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259935</v>
      </c>
      <c r="O24" s="47">
        <f t="shared" si="1"/>
        <v>3.4109966537628766</v>
      </c>
      <c r="P24" s="9"/>
    </row>
    <row r="25" spans="1:16">
      <c r="A25" s="12"/>
      <c r="B25" s="44">
        <v>538</v>
      </c>
      <c r="C25" s="20" t="s">
        <v>38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325339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325339</v>
      </c>
      <c r="O25" s="47">
        <f t="shared" si="1"/>
        <v>4.2692605472081882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SUM(D27:D30)</f>
        <v>9223045</v>
      </c>
      <c r="E26" s="31">
        <f t="shared" si="6"/>
        <v>0</v>
      </c>
      <c r="F26" s="31">
        <f t="shared" si="6"/>
        <v>0</v>
      </c>
      <c r="G26" s="31">
        <f t="shared" si="6"/>
        <v>3136014</v>
      </c>
      <c r="H26" s="31">
        <f t="shared" si="6"/>
        <v>0</v>
      </c>
      <c r="I26" s="31">
        <f t="shared" si="6"/>
        <v>302143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17961322</v>
      </c>
      <c r="N26" s="31">
        <f t="shared" ref="N26:N34" si="7">SUM(D26:M26)</f>
        <v>30622524</v>
      </c>
      <c r="O26" s="43">
        <f t="shared" si="1"/>
        <v>401.84402598254707</v>
      </c>
      <c r="P26" s="10"/>
    </row>
    <row r="27" spans="1:16">
      <c r="A27" s="12"/>
      <c r="B27" s="44">
        <v>541</v>
      </c>
      <c r="C27" s="20" t="s">
        <v>40</v>
      </c>
      <c r="D27" s="46">
        <v>9193691</v>
      </c>
      <c r="E27" s="46">
        <v>0</v>
      </c>
      <c r="F27" s="46">
        <v>0</v>
      </c>
      <c r="G27" s="46">
        <v>3135014</v>
      </c>
      <c r="H27" s="46">
        <v>0</v>
      </c>
      <c r="I27" s="46">
        <v>302143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12630848</v>
      </c>
      <c r="O27" s="47">
        <f t="shared" si="1"/>
        <v>165.74828423331803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17961322</v>
      </c>
      <c r="N28" s="46">
        <f t="shared" si="7"/>
        <v>17961322</v>
      </c>
      <c r="O28" s="47">
        <f t="shared" si="1"/>
        <v>235.69742142904008</v>
      </c>
      <c r="P28" s="9"/>
    </row>
    <row r="29" spans="1:16">
      <c r="A29" s="12"/>
      <c r="B29" s="44">
        <v>544</v>
      </c>
      <c r="C29" s="20" t="s">
        <v>42</v>
      </c>
      <c r="D29" s="46">
        <v>26083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26083</v>
      </c>
      <c r="O29" s="47">
        <f t="shared" si="1"/>
        <v>0.34227412899416049</v>
      </c>
      <c r="P29" s="9"/>
    </row>
    <row r="30" spans="1:16">
      <c r="A30" s="12"/>
      <c r="B30" s="44">
        <v>545</v>
      </c>
      <c r="C30" s="20" t="s">
        <v>57</v>
      </c>
      <c r="D30" s="46">
        <v>3271</v>
      </c>
      <c r="E30" s="46">
        <v>0</v>
      </c>
      <c r="F30" s="46">
        <v>0</v>
      </c>
      <c r="G30" s="46">
        <v>1000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4271</v>
      </c>
      <c r="O30" s="47">
        <f t="shared" si="1"/>
        <v>5.6046191194803488E-2</v>
      </c>
      <c r="P30" s="9"/>
    </row>
    <row r="31" spans="1:16" ht="15.75">
      <c r="A31" s="28" t="s">
        <v>43</v>
      </c>
      <c r="B31" s="29"/>
      <c r="C31" s="30"/>
      <c r="D31" s="31">
        <f t="shared" ref="D31:M31" si="8">SUM(D32:D33)</f>
        <v>0</v>
      </c>
      <c r="E31" s="31">
        <f t="shared" si="8"/>
        <v>3148999</v>
      </c>
      <c r="F31" s="31">
        <f t="shared" si="8"/>
        <v>0</v>
      </c>
      <c r="G31" s="31">
        <f t="shared" si="8"/>
        <v>144142</v>
      </c>
      <c r="H31" s="31">
        <f t="shared" si="8"/>
        <v>0</v>
      </c>
      <c r="I31" s="31">
        <f t="shared" si="8"/>
        <v>0</v>
      </c>
      <c r="J31" s="31">
        <f t="shared" si="8"/>
        <v>0</v>
      </c>
      <c r="K31" s="31">
        <f t="shared" si="8"/>
        <v>0</v>
      </c>
      <c r="L31" s="31">
        <f t="shared" si="8"/>
        <v>0</v>
      </c>
      <c r="M31" s="31">
        <f t="shared" si="8"/>
        <v>0</v>
      </c>
      <c r="N31" s="31">
        <f t="shared" si="7"/>
        <v>3293141</v>
      </c>
      <c r="O31" s="43">
        <f t="shared" si="1"/>
        <v>43.214237910898234</v>
      </c>
      <c r="P31" s="10"/>
    </row>
    <row r="32" spans="1:16">
      <c r="A32" s="13"/>
      <c r="B32" s="45">
        <v>552</v>
      </c>
      <c r="C32" s="21" t="s">
        <v>44</v>
      </c>
      <c r="D32" s="46">
        <v>0</v>
      </c>
      <c r="E32" s="46">
        <v>1003719</v>
      </c>
      <c r="F32" s="46">
        <v>0</v>
      </c>
      <c r="G32" s="46">
        <v>144142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1147861</v>
      </c>
      <c r="O32" s="47">
        <f t="shared" si="1"/>
        <v>15.062804277934518</v>
      </c>
      <c r="P32" s="9"/>
    </row>
    <row r="33" spans="1:119">
      <c r="A33" s="13"/>
      <c r="B33" s="45">
        <v>554</v>
      </c>
      <c r="C33" s="21" t="s">
        <v>45</v>
      </c>
      <c r="D33" s="46">
        <v>0</v>
      </c>
      <c r="E33" s="46">
        <v>2145280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2145280</v>
      </c>
      <c r="O33" s="47">
        <f t="shared" si="1"/>
        <v>28.151433632963716</v>
      </c>
      <c r="P33" s="9"/>
    </row>
    <row r="34" spans="1:119" ht="15.75">
      <c r="A34" s="28" t="s">
        <v>46</v>
      </c>
      <c r="B34" s="29"/>
      <c r="C34" s="30"/>
      <c r="D34" s="31">
        <f t="shared" ref="D34:M34" si="9">SUM(D35:D35)</f>
        <v>29583</v>
      </c>
      <c r="E34" s="31">
        <f t="shared" si="9"/>
        <v>0</v>
      </c>
      <c r="F34" s="31">
        <f t="shared" si="9"/>
        <v>0</v>
      </c>
      <c r="G34" s="31">
        <f t="shared" si="9"/>
        <v>0</v>
      </c>
      <c r="H34" s="31">
        <f t="shared" si="9"/>
        <v>0</v>
      </c>
      <c r="I34" s="31">
        <f t="shared" si="9"/>
        <v>0</v>
      </c>
      <c r="J34" s="31">
        <f t="shared" si="9"/>
        <v>0</v>
      </c>
      <c r="K34" s="31">
        <f t="shared" si="9"/>
        <v>0</v>
      </c>
      <c r="L34" s="31">
        <f t="shared" si="9"/>
        <v>0</v>
      </c>
      <c r="M34" s="31">
        <f t="shared" si="9"/>
        <v>0</v>
      </c>
      <c r="N34" s="31">
        <f t="shared" si="7"/>
        <v>29583</v>
      </c>
      <c r="O34" s="43">
        <f t="shared" si="1"/>
        <v>0.38820287382717672</v>
      </c>
      <c r="P34" s="10"/>
    </row>
    <row r="35" spans="1:119">
      <c r="A35" s="12"/>
      <c r="B35" s="44">
        <v>569</v>
      </c>
      <c r="C35" s="20" t="s">
        <v>47</v>
      </c>
      <c r="D35" s="46">
        <v>29583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ref="N35:N43" si="10">SUM(D35:M35)</f>
        <v>29583</v>
      </c>
      <c r="O35" s="47">
        <f t="shared" si="1"/>
        <v>0.38820287382717672</v>
      </c>
      <c r="P35" s="9"/>
    </row>
    <row r="36" spans="1:119" ht="15.75">
      <c r="A36" s="28" t="s">
        <v>48</v>
      </c>
      <c r="B36" s="29"/>
      <c r="C36" s="30"/>
      <c r="D36" s="31">
        <f t="shared" ref="D36:M36" si="11">SUM(D37:D39)</f>
        <v>5393255</v>
      </c>
      <c r="E36" s="31">
        <f t="shared" si="11"/>
        <v>1083038</v>
      </c>
      <c r="F36" s="31">
        <f t="shared" si="11"/>
        <v>0</v>
      </c>
      <c r="G36" s="31">
        <f t="shared" si="11"/>
        <v>201188</v>
      </c>
      <c r="H36" s="31">
        <f t="shared" si="11"/>
        <v>0</v>
      </c>
      <c r="I36" s="31">
        <f t="shared" si="11"/>
        <v>2582045</v>
      </c>
      <c r="J36" s="31">
        <f t="shared" si="11"/>
        <v>0</v>
      </c>
      <c r="K36" s="31">
        <f t="shared" si="11"/>
        <v>0</v>
      </c>
      <c r="L36" s="31">
        <f t="shared" si="11"/>
        <v>0</v>
      </c>
      <c r="M36" s="31">
        <f t="shared" si="11"/>
        <v>0</v>
      </c>
      <c r="N36" s="31">
        <f t="shared" si="10"/>
        <v>9259526</v>
      </c>
      <c r="O36" s="43">
        <f t="shared" si="1"/>
        <v>121.50811626533692</v>
      </c>
      <c r="P36" s="9"/>
    </row>
    <row r="37" spans="1:119">
      <c r="A37" s="12"/>
      <c r="B37" s="44">
        <v>572</v>
      </c>
      <c r="C37" s="20" t="s">
        <v>49</v>
      </c>
      <c r="D37" s="46">
        <v>4548759</v>
      </c>
      <c r="E37" s="46">
        <v>1083038</v>
      </c>
      <c r="F37" s="46">
        <v>0</v>
      </c>
      <c r="G37" s="46">
        <v>190738</v>
      </c>
      <c r="H37" s="46">
        <v>0</v>
      </c>
      <c r="I37" s="46">
        <v>2582045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8404580</v>
      </c>
      <c r="O37" s="47">
        <f t="shared" si="1"/>
        <v>110.28908864247752</v>
      </c>
      <c r="P37" s="9"/>
    </row>
    <row r="38" spans="1:119">
      <c r="A38" s="12"/>
      <c r="B38" s="44">
        <v>575</v>
      </c>
      <c r="C38" s="20" t="s">
        <v>50</v>
      </c>
      <c r="D38" s="46">
        <v>805692</v>
      </c>
      <c r="E38" s="46">
        <v>0</v>
      </c>
      <c r="F38" s="46">
        <v>0</v>
      </c>
      <c r="G38" s="46">
        <v>10450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816142</v>
      </c>
      <c r="O38" s="47">
        <f t="shared" si="1"/>
        <v>10.709822190145003</v>
      </c>
      <c r="P38" s="9"/>
    </row>
    <row r="39" spans="1:119">
      <c r="A39" s="12"/>
      <c r="B39" s="44">
        <v>579</v>
      </c>
      <c r="C39" s="20" t="s">
        <v>51</v>
      </c>
      <c r="D39" s="46">
        <v>38804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38804</v>
      </c>
      <c r="O39" s="47">
        <f t="shared" si="1"/>
        <v>0.50920543271438878</v>
      </c>
      <c r="P39" s="9"/>
    </row>
    <row r="40" spans="1:119" ht="15.75">
      <c r="A40" s="28" t="s">
        <v>53</v>
      </c>
      <c r="B40" s="29"/>
      <c r="C40" s="30"/>
      <c r="D40" s="31">
        <f t="shared" ref="D40:M40" si="12">SUM(D41:D42)</f>
        <v>2493093</v>
      </c>
      <c r="E40" s="31">
        <f t="shared" si="12"/>
        <v>1381529</v>
      </c>
      <c r="F40" s="31">
        <f t="shared" si="12"/>
        <v>0</v>
      </c>
      <c r="G40" s="31">
        <f t="shared" si="12"/>
        <v>0</v>
      </c>
      <c r="H40" s="31">
        <f t="shared" si="12"/>
        <v>3331</v>
      </c>
      <c r="I40" s="31">
        <f t="shared" si="12"/>
        <v>2868696</v>
      </c>
      <c r="J40" s="31">
        <f t="shared" si="12"/>
        <v>0</v>
      </c>
      <c r="K40" s="31">
        <f t="shared" si="12"/>
        <v>0</v>
      </c>
      <c r="L40" s="31">
        <f t="shared" si="12"/>
        <v>0</v>
      </c>
      <c r="M40" s="31">
        <f t="shared" si="12"/>
        <v>0</v>
      </c>
      <c r="N40" s="31">
        <f t="shared" si="10"/>
        <v>6746649</v>
      </c>
      <c r="O40" s="43">
        <f t="shared" si="1"/>
        <v>88.532891542549706</v>
      </c>
      <c r="P40" s="9"/>
    </row>
    <row r="41" spans="1:119">
      <c r="A41" s="12"/>
      <c r="B41" s="44">
        <v>581</v>
      </c>
      <c r="C41" s="20" t="s">
        <v>52</v>
      </c>
      <c r="D41" s="46">
        <v>2493093</v>
      </c>
      <c r="E41" s="46">
        <v>1381529</v>
      </c>
      <c r="F41" s="46">
        <v>0</v>
      </c>
      <c r="G41" s="46">
        <v>0</v>
      </c>
      <c r="H41" s="46">
        <v>3331</v>
      </c>
      <c r="I41" s="46">
        <v>1817023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0"/>
        <v>5694976</v>
      </c>
      <c r="O41" s="47">
        <f t="shared" si="1"/>
        <v>74.732314152614663</v>
      </c>
      <c r="P41" s="9"/>
    </row>
    <row r="42" spans="1:119" ht="15.75" thickBot="1">
      <c r="A42" s="12"/>
      <c r="B42" s="44">
        <v>590</v>
      </c>
      <c r="C42" s="20" t="s">
        <v>58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1051673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1051673</v>
      </c>
      <c r="O42" s="47">
        <f t="shared" si="1"/>
        <v>13.800577389935043</v>
      </c>
      <c r="P42" s="9"/>
    </row>
    <row r="43" spans="1:119" ht="16.5" thickBot="1">
      <c r="A43" s="14" t="s">
        <v>10</v>
      </c>
      <c r="B43" s="23"/>
      <c r="C43" s="22"/>
      <c r="D43" s="15">
        <f t="shared" ref="D43:M43" si="13">SUM(D5,D15,D20,D26,D31,D34,D36,D40)</f>
        <v>63663445</v>
      </c>
      <c r="E43" s="15">
        <f t="shared" si="13"/>
        <v>5613566</v>
      </c>
      <c r="F43" s="15">
        <f t="shared" si="13"/>
        <v>171295</v>
      </c>
      <c r="G43" s="15">
        <f t="shared" si="13"/>
        <v>5310358</v>
      </c>
      <c r="H43" s="15">
        <f t="shared" si="13"/>
        <v>3331</v>
      </c>
      <c r="I43" s="15">
        <f t="shared" si="13"/>
        <v>49499660</v>
      </c>
      <c r="J43" s="15">
        <f t="shared" si="13"/>
        <v>2648187</v>
      </c>
      <c r="K43" s="15">
        <f t="shared" si="13"/>
        <v>6182981</v>
      </c>
      <c r="L43" s="15">
        <f t="shared" si="13"/>
        <v>0</v>
      </c>
      <c r="M43" s="15">
        <f t="shared" si="13"/>
        <v>17961322</v>
      </c>
      <c r="N43" s="15">
        <f t="shared" si="10"/>
        <v>151054145</v>
      </c>
      <c r="O43" s="37">
        <f t="shared" si="1"/>
        <v>1982.207794764123</v>
      </c>
      <c r="P43" s="6"/>
      <c r="Q43" s="2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</row>
    <row r="44" spans="1:119">
      <c r="A44" s="16"/>
      <c r="B44" s="18"/>
      <c r="C44" s="18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9"/>
    </row>
    <row r="45" spans="1:119">
      <c r="A45" s="38"/>
      <c r="B45" s="39"/>
      <c r="C45" s="39"/>
      <c r="D45" s="40"/>
      <c r="E45" s="40"/>
      <c r="F45" s="40"/>
      <c r="G45" s="40"/>
      <c r="H45" s="40"/>
      <c r="I45" s="40"/>
      <c r="J45" s="40"/>
      <c r="K45" s="40"/>
      <c r="L45" s="93" t="s">
        <v>59</v>
      </c>
      <c r="M45" s="93"/>
      <c r="N45" s="93"/>
      <c r="O45" s="41">
        <v>76205</v>
      </c>
    </row>
    <row r="46" spans="1:119">
      <c r="A46" s="94"/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6"/>
    </row>
    <row r="47" spans="1:119" ht="15.75" customHeight="1" thickBot="1">
      <c r="A47" s="97" t="s">
        <v>60</v>
      </c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9"/>
    </row>
  </sheetData>
  <mergeCells count="10">
    <mergeCell ref="A47:O47"/>
    <mergeCell ref="L45:N45"/>
    <mergeCell ref="A46:O4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  <ignoredErrors>
    <ignoredError sqref="N35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11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>SUM(D6:D14)</f>
        <v>14512925</v>
      </c>
      <c r="E5" s="26">
        <f t="shared" ref="E5:M5" si="0">SUM(E6:E14)</f>
        <v>0</v>
      </c>
      <c r="F5" s="26">
        <f t="shared" si="0"/>
        <v>172511</v>
      </c>
      <c r="G5" s="26">
        <f t="shared" si="0"/>
        <v>8568011</v>
      </c>
      <c r="H5" s="26">
        <f t="shared" si="0"/>
        <v>0</v>
      </c>
      <c r="I5" s="26">
        <f t="shared" si="0"/>
        <v>0</v>
      </c>
      <c r="J5" s="26">
        <f t="shared" si="0"/>
        <v>2538938</v>
      </c>
      <c r="K5" s="26">
        <f t="shared" si="0"/>
        <v>6367446</v>
      </c>
      <c r="L5" s="26">
        <f t="shared" si="0"/>
        <v>0</v>
      </c>
      <c r="M5" s="26">
        <f t="shared" si="0"/>
        <v>0</v>
      </c>
      <c r="N5" s="27">
        <f>SUM(D5:M5)</f>
        <v>32159831</v>
      </c>
      <c r="O5" s="32">
        <f t="shared" ref="O5:O41" si="1">(N5/O$43)</f>
        <v>410.60519898369574</v>
      </c>
      <c r="P5" s="6"/>
    </row>
    <row r="6" spans="1:133">
      <c r="A6" s="12"/>
      <c r="B6" s="44">
        <v>511</v>
      </c>
      <c r="C6" s="20" t="s">
        <v>19</v>
      </c>
      <c r="D6" s="46">
        <v>164927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164927</v>
      </c>
      <c r="O6" s="47">
        <f t="shared" si="1"/>
        <v>2.1057288408258112</v>
      </c>
      <c r="P6" s="9"/>
    </row>
    <row r="7" spans="1:133">
      <c r="A7" s="12"/>
      <c r="B7" s="44">
        <v>512</v>
      </c>
      <c r="C7" s="20" t="s">
        <v>20</v>
      </c>
      <c r="D7" s="46">
        <v>848041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848041</v>
      </c>
      <c r="O7" s="47">
        <f t="shared" si="1"/>
        <v>10.827483625499534</v>
      </c>
      <c r="P7" s="9"/>
    </row>
    <row r="8" spans="1:133">
      <c r="A8" s="12"/>
      <c r="B8" s="44">
        <v>513</v>
      </c>
      <c r="C8" s="20" t="s">
        <v>21</v>
      </c>
      <c r="D8" s="46">
        <v>3364282</v>
      </c>
      <c r="E8" s="46">
        <v>0</v>
      </c>
      <c r="F8" s="46">
        <v>0</v>
      </c>
      <c r="G8" s="46">
        <v>99114</v>
      </c>
      <c r="H8" s="46">
        <v>0</v>
      </c>
      <c r="I8" s="46">
        <v>0</v>
      </c>
      <c r="J8" s="46">
        <v>2538938</v>
      </c>
      <c r="K8" s="46">
        <v>0</v>
      </c>
      <c r="L8" s="46">
        <v>0</v>
      </c>
      <c r="M8" s="46">
        <v>0</v>
      </c>
      <c r="N8" s="46">
        <f t="shared" si="2"/>
        <v>6002334</v>
      </c>
      <c r="O8" s="47">
        <f t="shared" si="1"/>
        <v>76.635649809123763</v>
      </c>
      <c r="P8" s="9"/>
    </row>
    <row r="9" spans="1:133">
      <c r="A9" s="12"/>
      <c r="B9" s="44">
        <v>514</v>
      </c>
      <c r="C9" s="20" t="s">
        <v>22</v>
      </c>
      <c r="D9" s="46">
        <v>594549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594549</v>
      </c>
      <c r="O9" s="47">
        <f t="shared" si="1"/>
        <v>7.5909885984959722</v>
      </c>
      <c r="P9" s="9"/>
    </row>
    <row r="10" spans="1:133">
      <c r="A10" s="12"/>
      <c r="B10" s="44">
        <v>515</v>
      </c>
      <c r="C10" s="20" t="s">
        <v>23</v>
      </c>
      <c r="D10" s="46">
        <v>731324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731324</v>
      </c>
      <c r="O10" s="47">
        <f t="shared" si="1"/>
        <v>9.3372827904957667</v>
      </c>
      <c r="P10" s="9"/>
    </row>
    <row r="11" spans="1:133">
      <c r="A11" s="12"/>
      <c r="B11" s="44">
        <v>516</v>
      </c>
      <c r="C11" s="20" t="s">
        <v>24</v>
      </c>
      <c r="D11" s="46">
        <v>2173620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2173620</v>
      </c>
      <c r="O11" s="47">
        <f t="shared" si="1"/>
        <v>27.752001327834737</v>
      </c>
      <c r="P11" s="9"/>
    </row>
    <row r="12" spans="1:133">
      <c r="A12" s="12"/>
      <c r="B12" s="44">
        <v>517</v>
      </c>
      <c r="C12" s="20" t="s">
        <v>25</v>
      </c>
      <c r="D12" s="46">
        <v>1185873</v>
      </c>
      <c r="E12" s="46">
        <v>0</v>
      </c>
      <c r="F12" s="46">
        <v>172511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1358384</v>
      </c>
      <c r="O12" s="47">
        <f t="shared" si="1"/>
        <v>17.343360187939684</v>
      </c>
      <c r="P12" s="9"/>
    </row>
    <row r="13" spans="1:133">
      <c r="A13" s="12"/>
      <c r="B13" s="44">
        <v>518</v>
      </c>
      <c r="C13" s="20" t="s">
        <v>26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6367446</v>
      </c>
      <c r="L13" s="46">
        <v>0</v>
      </c>
      <c r="M13" s="46">
        <v>0</v>
      </c>
      <c r="N13" s="46">
        <f t="shared" si="2"/>
        <v>6367446</v>
      </c>
      <c r="O13" s="47">
        <f t="shared" si="1"/>
        <v>81.297269001442743</v>
      </c>
      <c r="P13" s="9"/>
    </row>
    <row r="14" spans="1:133">
      <c r="A14" s="12"/>
      <c r="B14" s="44">
        <v>519</v>
      </c>
      <c r="C14" s="20" t="s">
        <v>27</v>
      </c>
      <c r="D14" s="46">
        <v>5450309</v>
      </c>
      <c r="E14" s="46">
        <v>0</v>
      </c>
      <c r="F14" s="46">
        <v>0</v>
      </c>
      <c r="G14" s="46">
        <v>8468897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13919206</v>
      </c>
      <c r="O14" s="47">
        <f t="shared" si="1"/>
        <v>177.71543480203772</v>
      </c>
      <c r="P14" s="9"/>
    </row>
    <row r="15" spans="1:133" ht="15.75">
      <c r="A15" s="28" t="s">
        <v>28</v>
      </c>
      <c r="B15" s="29"/>
      <c r="C15" s="30"/>
      <c r="D15" s="31">
        <f t="shared" ref="D15:M15" si="3">SUM(D16:D19)</f>
        <v>32782441</v>
      </c>
      <c r="E15" s="31">
        <f t="shared" si="3"/>
        <v>0</v>
      </c>
      <c r="F15" s="31">
        <f t="shared" si="3"/>
        <v>0</v>
      </c>
      <c r="G15" s="31">
        <f t="shared" si="3"/>
        <v>255314</v>
      </c>
      <c r="H15" s="31">
        <f t="shared" si="3"/>
        <v>0</v>
      </c>
      <c r="I15" s="31">
        <f t="shared" si="3"/>
        <v>0</v>
      </c>
      <c r="J15" s="31">
        <f t="shared" si="3"/>
        <v>0</v>
      </c>
      <c r="K15" s="31">
        <f t="shared" si="3"/>
        <v>0</v>
      </c>
      <c r="L15" s="31">
        <f t="shared" si="3"/>
        <v>0</v>
      </c>
      <c r="M15" s="31">
        <f t="shared" si="3"/>
        <v>0</v>
      </c>
      <c r="N15" s="42">
        <f t="shared" ref="N15:N25" si="4">SUM(D15:M15)</f>
        <v>33037755</v>
      </c>
      <c r="O15" s="43">
        <f t="shared" si="1"/>
        <v>421.81421804578474</v>
      </c>
      <c r="P15" s="10"/>
    </row>
    <row r="16" spans="1:133">
      <c r="A16" s="12"/>
      <c r="B16" s="44">
        <v>521</v>
      </c>
      <c r="C16" s="20" t="s">
        <v>29</v>
      </c>
      <c r="D16" s="46">
        <v>17567931</v>
      </c>
      <c r="E16" s="46">
        <v>0</v>
      </c>
      <c r="F16" s="46">
        <v>0</v>
      </c>
      <c r="G16" s="46">
        <v>21994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17589925</v>
      </c>
      <c r="O16" s="47">
        <f t="shared" si="1"/>
        <v>224.58185973468841</v>
      </c>
      <c r="P16" s="9"/>
    </row>
    <row r="17" spans="1:16">
      <c r="A17" s="12"/>
      <c r="B17" s="44">
        <v>522</v>
      </c>
      <c r="C17" s="20" t="s">
        <v>30</v>
      </c>
      <c r="D17" s="46">
        <v>12529806</v>
      </c>
      <c r="E17" s="46">
        <v>0</v>
      </c>
      <c r="F17" s="46">
        <v>0</v>
      </c>
      <c r="G17" s="46">
        <v>233320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12763126</v>
      </c>
      <c r="O17" s="47">
        <f t="shared" si="1"/>
        <v>162.95501959832998</v>
      </c>
      <c r="P17" s="9"/>
    </row>
    <row r="18" spans="1:16">
      <c r="A18" s="12"/>
      <c r="B18" s="44">
        <v>524</v>
      </c>
      <c r="C18" s="20" t="s">
        <v>31</v>
      </c>
      <c r="D18" s="46">
        <v>2333722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2333722</v>
      </c>
      <c r="O18" s="47">
        <f t="shared" si="1"/>
        <v>29.796126297511588</v>
      </c>
      <c r="P18" s="9"/>
    </row>
    <row r="19" spans="1:16">
      <c r="A19" s="12"/>
      <c r="B19" s="44">
        <v>526</v>
      </c>
      <c r="C19" s="20" t="s">
        <v>32</v>
      </c>
      <c r="D19" s="46">
        <v>350982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350982</v>
      </c>
      <c r="O19" s="47">
        <f t="shared" si="1"/>
        <v>4.4812124152547783</v>
      </c>
      <c r="P19" s="9"/>
    </row>
    <row r="20" spans="1:16" ht="15.75">
      <c r="A20" s="28" t="s">
        <v>33</v>
      </c>
      <c r="B20" s="29"/>
      <c r="C20" s="30"/>
      <c r="D20" s="31">
        <f t="shared" ref="D20:M20" si="5">SUM(D21:D25)</f>
        <v>0</v>
      </c>
      <c r="E20" s="31">
        <f t="shared" si="5"/>
        <v>0</v>
      </c>
      <c r="F20" s="31">
        <f t="shared" si="5"/>
        <v>0</v>
      </c>
      <c r="G20" s="31">
        <f t="shared" si="5"/>
        <v>0</v>
      </c>
      <c r="H20" s="31">
        <f t="shared" si="5"/>
        <v>0</v>
      </c>
      <c r="I20" s="31">
        <f t="shared" si="5"/>
        <v>48104626</v>
      </c>
      <c r="J20" s="31">
        <f t="shared" si="5"/>
        <v>0</v>
      </c>
      <c r="K20" s="31">
        <f t="shared" si="5"/>
        <v>0</v>
      </c>
      <c r="L20" s="31">
        <f t="shared" si="5"/>
        <v>0</v>
      </c>
      <c r="M20" s="31">
        <f t="shared" si="5"/>
        <v>0</v>
      </c>
      <c r="N20" s="42">
        <f t="shared" si="4"/>
        <v>48104626</v>
      </c>
      <c r="O20" s="43">
        <f t="shared" si="1"/>
        <v>614.18262834671805</v>
      </c>
      <c r="P20" s="10"/>
    </row>
    <row r="21" spans="1:16">
      <c r="A21" s="12"/>
      <c r="B21" s="44">
        <v>533</v>
      </c>
      <c r="C21" s="20" t="s">
        <v>34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15433702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15433702</v>
      </c>
      <c r="O21" s="47">
        <f t="shared" si="1"/>
        <v>197.05197706931554</v>
      </c>
      <c r="P21" s="9"/>
    </row>
    <row r="22" spans="1:16">
      <c r="A22" s="12"/>
      <c r="B22" s="44">
        <v>535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8517850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8517850</v>
      </c>
      <c r="O22" s="47">
        <f t="shared" si="1"/>
        <v>108.75285675982789</v>
      </c>
      <c r="P22" s="9"/>
    </row>
    <row r="23" spans="1:16">
      <c r="A23" s="12"/>
      <c r="B23" s="44">
        <v>536</v>
      </c>
      <c r="C23" s="20" t="s">
        <v>36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23603415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23603415</v>
      </c>
      <c r="O23" s="47">
        <f t="shared" si="1"/>
        <v>301.35994535449356</v>
      </c>
      <c r="P23" s="9"/>
    </row>
    <row r="24" spans="1:16">
      <c r="A24" s="12"/>
      <c r="B24" s="44">
        <v>537</v>
      </c>
      <c r="C24" s="20" t="s">
        <v>37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260330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260330</v>
      </c>
      <c r="O24" s="47">
        <f t="shared" si="1"/>
        <v>3.3238001608722851</v>
      </c>
      <c r="P24" s="9"/>
    </row>
    <row r="25" spans="1:16">
      <c r="A25" s="12"/>
      <c r="B25" s="44">
        <v>538</v>
      </c>
      <c r="C25" s="20" t="s">
        <v>38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289329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289329</v>
      </c>
      <c r="O25" s="47">
        <f t="shared" si="1"/>
        <v>3.6940490022088022</v>
      </c>
      <c r="P25" s="9"/>
    </row>
    <row r="26" spans="1:16" ht="15.75">
      <c r="A26" s="28" t="s">
        <v>39</v>
      </c>
      <c r="B26" s="29"/>
      <c r="C26" s="30"/>
      <c r="D26" s="31">
        <f t="shared" ref="D26:M26" si="6">SUM(D27:D29)</f>
        <v>9540088</v>
      </c>
      <c r="E26" s="31">
        <f t="shared" si="6"/>
        <v>0</v>
      </c>
      <c r="F26" s="31">
        <f t="shared" si="6"/>
        <v>0</v>
      </c>
      <c r="G26" s="31">
        <f t="shared" si="6"/>
        <v>1542109</v>
      </c>
      <c r="H26" s="31">
        <f t="shared" si="6"/>
        <v>0</v>
      </c>
      <c r="I26" s="31">
        <f t="shared" si="6"/>
        <v>270236</v>
      </c>
      <c r="J26" s="31">
        <f t="shared" si="6"/>
        <v>0</v>
      </c>
      <c r="K26" s="31">
        <f t="shared" si="6"/>
        <v>0</v>
      </c>
      <c r="L26" s="31">
        <f t="shared" si="6"/>
        <v>0</v>
      </c>
      <c r="M26" s="31">
        <f t="shared" si="6"/>
        <v>15784652</v>
      </c>
      <c r="N26" s="31">
        <f t="shared" ref="N26:N33" si="7">SUM(D26:M26)</f>
        <v>27137085</v>
      </c>
      <c r="O26" s="43">
        <f t="shared" si="1"/>
        <v>346.47657776132172</v>
      </c>
      <c r="P26" s="10"/>
    </row>
    <row r="27" spans="1:16">
      <c r="A27" s="12"/>
      <c r="B27" s="44">
        <v>541</v>
      </c>
      <c r="C27" s="20" t="s">
        <v>40</v>
      </c>
      <c r="D27" s="46">
        <v>9514005</v>
      </c>
      <c r="E27" s="46">
        <v>0</v>
      </c>
      <c r="F27" s="46">
        <v>0</v>
      </c>
      <c r="G27" s="46">
        <v>1542109</v>
      </c>
      <c r="H27" s="46">
        <v>0</v>
      </c>
      <c r="I27" s="46">
        <v>270236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11326350</v>
      </c>
      <c r="O27" s="47">
        <f t="shared" si="1"/>
        <v>144.61077844311376</v>
      </c>
      <c r="P27" s="9"/>
    </row>
    <row r="28" spans="1:16">
      <c r="A28" s="12"/>
      <c r="B28" s="44">
        <v>542</v>
      </c>
      <c r="C28" s="20" t="s">
        <v>41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15784652</v>
      </c>
      <c r="N28" s="46">
        <f t="shared" si="7"/>
        <v>15784652</v>
      </c>
      <c r="O28" s="47">
        <f t="shared" si="1"/>
        <v>201.53278092003626</v>
      </c>
      <c r="P28" s="9"/>
    </row>
    <row r="29" spans="1:16">
      <c r="A29" s="12"/>
      <c r="B29" s="44">
        <v>544</v>
      </c>
      <c r="C29" s="20" t="s">
        <v>42</v>
      </c>
      <c r="D29" s="46">
        <v>26083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26083</v>
      </c>
      <c r="O29" s="47">
        <f t="shared" si="1"/>
        <v>0.33301839817167372</v>
      </c>
      <c r="P29" s="9"/>
    </row>
    <row r="30" spans="1:16" ht="15.75">
      <c r="A30" s="28" t="s">
        <v>43</v>
      </c>
      <c r="B30" s="29"/>
      <c r="C30" s="30"/>
      <c r="D30" s="31">
        <f t="shared" ref="D30:M30" si="8">SUM(D31:D32)</f>
        <v>100000</v>
      </c>
      <c r="E30" s="31">
        <f t="shared" si="8"/>
        <v>3007858</v>
      </c>
      <c r="F30" s="31">
        <f t="shared" si="8"/>
        <v>0</v>
      </c>
      <c r="G30" s="31">
        <f t="shared" si="8"/>
        <v>651288</v>
      </c>
      <c r="H30" s="31">
        <f t="shared" si="8"/>
        <v>0</v>
      </c>
      <c r="I30" s="31">
        <f t="shared" si="8"/>
        <v>0</v>
      </c>
      <c r="J30" s="31">
        <f t="shared" si="8"/>
        <v>0</v>
      </c>
      <c r="K30" s="31">
        <f t="shared" si="8"/>
        <v>0</v>
      </c>
      <c r="L30" s="31">
        <f t="shared" si="8"/>
        <v>0</v>
      </c>
      <c r="M30" s="31">
        <f t="shared" si="8"/>
        <v>0</v>
      </c>
      <c r="N30" s="31">
        <f t="shared" si="7"/>
        <v>3759146</v>
      </c>
      <c r="O30" s="43">
        <f t="shared" si="1"/>
        <v>47.995429184275373</v>
      </c>
      <c r="P30" s="10"/>
    </row>
    <row r="31" spans="1:16">
      <c r="A31" s="13"/>
      <c r="B31" s="45">
        <v>552</v>
      </c>
      <c r="C31" s="21" t="s">
        <v>44</v>
      </c>
      <c r="D31" s="46">
        <v>100000</v>
      </c>
      <c r="E31" s="46">
        <v>858535</v>
      </c>
      <c r="F31" s="46">
        <v>0</v>
      </c>
      <c r="G31" s="46">
        <v>21659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980194</v>
      </c>
      <c r="O31" s="47">
        <f t="shared" si="1"/>
        <v>12.514765777613217</v>
      </c>
      <c r="P31" s="9"/>
    </row>
    <row r="32" spans="1:16">
      <c r="A32" s="13"/>
      <c r="B32" s="45">
        <v>554</v>
      </c>
      <c r="C32" s="21" t="s">
        <v>45</v>
      </c>
      <c r="D32" s="46">
        <v>0</v>
      </c>
      <c r="E32" s="46">
        <v>2149323</v>
      </c>
      <c r="F32" s="46">
        <v>0</v>
      </c>
      <c r="G32" s="46">
        <v>629629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2778952</v>
      </c>
      <c r="O32" s="47">
        <f t="shared" si="1"/>
        <v>35.480663406662153</v>
      </c>
      <c r="P32" s="9"/>
    </row>
    <row r="33" spans="1:119" ht="15.75">
      <c r="A33" s="28" t="s">
        <v>46</v>
      </c>
      <c r="B33" s="29"/>
      <c r="C33" s="30"/>
      <c r="D33" s="31">
        <f t="shared" ref="D33:M33" si="9">SUM(D34:D34)</f>
        <v>47325</v>
      </c>
      <c r="E33" s="31">
        <f t="shared" si="9"/>
        <v>0</v>
      </c>
      <c r="F33" s="31">
        <f t="shared" si="9"/>
        <v>0</v>
      </c>
      <c r="G33" s="31">
        <f t="shared" si="9"/>
        <v>0</v>
      </c>
      <c r="H33" s="31">
        <f t="shared" si="9"/>
        <v>0</v>
      </c>
      <c r="I33" s="31">
        <f t="shared" si="9"/>
        <v>0</v>
      </c>
      <c r="J33" s="31">
        <f t="shared" si="9"/>
        <v>0</v>
      </c>
      <c r="K33" s="31">
        <f t="shared" si="9"/>
        <v>0</v>
      </c>
      <c r="L33" s="31">
        <f t="shared" si="9"/>
        <v>0</v>
      </c>
      <c r="M33" s="31">
        <f t="shared" si="9"/>
        <v>0</v>
      </c>
      <c r="N33" s="31">
        <f t="shared" si="7"/>
        <v>47325</v>
      </c>
      <c r="O33" s="43">
        <f t="shared" si="1"/>
        <v>0.60422864292736489</v>
      </c>
      <c r="P33" s="10"/>
    </row>
    <row r="34" spans="1:119">
      <c r="A34" s="12"/>
      <c r="B34" s="44">
        <v>569</v>
      </c>
      <c r="C34" s="20" t="s">
        <v>47</v>
      </c>
      <c r="D34" s="46">
        <v>47325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ref="N34:N41" si="10">SUM(D34:M34)</f>
        <v>47325</v>
      </c>
      <c r="O34" s="47">
        <f t="shared" si="1"/>
        <v>0.60422864292736489</v>
      </c>
      <c r="P34" s="9"/>
    </row>
    <row r="35" spans="1:119" ht="15.75">
      <c r="A35" s="28" t="s">
        <v>48</v>
      </c>
      <c r="B35" s="29"/>
      <c r="C35" s="30"/>
      <c r="D35" s="31">
        <f t="shared" ref="D35:M35" si="11">SUM(D36:D38)</f>
        <v>5604283</v>
      </c>
      <c r="E35" s="31">
        <f t="shared" si="11"/>
        <v>522903</v>
      </c>
      <c r="F35" s="31">
        <f t="shared" si="11"/>
        <v>0</v>
      </c>
      <c r="G35" s="31">
        <f t="shared" si="11"/>
        <v>311398</v>
      </c>
      <c r="H35" s="31">
        <f t="shared" si="11"/>
        <v>0</v>
      </c>
      <c r="I35" s="31">
        <f t="shared" si="11"/>
        <v>2833272</v>
      </c>
      <c r="J35" s="31">
        <f t="shared" si="11"/>
        <v>0</v>
      </c>
      <c r="K35" s="31">
        <f t="shared" si="11"/>
        <v>0</v>
      </c>
      <c r="L35" s="31">
        <f t="shared" si="11"/>
        <v>0</v>
      </c>
      <c r="M35" s="31">
        <f t="shared" si="11"/>
        <v>0</v>
      </c>
      <c r="N35" s="31">
        <f t="shared" si="10"/>
        <v>9271856</v>
      </c>
      <c r="O35" s="43">
        <f t="shared" si="1"/>
        <v>118.37973519911137</v>
      </c>
      <c r="P35" s="9"/>
    </row>
    <row r="36" spans="1:119">
      <c r="A36" s="12"/>
      <c r="B36" s="44">
        <v>572</v>
      </c>
      <c r="C36" s="20" t="s">
        <v>49</v>
      </c>
      <c r="D36" s="46">
        <v>4629796</v>
      </c>
      <c r="E36" s="46">
        <v>522903</v>
      </c>
      <c r="F36" s="46">
        <v>0</v>
      </c>
      <c r="G36" s="46">
        <v>266403</v>
      </c>
      <c r="H36" s="46">
        <v>0</v>
      </c>
      <c r="I36" s="46">
        <v>2833272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8252374</v>
      </c>
      <c r="O36" s="47">
        <f t="shared" si="1"/>
        <v>105.36335431482451</v>
      </c>
      <c r="P36" s="9"/>
    </row>
    <row r="37" spans="1:119">
      <c r="A37" s="12"/>
      <c r="B37" s="44">
        <v>575</v>
      </c>
      <c r="C37" s="20" t="s">
        <v>50</v>
      </c>
      <c r="D37" s="46">
        <v>930725</v>
      </c>
      <c r="E37" s="46">
        <v>0</v>
      </c>
      <c r="F37" s="46">
        <v>0</v>
      </c>
      <c r="G37" s="46">
        <v>44995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975720</v>
      </c>
      <c r="O37" s="47">
        <f t="shared" si="1"/>
        <v>12.457643348697061</v>
      </c>
      <c r="P37" s="9"/>
    </row>
    <row r="38" spans="1:119">
      <c r="A38" s="12"/>
      <c r="B38" s="44">
        <v>579</v>
      </c>
      <c r="C38" s="20" t="s">
        <v>51</v>
      </c>
      <c r="D38" s="46">
        <v>43762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10"/>
        <v>43762</v>
      </c>
      <c r="O38" s="47">
        <f t="shared" si="1"/>
        <v>0.55873753558980122</v>
      </c>
      <c r="P38" s="9"/>
    </row>
    <row r="39" spans="1:119" ht="15.75">
      <c r="A39" s="28" t="s">
        <v>53</v>
      </c>
      <c r="B39" s="29"/>
      <c r="C39" s="30"/>
      <c r="D39" s="31">
        <f t="shared" ref="D39:M39" si="12">SUM(D40:D40)</f>
        <v>2226645</v>
      </c>
      <c r="E39" s="31">
        <f t="shared" si="12"/>
        <v>1588187</v>
      </c>
      <c r="F39" s="31">
        <f t="shared" si="12"/>
        <v>0</v>
      </c>
      <c r="G39" s="31">
        <f t="shared" si="12"/>
        <v>185541</v>
      </c>
      <c r="H39" s="31">
        <f t="shared" si="12"/>
        <v>5434</v>
      </c>
      <c r="I39" s="31">
        <f t="shared" si="12"/>
        <v>1385784</v>
      </c>
      <c r="J39" s="31">
        <f t="shared" si="12"/>
        <v>0</v>
      </c>
      <c r="K39" s="31">
        <f t="shared" si="12"/>
        <v>0</v>
      </c>
      <c r="L39" s="31">
        <f t="shared" si="12"/>
        <v>0</v>
      </c>
      <c r="M39" s="31">
        <f t="shared" si="12"/>
        <v>0</v>
      </c>
      <c r="N39" s="31">
        <f t="shared" si="10"/>
        <v>5391591</v>
      </c>
      <c r="O39" s="43">
        <f t="shared" si="1"/>
        <v>68.837902021117685</v>
      </c>
      <c r="P39" s="9"/>
    </row>
    <row r="40" spans="1:119" ht="15.75" thickBot="1">
      <c r="A40" s="12"/>
      <c r="B40" s="44">
        <v>581</v>
      </c>
      <c r="C40" s="20" t="s">
        <v>52</v>
      </c>
      <c r="D40" s="46">
        <v>2226645</v>
      </c>
      <c r="E40" s="46">
        <v>1588187</v>
      </c>
      <c r="F40" s="46">
        <v>0</v>
      </c>
      <c r="G40" s="46">
        <v>185541</v>
      </c>
      <c r="H40" s="46">
        <v>5434</v>
      </c>
      <c r="I40" s="46">
        <v>1385784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5391591</v>
      </c>
      <c r="O40" s="47">
        <f t="shared" si="1"/>
        <v>68.837902021117685</v>
      </c>
      <c r="P40" s="9"/>
    </row>
    <row r="41" spans="1:119" ht="16.5" thickBot="1">
      <c r="A41" s="14" t="s">
        <v>10</v>
      </c>
      <c r="B41" s="23"/>
      <c r="C41" s="22"/>
      <c r="D41" s="15">
        <f t="shared" ref="D41:M41" si="13">SUM(D5,D15,D20,D26,D30,D33,D35,D39)</f>
        <v>64813707</v>
      </c>
      <c r="E41" s="15">
        <f t="shared" si="13"/>
        <v>5118948</v>
      </c>
      <c r="F41" s="15">
        <f t="shared" si="13"/>
        <v>172511</v>
      </c>
      <c r="G41" s="15">
        <f t="shared" si="13"/>
        <v>11513661</v>
      </c>
      <c r="H41" s="15">
        <f t="shared" si="13"/>
        <v>5434</v>
      </c>
      <c r="I41" s="15">
        <f t="shared" si="13"/>
        <v>52593918</v>
      </c>
      <c r="J41" s="15">
        <f t="shared" si="13"/>
        <v>2538938</v>
      </c>
      <c r="K41" s="15">
        <f t="shared" si="13"/>
        <v>6367446</v>
      </c>
      <c r="L41" s="15">
        <f t="shared" si="13"/>
        <v>0</v>
      </c>
      <c r="M41" s="15">
        <f t="shared" si="13"/>
        <v>15784652</v>
      </c>
      <c r="N41" s="15">
        <f t="shared" si="10"/>
        <v>158909215</v>
      </c>
      <c r="O41" s="37">
        <f t="shared" si="1"/>
        <v>2028.8959181849521</v>
      </c>
      <c r="P41" s="6"/>
      <c r="Q41" s="2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</row>
    <row r="42" spans="1:119">
      <c r="A42" s="16"/>
      <c r="B42" s="18"/>
      <c r="C42" s="18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9"/>
    </row>
    <row r="43" spans="1:119">
      <c r="A43" s="38"/>
      <c r="B43" s="39"/>
      <c r="C43" s="39"/>
      <c r="D43" s="40"/>
      <c r="E43" s="40"/>
      <c r="F43" s="40"/>
      <c r="G43" s="40"/>
      <c r="H43" s="40"/>
      <c r="I43" s="40"/>
      <c r="J43" s="40"/>
      <c r="K43" s="40"/>
      <c r="L43" s="93" t="s">
        <v>54</v>
      </c>
      <c r="M43" s="93"/>
      <c r="N43" s="93"/>
      <c r="O43" s="41">
        <v>78323</v>
      </c>
    </row>
    <row r="44" spans="1:119">
      <c r="A44" s="94"/>
      <c r="B44" s="95"/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6"/>
    </row>
    <row r="45" spans="1:119" ht="15.75" thickBot="1">
      <c r="A45" s="97" t="s">
        <v>60</v>
      </c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9"/>
    </row>
  </sheetData>
  <mergeCells count="10">
    <mergeCell ref="A45:O45"/>
    <mergeCell ref="A44:O44"/>
    <mergeCell ref="L43:N4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68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14827369</v>
      </c>
      <c r="E5" s="26">
        <f t="shared" si="0"/>
        <v>0</v>
      </c>
      <c r="F5" s="26">
        <f t="shared" si="0"/>
        <v>173423</v>
      </c>
      <c r="G5" s="26">
        <f t="shared" si="0"/>
        <v>4951323</v>
      </c>
      <c r="H5" s="26">
        <f t="shared" si="0"/>
        <v>0</v>
      </c>
      <c r="I5" s="26">
        <f t="shared" si="0"/>
        <v>0</v>
      </c>
      <c r="J5" s="26">
        <f t="shared" si="0"/>
        <v>3042409</v>
      </c>
      <c r="K5" s="26">
        <f t="shared" si="0"/>
        <v>11539085</v>
      </c>
      <c r="L5" s="26">
        <f t="shared" si="0"/>
        <v>0</v>
      </c>
      <c r="M5" s="26">
        <f t="shared" si="0"/>
        <v>0</v>
      </c>
      <c r="N5" s="27">
        <f>SUM(D5:M5)</f>
        <v>34533609</v>
      </c>
      <c r="O5" s="32">
        <f t="shared" ref="O5:O40" si="1">(N5/O$42)</f>
        <v>440.9972033508709</v>
      </c>
      <c r="P5" s="6"/>
    </row>
    <row r="6" spans="1:133">
      <c r="A6" s="12"/>
      <c r="B6" s="44">
        <v>511</v>
      </c>
      <c r="C6" s="20" t="s">
        <v>19</v>
      </c>
      <c r="D6" s="46">
        <v>171085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171085</v>
      </c>
      <c r="O6" s="47">
        <f t="shared" si="1"/>
        <v>2.1847703938294938</v>
      </c>
      <c r="P6" s="9"/>
    </row>
    <row r="7" spans="1:133">
      <c r="A7" s="12"/>
      <c r="B7" s="44">
        <v>512</v>
      </c>
      <c r="C7" s="20" t="s">
        <v>20</v>
      </c>
      <c r="D7" s="46">
        <v>907912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907912</v>
      </c>
      <c r="O7" s="47">
        <f t="shared" si="1"/>
        <v>11.59411554375032</v>
      </c>
      <c r="P7" s="9"/>
    </row>
    <row r="8" spans="1:133">
      <c r="A8" s="12"/>
      <c r="B8" s="44">
        <v>513</v>
      </c>
      <c r="C8" s="20" t="s">
        <v>21</v>
      </c>
      <c r="D8" s="46">
        <v>5649919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3042409</v>
      </c>
      <c r="K8" s="46">
        <v>0</v>
      </c>
      <c r="L8" s="46">
        <v>0</v>
      </c>
      <c r="M8" s="46">
        <v>0</v>
      </c>
      <c r="N8" s="46">
        <f t="shared" si="2"/>
        <v>8692328</v>
      </c>
      <c r="O8" s="47">
        <f t="shared" si="1"/>
        <v>111.00178781222864</v>
      </c>
      <c r="P8" s="9"/>
    </row>
    <row r="9" spans="1:133">
      <c r="A9" s="12"/>
      <c r="B9" s="44">
        <v>514</v>
      </c>
      <c r="C9" s="20" t="s">
        <v>22</v>
      </c>
      <c r="D9" s="46">
        <v>579696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579696</v>
      </c>
      <c r="O9" s="47">
        <f t="shared" si="1"/>
        <v>7.402768554936916</v>
      </c>
      <c r="P9" s="9"/>
    </row>
    <row r="10" spans="1:133">
      <c r="A10" s="12"/>
      <c r="B10" s="44">
        <v>515</v>
      </c>
      <c r="C10" s="20" t="s">
        <v>23</v>
      </c>
      <c r="D10" s="46">
        <v>751323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751323</v>
      </c>
      <c r="O10" s="47">
        <f t="shared" si="1"/>
        <v>9.5944603361086997</v>
      </c>
      <c r="P10" s="9"/>
    </row>
    <row r="11" spans="1:133">
      <c r="A11" s="12"/>
      <c r="B11" s="44">
        <v>517</v>
      </c>
      <c r="C11" s="20" t="s">
        <v>25</v>
      </c>
      <c r="D11" s="46">
        <v>1173764</v>
      </c>
      <c r="E11" s="46">
        <v>0</v>
      </c>
      <c r="F11" s="46">
        <v>173423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1347187</v>
      </c>
      <c r="O11" s="47">
        <f t="shared" si="1"/>
        <v>17.203695663278335</v>
      </c>
      <c r="P11" s="9"/>
    </row>
    <row r="12" spans="1:133">
      <c r="A12" s="12"/>
      <c r="B12" s="44">
        <v>518</v>
      </c>
      <c r="C12" s="20" t="s">
        <v>26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11539085</v>
      </c>
      <c r="L12" s="46">
        <v>0</v>
      </c>
      <c r="M12" s="46">
        <v>0</v>
      </c>
      <c r="N12" s="46">
        <f t="shared" si="2"/>
        <v>11539085</v>
      </c>
      <c r="O12" s="47">
        <f t="shared" si="1"/>
        <v>147.35512335904377</v>
      </c>
      <c r="P12" s="9"/>
    </row>
    <row r="13" spans="1:133">
      <c r="A13" s="12"/>
      <c r="B13" s="44">
        <v>519</v>
      </c>
      <c r="C13" s="20" t="s">
        <v>27</v>
      </c>
      <c r="D13" s="46">
        <v>5593670</v>
      </c>
      <c r="E13" s="46">
        <v>0</v>
      </c>
      <c r="F13" s="46">
        <v>0</v>
      </c>
      <c r="G13" s="46">
        <v>4951323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10544993</v>
      </c>
      <c r="O13" s="47">
        <f t="shared" si="1"/>
        <v>134.66048168769476</v>
      </c>
      <c r="P13" s="9"/>
    </row>
    <row r="14" spans="1:133" ht="15.75">
      <c r="A14" s="28" t="s">
        <v>28</v>
      </c>
      <c r="B14" s="29"/>
      <c r="C14" s="30"/>
      <c r="D14" s="31">
        <f t="shared" ref="D14:M14" si="3">SUM(D15:D18)</f>
        <v>34182731</v>
      </c>
      <c r="E14" s="31">
        <f t="shared" si="3"/>
        <v>0</v>
      </c>
      <c r="F14" s="31">
        <f t="shared" si="3"/>
        <v>0</v>
      </c>
      <c r="G14" s="31">
        <f t="shared" si="3"/>
        <v>573778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34756509</v>
      </c>
      <c r="O14" s="43">
        <f t="shared" si="1"/>
        <v>443.84365582060582</v>
      </c>
      <c r="P14" s="10"/>
    </row>
    <row r="15" spans="1:133">
      <c r="A15" s="12"/>
      <c r="B15" s="44">
        <v>521</v>
      </c>
      <c r="C15" s="20" t="s">
        <v>29</v>
      </c>
      <c r="D15" s="46">
        <v>18574187</v>
      </c>
      <c r="E15" s="46">
        <v>0</v>
      </c>
      <c r="F15" s="46">
        <v>0</v>
      </c>
      <c r="G15" s="46">
        <v>151178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18725365</v>
      </c>
      <c r="O15" s="47">
        <f t="shared" si="1"/>
        <v>239.12454666189916</v>
      </c>
      <c r="P15" s="9"/>
    </row>
    <row r="16" spans="1:133">
      <c r="A16" s="12"/>
      <c r="B16" s="44">
        <v>522</v>
      </c>
      <c r="C16" s="20" t="s">
        <v>30</v>
      </c>
      <c r="D16" s="46">
        <v>12732005</v>
      </c>
      <c r="E16" s="46">
        <v>0</v>
      </c>
      <c r="F16" s="46">
        <v>0</v>
      </c>
      <c r="G16" s="46">
        <v>422600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13154605</v>
      </c>
      <c r="O16" s="47">
        <f t="shared" si="1"/>
        <v>167.98545487051132</v>
      </c>
      <c r="P16" s="9"/>
    </row>
    <row r="17" spans="1:16">
      <c r="A17" s="12"/>
      <c r="B17" s="44">
        <v>524</v>
      </c>
      <c r="C17" s="20" t="s">
        <v>31</v>
      </c>
      <c r="D17" s="46">
        <v>2478537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2478537</v>
      </c>
      <c r="O17" s="47">
        <f t="shared" si="1"/>
        <v>31.651133983756448</v>
      </c>
      <c r="P17" s="9"/>
    </row>
    <row r="18" spans="1:16">
      <c r="A18" s="12"/>
      <c r="B18" s="44">
        <v>526</v>
      </c>
      <c r="C18" s="20" t="s">
        <v>32</v>
      </c>
      <c r="D18" s="46">
        <v>398002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398002</v>
      </c>
      <c r="O18" s="47">
        <f t="shared" si="1"/>
        <v>5.0825203044388827</v>
      </c>
      <c r="P18" s="9"/>
    </row>
    <row r="19" spans="1:16" ht="15.75">
      <c r="A19" s="28" t="s">
        <v>33</v>
      </c>
      <c r="B19" s="29"/>
      <c r="C19" s="30"/>
      <c r="D19" s="31">
        <f t="shared" ref="D19:M19" si="5">SUM(D20:D24)</f>
        <v>0</v>
      </c>
      <c r="E19" s="31">
        <f t="shared" si="5"/>
        <v>12118</v>
      </c>
      <c r="F19" s="31">
        <f t="shared" si="5"/>
        <v>0</v>
      </c>
      <c r="G19" s="31">
        <f t="shared" si="5"/>
        <v>100000</v>
      </c>
      <c r="H19" s="31">
        <f t="shared" si="5"/>
        <v>0</v>
      </c>
      <c r="I19" s="31">
        <f t="shared" si="5"/>
        <v>44054658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44166776</v>
      </c>
      <c r="O19" s="43">
        <f t="shared" si="1"/>
        <v>564.01358737293765</v>
      </c>
      <c r="P19" s="10"/>
    </row>
    <row r="20" spans="1:16">
      <c r="A20" s="12"/>
      <c r="B20" s="44">
        <v>533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12922765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12922765</v>
      </c>
      <c r="O20" s="47">
        <f t="shared" si="1"/>
        <v>165.02483781989068</v>
      </c>
      <c r="P20" s="9"/>
    </row>
    <row r="21" spans="1:16">
      <c r="A21" s="12"/>
      <c r="B21" s="44">
        <v>535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7892449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7892449</v>
      </c>
      <c r="O21" s="47">
        <f t="shared" si="1"/>
        <v>100.78726311487971</v>
      </c>
      <c r="P21" s="9"/>
    </row>
    <row r="22" spans="1:16">
      <c r="A22" s="12"/>
      <c r="B22" s="44">
        <v>536</v>
      </c>
      <c r="C22" s="20" t="s">
        <v>36</v>
      </c>
      <c r="D22" s="46">
        <v>0</v>
      </c>
      <c r="E22" s="46">
        <v>12118</v>
      </c>
      <c r="F22" s="46">
        <v>0</v>
      </c>
      <c r="G22" s="46">
        <v>0</v>
      </c>
      <c r="H22" s="46">
        <v>0</v>
      </c>
      <c r="I22" s="46">
        <v>22748349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22760467</v>
      </c>
      <c r="O22" s="47">
        <f t="shared" si="1"/>
        <v>290.65315165755732</v>
      </c>
      <c r="P22" s="9"/>
    </row>
    <row r="23" spans="1:16">
      <c r="A23" s="12"/>
      <c r="B23" s="44">
        <v>537</v>
      </c>
      <c r="C23" s="20" t="s">
        <v>37</v>
      </c>
      <c r="D23" s="46">
        <v>0</v>
      </c>
      <c r="E23" s="46">
        <v>0</v>
      </c>
      <c r="F23" s="46">
        <v>0</v>
      </c>
      <c r="G23" s="46">
        <v>100000</v>
      </c>
      <c r="H23" s="46">
        <v>0</v>
      </c>
      <c r="I23" s="46">
        <v>279946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379946</v>
      </c>
      <c r="O23" s="47">
        <f t="shared" si="1"/>
        <v>4.8519436072942739</v>
      </c>
      <c r="P23" s="9"/>
    </row>
    <row r="24" spans="1:16">
      <c r="A24" s="12"/>
      <c r="B24" s="44">
        <v>538</v>
      </c>
      <c r="C24" s="20" t="s">
        <v>38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211149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211149</v>
      </c>
      <c r="O24" s="47">
        <f t="shared" si="1"/>
        <v>2.6963911733156256</v>
      </c>
      <c r="P24" s="9"/>
    </row>
    <row r="25" spans="1:16" ht="15.75">
      <c r="A25" s="28" t="s">
        <v>39</v>
      </c>
      <c r="B25" s="29"/>
      <c r="C25" s="30"/>
      <c r="D25" s="31">
        <f t="shared" ref="D25:M25" si="6">SUM(D26:D28)</f>
        <v>10053820</v>
      </c>
      <c r="E25" s="31">
        <f t="shared" si="6"/>
        <v>0</v>
      </c>
      <c r="F25" s="31">
        <f t="shared" si="6"/>
        <v>0</v>
      </c>
      <c r="G25" s="31">
        <f t="shared" si="6"/>
        <v>3268850</v>
      </c>
      <c r="H25" s="31">
        <f t="shared" si="6"/>
        <v>0</v>
      </c>
      <c r="I25" s="31">
        <f t="shared" si="6"/>
        <v>263481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15184079</v>
      </c>
      <c r="N25" s="31">
        <f t="shared" ref="N25:N32" si="7">SUM(D25:M25)</f>
        <v>28770230</v>
      </c>
      <c r="O25" s="43">
        <f t="shared" si="1"/>
        <v>367.39835010471472</v>
      </c>
      <c r="P25" s="10"/>
    </row>
    <row r="26" spans="1:16">
      <c r="A26" s="12"/>
      <c r="B26" s="44">
        <v>541</v>
      </c>
      <c r="C26" s="20" t="s">
        <v>40</v>
      </c>
      <c r="D26" s="46">
        <v>10027737</v>
      </c>
      <c r="E26" s="46">
        <v>0</v>
      </c>
      <c r="F26" s="46">
        <v>0</v>
      </c>
      <c r="G26" s="46">
        <v>3268850</v>
      </c>
      <c r="H26" s="46">
        <v>0</v>
      </c>
      <c r="I26" s="46">
        <v>263481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13560068</v>
      </c>
      <c r="O26" s="47">
        <f t="shared" si="1"/>
        <v>173.16325279664912</v>
      </c>
      <c r="P26" s="9"/>
    </row>
    <row r="27" spans="1:16">
      <c r="A27" s="12"/>
      <c r="B27" s="44">
        <v>542</v>
      </c>
      <c r="C27" s="20" t="s">
        <v>41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15184079</v>
      </c>
      <c r="N27" s="46">
        <f t="shared" si="7"/>
        <v>15184079</v>
      </c>
      <c r="O27" s="47">
        <f t="shared" si="1"/>
        <v>193.90201511978341</v>
      </c>
      <c r="P27" s="9"/>
    </row>
    <row r="28" spans="1:16">
      <c r="A28" s="12"/>
      <c r="B28" s="44">
        <v>544</v>
      </c>
      <c r="C28" s="20" t="s">
        <v>42</v>
      </c>
      <c r="D28" s="46">
        <v>26083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26083</v>
      </c>
      <c r="O28" s="47">
        <f t="shared" si="1"/>
        <v>0.33308218828216785</v>
      </c>
      <c r="P28" s="9"/>
    </row>
    <row r="29" spans="1:16" ht="15.75">
      <c r="A29" s="28" t="s">
        <v>43</v>
      </c>
      <c r="B29" s="29"/>
      <c r="C29" s="30"/>
      <c r="D29" s="31">
        <f t="shared" ref="D29:M29" si="8">SUM(D30:D31)</f>
        <v>0</v>
      </c>
      <c r="E29" s="31">
        <f t="shared" si="8"/>
        <v>3004920</v>
      </c>
      <c r="F29" s="31">
        <f t="shared" si="8"/>
        <v>0</v>
      </c>
      <c r="G29" s="31">
        <f t="shared" si="8"/>
        <v>47661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7"/>
        <v>3052581</v>
      </c>
      <c r="O29" s="43">
        <f t="shared" si="1"/>
        <v>38.981726005005875</v>
      </c>
      <c r="P29" s="10"/>
    </row>
    <row r="30" spans="1:16">
      <c r="A30" s="13"/>
      <c r="B30" s="45">
        <v>552</v>
      </c>
      <c r="C30" s="21" t="s">
        <v>44</v>
      </c>
      <c r="D30" s="46">
        <v>0</v>
      </c>
      <c r="E30" s="46">
        <v>679751</v>
      </c>
      <c r="F30" s="46">
        <v>0</v>
      </c>
      <c r="G30" s="46">
        <v>10000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689751</v>
      </c>
      <c r="O30" s="47">
        <f t="shared" si="1"/>
        <v>8.8081805179547423</v>
      </c>
      <c r="P30" s="9"/>
    </row>
    <row r="31" spans="1:16">
      <c r="A31" s="13"/>
      <c r="B31" s="45">
        <v>554</v>
      </c>
      <c r="C31" s="21" t="s">
        <v>45</v>
      </c>
      <c r="D31" s="46">
        <v>0</v>
      </c>
      <c r="E31" s="46">
        <v>2325169</v>
      </c>
      <c r="F31" s="46">
        <v>0</v>
      </c>
      <c r="G31" s="46">
        <v>37661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2362830</v>
      </c>
      <c r="O31" s="47">
        <f t="shared" si="1"/>
        <v>30.173545487051133</v>
      </c>
      <c r="P31" s="9"/>
    </row>
    <row r="32" spans="1:16" ht="15.75">
      <c r="A32" s="28" t="s">
        <v>46</v>
      </c>
      <c r="B32" s="29"/>
      <c r="C32" s="30"/>
      <c r="D32" s="31">
        <f t="shared" ref="D32:M32" si="9">SUM(D33:D33)</f>
        <v>63164</v>
      </c>
      <c r="E32" s="31">
        <f t="shared" si="9"/>
        <v>0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7"/>
        <v>63164</v>
      </c>
      <c r="O32" s="43">
        <f t="shared" si="1"/>
        <v>0.80660979721101289</v>
      </c>
      <c r="P32" s="10"/>
    </row>
    <row r="33" spans="1:119">
      <c r="A33" s="12"/>
      <c r="B33" s="44">
        <v>569</v>
      </c>
      <c r="C33" s="20" t="s">
        <v>47</v>
      </c>
      <c r="D33" s="46">
        <v>63164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0" si="10">SUM(D33:M33)</f>
        <v>63164</v>
      </c>
      <c r="O33" s="47">
        <f t="shared" si="1"/>
        <v>0.80660979721101289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SUM(D35:D37)</f>
        <v>6075851</v>
      </c>
      <c r="E34" s="31">
        <f t="shared" si="11"/>
        <v>917153</v>
      </c>
      <c r="F34" s="31">
        <f t="shared" si="11"/>
        <v>0</v>
      </c>
      <c r="G34" s="31">
        <f t="shared" si="11"/>
        <v>865019</v>
      </c>
      <c r="H34" s="31">
        <f t="shared" si="11"/>
        <v>0</v>
      </c>
      <c r="I34" s="31">
        <f t="shared" si="11"/>
        <v>2848211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 t="shared" si="10"/>
        <v>10706234</v>
      </c>
      <c r="O34" s="43">
        <f t="shared" si="1"/>
        <v>136.71954334167646</v>
      </c>
      <c r="P34" s="9"/>
    </row>
    <row r="35" spans="1:119">
      <c r="A35" s="12"/>
      <c r="B35" s="44">
        <v>572</v>
      </c>
      <c r="C35" s="20" t="s">
        <v>49</v>
      </c>
      <c r="D35" s="46">
        <v>4980091</v>
      </c>
      <c r="E35" s="46">
        <v>917153</v>
      </c>
      <c r="F35" s="46">
        <v>0</v>
      </c>
      <c r="G35" s="46">
        <v>828582</v>
      </c>
      <c r="H35" s="46">
        <v>0</v>
      </c>
      <c r="I35" s="46">
        <v>2848211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0"/>
        <v>9574037</v>
      </c>
      <c r="O35" s="47">
        <f t="shared" si="1"/>
        <v>122.2612887572151</v>
      </c>
      <c r="P35" s="9"/>
    </row>
    <row r="36" spans="1:119">
      <c r="A36" s="12"/>
      <c r="B36" s="44">
        <v>575</v>
      </c>
      <c r="C36" s="20" t="s">
        <v>50</v>
      </c>
      <c r="D36" s="46">
        <v>1038388</v>
      </c>
      <c r="E36" s="46">
        <v>0</v>
      </c>
      <c r="F36" s="46">
        <v>0</v>
      </c>
      <c r="G36" s="46">
        <v>36437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1074825</v>
      </c>
      <c r="O36" s="47">
        <f t="shared" si="1"/>
        <v>13.72560913316647</v>
      </c>
      <c r="P36" s="9"/>
    </row>
    <row r="37" spans="1:119">
      <c r="A37" s="12"/>
      <c r="B37" s="44">
        <v>579</v>
      </c>
      <c r="C37" s="20" t="s">
        <v>51</v>
      </c>
      <c r="D37" s="46">
        <v>57372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57372</v>
      </c>
      <c r="O37" s="47">
        <f t="shared" si="1"/>
        <v>0.7326454512948869</v>
      </c>
      <c r="P37" s="9"/>
    </row>
    <row r="38" spans="1:119" ht="15.75">
      <c r="A38" s="28" t="s">
        <v>53</v>
      </c>
      <c r="B38" s="29"/>
      <c r="C38" s="30"/>
      <c r="D38" s="31">
        <f t="shared" ref="D38:M38" si="12">SUM(D39:D39)</f>
        <v>1833460</v>
      </c>
      <c r="E38" s="31">
        <f t="shared" si="12"/>
        <v>1374374</v>
      </c>
      <c r="F38" s="31">
        <f t="shared" si="12"/>
        <v>0</v>
      </c>
      <c r="G38" s="31">
        <f t="shared" si="12"/>
        <v>667188</v>
      </c>
      <c r="H38" s="31">
        <f t="shared" si="12"/>
        <v>6637</v>
      </c>
      <c r="I38" s="31">
        <f t="shared" si="12"/>
        <v>1191080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5072739</v>
      </c>
      <c r="O38" s="43">
        <f t="shared" si="1"/>
        <v>64.779320120549627</v>
      </c>
      <c r="P38" s="9"/>
    </row>
    <row r="39" spans="1:119" ht="15.75" thickBot="1">
      <c r="A39" s="12"/>
      <c r="B39" s="44">
        <v>581</v>
      </c>
      <c r="C39" s="20" t="s">
        <v>52</v>
      </c>
      <c r="D39" s="46">
        <v>1833460</v>
      </c>
      <c r="E39" s="46">
        <v>1374374</v>
      </c>
      <c r="F39" s="46">
        <v>0</v>
      </c>
      <c r="G39" s="46">
        <v>667188</v>
      </c>
      <c r="H39" s="46">
        <v>6637</v>
      </c>
      <c r="I39" s="46">
        <v>1191080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5072739</v>
      </c>
      <c r="O39" s="47">
        <f t="shared" si="1"/>
        <v>64.779320120549627</v>
      </c>
      <c r="P39" s="9"/>
    </row>
    <row r="40" spans="1:119" ht="16.5" thickBot="1">
      <c r="A40" s="14" t="s">
        <v>10</v>
      </c>
      <c r="B40" s="23"/>
      <c r="C40" s="22"/>
      <c r="D40" s="15">
        <f t="shared" ref="D40:M40" si="13">SUM(D5,D14,D19,D25,D29,D32,D34,D38)</f>
        <v>67036395</v>
      </c>
      <c r="E40" s="15">
        <f t="shared" si="13"/>
        <v>5308565</v>
      </c>
      <c r="F40" s="15">
        <f t="shared" si="13"/>
        <v>173423</v>
      </c>
      <c r="G40" s="15">
        <f t="shared" si="13"/>
        <v>10473819</v>
      </c>
      <c r="H40" s="15">
        <f t="shared" si="13"/>
        <v>6637</v>
      </c>
      <c r="I40" s="15">
        <f t="shared" si="13"/>
        <v>48357430</v>
      </c>
      <c r="J40" s="15">
        <f t="shared" si="13"/>
        <v>3042409</v>
      </c>
      <c r="K40" s="15">
        <f t="shared" si="13"/>
        <v>11539085</v>
      </c>
      <c r="L40" s="15">
        <f t="shared" si="13"/>
        <v>0</v>
      </c>
      <c r="M40" s="15">
        <f t="shared" si="13"/>
        <v>15184079</v>
      </c>
      <c r="N40" s="15">
        <f t="shared" si="10"/>
        <v>161121842</v>
      </c>
      <c r="O40" s="37">
        <f t="shared" si="1"/>
        <v>2057.5399959135721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38"/>
      <c r="B42" s="39"/>
      <c r="C42" s="39"/>
      <c r="D42" s="40"/>
      <c r="E42" s="40"/>
      <c r="F42" s="40"/>
      <c r="G42" s="40"/>
      <c r="H42" s="40"/>
      <c r="I42" s="40"/>
      <c r="J42" s="40"/>
      <c r="K42" s="40"/>
      <c r="L42" s="93" t="s">
        <v>69</v>
      </c>
      <c r="M42" s="93"/>
      <c r="N42" s="93"/>
      <c r="O42" s="41">
        <v>78308</v>
      </c>
    </row>
    <row r="43" spans="1:119">
      <c r="A43" s="94"/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6"/>
    </row>
    <row r="44" spans="1:119" ht="15.75" customHeight="1" thickBot="1">
      <c r="A44" s="97" t="s">
        <v>60</v>
      </c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9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3" formula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C4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00" t="s">
        <v>55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2"/>
      <c r="P1" s="7"/>
      <c r="Q1"/>
    </row>
    <row r="2" spans="1:133" ht="24" thickBot="1">
      <c r="A2" s="103" t="s">
        <v>84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5"/>
      <c r="P2" s="7"/>
      <c r="Q2"/>
    </row>
    <row r="3" spans="1:133" ht="18" customHeight="1">
      <c r="A3" s="106" t="s">
        <v>12</v>
      </c>
      <c r="B3" s="107"/>
      <c r="C3" s="108"/>
      <c r="D3" s="112" t="s">
        <v>6</v>
      </c>
      <c r="E3" s="113"/>
      <c r="F3" s="113"/>
      <c r="G3" s="113"/>
      <c r="H3" s="114"/>
      <c r="I3" s="112" t="s">
        <v>7</v>
      </c>
      <c r="J3" s="114"/>
      <c r="K3" s="112" t="s">
        <v>9</v>
      </c>
      <c r="L3" s="114"/>
      <c r="M3" s="35"/>
      <c r="N3" s="36"/>
      <c r="O3" s="115" t="s">
        <v>17</v>
      </c>
      <c r="P3" s="11"/>
      <c r="Q3"/>
    </row>
    <row r="4" spans="1:133" ht="32.25" customHeight="1" thickBot="1">
      <c r="A4" s="109"/>
      <c r="B4" s="110"/>
      <c r="C4" s="111"/>
      <c r="D4" s="33" t="s">
        <v>0</v>
      </c>
      <c r="E4" s="33" t="s">
        <v>13</v>
      </c>
      <c r="F4" s="33" t="s">
        <v>14</v>
      </c>
      <c r="G4" s="33" t="s">
        <v>15</v>
      </c>
      <c r="H4" s="33" t="s">
        <v>1</v>
      </c>
      <c r="I4" s="33" t="s">
        <v>2</v>
      </c>
      <c r="J4" s="34" t="s">
        <v>16</v>
      </c>
      <c r="K4" s="34" t="s">
        <v>3</v>
      </c>
      <c r="L4" s="34" t="s">
        <v>4</v>
      </c>
      <c r="M4" s="34" t="s">
        <v>5</v>
      </c>
      <c r="N4" s="34" t="s">
        <v>8</v>
      </c>
      <c r="O4" s="11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18</v>
      </c>
      <c r="B5" s="25"/>
      <c r="C5" s="25"/>
      <c r="D5" s="26">
        <f t="shared" ref="D5:M5" si="0">SUM(D6:D13)</f>
        <v>14323764</v>
      </c>
      <c r="E5" s="26">
        <f t="shared" si="0"/>
        <v>0</v>
      </c>
      <c r="F5" s="26">
        <f t="shared" si="0"/>
        <v>174005</v>
      </c>
      <c r="G5" s="26">
        <f t="shared" si="0"/>
        <v>854629</v>
      </c>
      <c r="H5" s="26">
        <f t="shared" si="0"/>
        <v>0</v>
      </c>
      <c r="I5" s="26">
        <f t="shared" si="0"/>
        <v>0</v>
      </c>
      <c r="J5" s="26">
        <f t="shared" si="0"/>
        <v>3624839</v>
      </c>
      <c r="K5" s="26">
        <f t="shared" si="0"/>
        <v>4840895</v>
      </c>
      <c r="L5" s="26">
        <f t="shared" si="0"/>
        <v>0</v>
      </c>
      <c r="M5" s="26">
        <f t="shared" si="0"/>
        <v>0</v>
      </c>
      <c r="N5" s="27">
        <f>SUM(D5:M5)</f>
        <v>23818132</v>
      </c>
      <c r="O5" s="32">
        <f t="shared" ref="O5:O40" si="1">(N5/O$42)</f>
        <v>303.85696425382082</v>
      </c>
      <c r="P5" s="6"/>
    </row>
    <row r="6" spans="1:133">
      <c r="A6" s="12"/>
      <c r="B6" s="44">
        <v>511</v>
      </c>
      <c r="C6" s="20" t="s">
        <v>19</v>
      </c>
      <c r="D6" s="46">
        <v>172558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172558</v>
      </c>
      <c r="O6" s="47">
        <f t="shared" si="1"/>
        <v>2.2013880029597122</v>
      </c>
      <c r="P6" s="9"/>
    </row>
    <row r="7" spans="1:133">
      <c r="A7" s="12"/>
      <c r="B7" s="44">
        <v>512</v>
      </c>
      <c r="C7" s="20" t="s">
        <v>20</v>
      </c>
      <c r="D7" s="46">
        <v>852888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852888</v>
      </c>
      <c r="O7" s="47">
        <f t="shared" si="1"/>
        <v>10.880616436608578</v>
      </c>
      <c r="P7" s="9"/>
    </row>
    <row r="8" spans="1:133">
      <c r="A8" s="12"/>
      <c r="B8" s="44">
        <v>513</v>
      </c>
      <c r="C8" s="20" t="s">
        <v>21</v>
      </c>
      <c r="D8" s="46">
        <v>5946050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3624839</v>
      </c>
      <c r="K8" s="46">
        <v>0</v>
      </c>
      <c r="L8" s="46">
        <v>0</v>
      </c>
      <c r="M8" s="46">
        <v>0</v>
      </c>
      <c r="N8" s="46">
        <f t="shared" si="2"/>
        <v>9570889</v>
      </c>
      <c r="O8" s="47">
        <f t="shared" si="1"/>
        <v>122.09946929298599</v>
      </c>
      <c r="P8" s="9"/>
    </row>
    <row r="9" spans="1:133">
      <c r="A9" s="12"/>
      <c r="B9" s="44">
        <v>514</v>
      </c>
      <c r="C9" s="20" t="s">
        <v>22</v>
      </c>
      <c r="D9" s="46">
        <v>551935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551935</v>
      </c>
      <c r="O9" s="47">
        <f t="shared" si="1"/>
        <v>7.0412446100068893</v>
      </c>
      <c r="P9" s="9"/>
    </row>
    <row r="10" spans="1:133">
      <c r="A10" s="12"/>
      <c r="B10" s="44">
        <v>515</v>
      </c>
      <c r="C10" s="20" t="s">
        <v>23</v>
      </c>
      <c r="D10" s="46">
        <v>759445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759445</v>
      </c>
      <c r="O10" s="47">
        <f t="shared" si="1"/>
        <v>9.6885285637741436</v>
      </c>
      <c r="P10" s="9"/>
    </row>
    <row r="11" spans="1:133">
      <c r="A11" s="12"/>
      <c r="B11" s="44">
        <v>517</v>
      </c>
      <c r="C11" s="20" t="s">
        <v>25</v>
      </c>
      <c r="D11" s="46">
        <v>837004</v>
      </c>
      <c r="E11" s="46">
        <v>0</v>
      </c>
      <c r="F11" s="46">
        <v>174005</v>
      </c>
      <c r="G11" s="46">
        <v>26137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1037146</v>
      </c>
      <c r="O11" s="47">
        <f t="shared" si="1"/>
        <v>13.231265787257929</v>
      </c>
      <c r="P11" s="9"/>
    </row>
    <row r="12" spans="1:133">
      <c r="A12" s="12"/>
      <c r="B12" s="44">
        <v>518</v>
      </c>
      <c r="C12" s="20" t="s">
        <v>26</v>
      </c>
      <c r="D12" s="46">
        <v>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4840895</v>
      </c>
      <c r="L12" s="46">
        <v>0</v>
      </c>
      <c r="M12" s="46">
        <v>0</v>
      </c>
      <c r="N12" s="46">
        <f t="shared" si="2"/>
        <v>4840895</v>
      </c>
      <c r="O12" s="47">
        <f t="shared" si="1"/>
        <v>61.757137754190801</v>
      </c>
      <c r="P12" s="9"/>
    </row>
    <row r="13" spans="1:133">
      <c r="A13" s="12"/>
      <c r="B13" s="44">
        <v>519</v>
      </c>
      <c r="C13" s="20" t="s">
        <v>27</v>
      </c>
      <c r="D13" s="46">
        <v>5203884</v>
      </c>
      <c r="E13" s="46">
        <v>0</v>
      </c>
      <c r="F13" s="46">
        <v>0</v>
      </c>
      <c r="G13" s="46">
        <v>828492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6032376</v>
      </c>
      <c r="O13" s="47">
        <f t="shared" si="1"/>
        <v>76.957313806036794</v>
      </c>
      <c r="P13" s="9"/>
    </row>
    <row r="14" spans="1:133" ht="15.75">
      <c r="A14" s="28" t="s">
        <v>28</v>
      </c>
      <c r="B14" s="29"/>
      <c r="C14" s="30"/>
      <c r="D14" s="31">
        <f t="shared" ref="D14:M14" si="3">SUM(D15:D18)</f>
        <v>32813546</v>
      </c>
      <c r="E14" s="31">
        <f t="shared" si="3"/>
        <v>66985</v>
      </c>
      <c r="F14" s="31">
        <f t="shared" si="3"/>
        <v>0</v>
      </c>
      <c r="G14" s="31">
        <f t="shared" si="3"/>
        <v>601105</v>
      </c>
      <c r="H14" s="31">
        <f t="shared" si="3"/>
        <v>0</v>
      </c>
      <c r="I14" s="31">
        <f t="shared" si="3"/>
        <v>0</v>
      </c>
      <c r="J14" s="31">
        <f t="shared" si="3"/>
        <v>0</v>
      </c>
      <c r="K14" s="31">
        <f t="shared" si="3"/>
        <v>0</v>
      </c>
      <c r="L14" s="31">
        <f t="shared" si="3"/>
        <v>0</v>
      </c>
      <c r="M14" s="31">
        <f t="shared" si="3"/>
        <v>0</v>
      </c>
      <c r="N14" s="42">
        <f t="shared" ref="N14:N24" si="4">SUM(D14:M14)</f>
        <v>33481636</v>
      </c>
      <c r="O14" s="43">
        <f t="shared" si="1"/>
        <v>427.13795830888171</v>
      </c>
      <c r="P14" s="10"/>
    </row>
    <row r="15" spans="1:133">
      <c r="A15" s="12"/>
      <c r="B15" s="44">
        <v>521</v>
      </c>
      <c r="C15" s="20" t="s">
        <v>29</v>
      </c>
      <c r="D15" s="46">
        <v>18094077</v>
      </c>
      <c r="E15" s="46">
        <v>0</v>
      </c>
      <c r="F15" s="46">
        <v>0</v>
      </c>
      <c r="G15" s="46">
        <v>240513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18334590</v>
      </c>
      <c r="O15" s="47">
        <f t="shared" si="1"/>
        <v>233.9013344219631</v>
      </c>
      <c r="P15" s="9"/>
    </row>
    <row r="16" spans="1:133">
      <c r="A16" s="12"/>
      <c r="B16" s="44">
        <v>522</v>
      </c>
      <c r="C16" s="20" t="s">
        <v>30</v>
      </c>
      <c r="D16" s="46">
        <v>11985384</v>
      </c>
      <c r="E16" s="46">
        <v>66985</v>
      </c>
      <c r="F16" s="46">
        <v>0</v>
      </c>
      <c r="G16" s="46">
        <v>360592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12412961</v>
      </c>
      <c r="O16" s="47">
        <f t="shared" si="1"/>
        <v>158.35686219477969</v>
      </c>
      <c r="P16" s="9"/>
    </row>
    <row r="17" spans="1:16">
      <c r="A17" s="12"/>
      <c r="B17" s="44">
        <v>524</v>
      </c>
      <c r="C17" s="20" t="s">
        <v>31</v>
      </c>
      <c r="D17" s="46">
        <v>2371864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2371864</v>
      </c>
      <c r="O17" s="47">
        <f t="shared" si="1"/>
        <v>30.258770698849283</v>
      </c>
      <c r="P17" s="9"/>
    </row>
    <row r="18" spans="1:16">
      <c r="A18" s="12"/>
      <c r="B18" s="44">
        <v>526</v>
      </c>
      <c r="C18" s="20" t="s">
        <v>32</v>
      </c>
      <c r="D18" s="46">
        <v>362221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362221</v>
      </c>
      <c r="O18" s="47">
        <f t="shared" si="1"/>
        <v>4.6209909932896185</v>
      </c>
      <c r="P18" s="9"/>
    </row>
    <row r="19" spans="1:16" ht="15.75">
      <c r="A19" s="28" t="s">
        <v>33</v>
      </c>
      <c r="B19" s="29"/>
      <c r="C19" s="30"/>
      <c r="D19" s="31">
        <f t="shared" ref="D19:M19" si="5">SUM(D20:D24)</f>
        <v>0</v>
      </c>
      <c r="E19" s="31">
        <f t="shared" si="5"/>
        <v>121155</v>
      </c>
      <c r="F19" s="31">
        <f t="shared" si="5"/>
        <v>0</v>
      </c>
      <c r="G19" s="31">
        <f t="shared" si="5"/>
        <v>0</v>
      </c>
      <c r="H19" s="31">
        <f t="shared" si="5"/>
        <v>0</v>
      </c>
      <c r="I19" s="31">
        <f t="shared" si="5"/>
        <v>41720967</v>
      </c>
      <c r="J19" s="31">
        <f t="shared" si="5"/>
        <v>0</v>
      </c>
      <c r="K19" s="31">
        <f t="shared" si="5"/>
        <v>0</v>
      </c>
      <c r="L19" s="31">
        <f t="shared" si="5"/>
        <v>0</v>
      </c>
      <c r="M19" s="31">
        <f t="shared" si="5"/>
        <v>0</v>
      </c>
      <c r="N19" s="42">
        <f t="shared" si="4"/>
        <v>41842122</v>
      </c>
      <c r="O19" s="43">
        <f t="shared" si="1"/>
        <v>533.79585640292908</v>
      </c>
      <c r="P19" s="10"/>
    </row>
    <row r="20" spans="1:16">
      <c r="A20" s="12"/>
      <c r="B20" s="44">
        <v>533</v>
      </c>
      <c r="C20" s="20" t="s">
        <v>34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12289306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12289306</v>
      </c>
      <c r="O20" s="47">
        <f t="shared" si="1"/>
        <v>156.77934835302221</v>
      </c>
      <c r="P20" s="9"/>
    </row>
    <row r="21" spans="1:16">
      <c r="A21" s="12"/>
      <c r="B21" s="44">
        <v>535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7781652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7781652</v>
      </c>
      <c r="O21" s="47">
        <f t="shared" si="1"/>
        <v>99.273492715535937</v>
      </c>
      <c r="P21" s="9"/>
    </row>
    <row r="22" spans="1:16">
      <c r="A22" s="12"/>
      <c r="B22" s="44">
        <v>536</v>
      </c>
      <c r="C22" s="20" t="s">
        <v>36</v>
      </c>
      <c r="D22" s="46">
        <v>0</v>
      </c>
      <c r="E22" s="46">
        <v>121155</v>
      </c>
      <c r="F22" s="46">
        <v>0</v>
      </c>
      <c r="G22" s="46">
        <v>0</v>
      </c>
      <c r="H22" s="46">
        <v>0</v>
      </c>
      <c r="I22" s="46">
        <v>21221310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21342465</v>
      </c>
      <c r="O22" s="47">
        <f t="shared" si="1"/>
        <v>272.27393922384101</v>
      </c>
      <c r="P22" s="9"/>
    </row>
    <row r="23" spans="1:16">
      <c r="A23" s="12"/>
      <c r="B23" s="44">
        <v>537</v>
      </c>
      <c r="C23" s="20" t="s">
        <v>37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272042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272042</v>
      </c>
      <c r="O23" s="47">
        <f t="shared" si="1"/>
        <v>3.4705432092465491</v>
      </c>
      <c r="P23" s="9"/>
    </row>
    <row r="24" spans="1:16">
      <c r="A24" s="12"/>
      <c r="B24" s="44">
        <v>538</v>
      </c>
      <c r="C24" s="20" t="s">
        <v>38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156657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156657</v>
      </c>
      <c r="O24" s="47">
        <f t="shared" si="1"/>
        <v>1.9985329012833923</v>
      </c>
      <c r="P24" s="9"/>
    </row>
    <row r="25" spans="1:16" ht="15.75">
      <c r="A25" s="28" t="s">
        <v>39</v>
      </c>
      <c r="B25" s="29"/>
      <c r="C25" s="30"/>
      <c r="D25" s="31">
        <f t="shared" ref="D25:M25" si="6">SUM(D26:D28)</f>
        <v>9651685</v>
      </c>
      <c r="E25" s="31">
        <f t="shared" si="6"/>
        <v>444776</v>
      </c>
      <c r="F25" s="31">
        <f t="shared" si="6"/>
        <v>0</v>
      </c>
      <c r="G25" s="31">
        <f t="shared" si="6"/>
        <v>3871112</v>
      </c>
      <c r="H25" s="31">
        <f t="shared" si="6"/>
        <v>0</v>
      </c>
      <c r="I25" s="31">
        <f t="shared" si="6"/>
        <v>240202</v>
      </c>
      <c r="J25" s="31">
        <f t="shared" si="6"/>
        <v>0</v>
      </c>
      <c r="K25" s="31">
        <f t="shared" si="6"/>
        <v>0</v>
      </c>
      <c r="L25" s="31">
        <f t="shared" si="6"/>
        <v>0</v>
      </c>
      <c r="M25" s="31">
        <f t="shared" si="6"/>
        <v>14623025</v>
      </c>
      <c r="N25" s="31">
        <f t="shared" ref="N25:N32" si="7">SUM(D25:M25)</f>
        <v>28830800</v>
      </c>
      <c r="O25" s="43">
        <f t="shared" si="1"/>
        <v>367.80547546755798</v>
      </c>
      <c r="P25" s="10"/>
    </row>
    <row r="26" spans="1:16">
      <c r="A26" s="12"/>
      <c r="B26" s="44">
        <v>541</v>
      </c>
      <c r="C26" s="20" t="s">
        <v>40</v>
      </c>
      <c r="D26" s="46">
        <v>9625602</v>
      </c>
      <c r="E26" s="46">
        <v>444776</v>
      </c>
      <c r="F26" s="46">
        <v>0</v>
      </c>
      <c r="G26" s="46">
        <v>3871112</v>
      </c>
      <c r="H26" s="46">
        <v>0</v>
      </c>
      <c r="I26" s="46">
        <v>240202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14181692</v>
      </c>
      <c r="O26" s="47">
        <f t="shared" si="1"/>
        <v>180.9212359349884</v>
      </c>
      <c r="P26" s="9"/>
    </row>
    <row r="27" spans="1:16">
      <c r="A27" s="12"/>
      <c r="B27" s="44">
        <v>542</v>
      </c>
      <c r="C27" s="20" t="s">
        <v>41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14623025</v>
      </c>
      <c r="N27" s="46">
        <f t="shared" si="7"/>
        <v>14623025</v>
      </c>
      <c r="O27" s="47">
        <f t="shared" si="1"/>
        <v>186.55148878626287</v>
      </c>
      <c r="P27" s="9"/>
    </row>
    <row r="28" spans="1:16">
      <c r="A28" s="12"/>
      <c r="B28" s="44">
        <v>544</v>
      </c>
      <c r="C28" s="20" t="s">
        <v>42</v>
      </c>
      <c r="D28" s="46">
        <v>26083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7"/>
        <v>26083</v>
      </c>
      <c r="O28" s="47">
        <f t="shared" si="1"/>
        <v>0.33275074630673845</v>
      </c>
      <c r="P28" s="9"/>
    </row>
    <row r="29" spans="1:16" ht="15.75">
      <c r="A29" s="28" t="s">
        <v>43</v>
      </c>
      <c r="B29" s="29"/>
      <c r="C29" s="30"/>
      <c r="D29" s="31">
        <f t="shared" ref="D29:M29" si="8">SUM(D30:D31)</f>
        <v>1000</v>
      </c>
      <c r="E29" s="31">
        <f t="shared" si="8"/>
        <v>4029752</v>
      </c>
      <c r="F29" s="31">
        <f t="shared" si="8"/>
        <v>0</v>
      </c>
      <c r="G29" s="31">
        <f t="shared" si="8"/>
        <v>118085</v>
      </c>
      <c r="H29" s="31">
        <f t="shared" si="8"/>
        <v>0</v>
      </c>
      <c r="I29" s="31">
        <f t="shared" si="8"/>
        <v>0</v>
      </c>
      <c r="J29" s="31">
        <f t="shared" si="8"/>
        <v>0</v>
      </c>
      <c r="K29" s="31">
        <f t="shared" si="8"/>
        <v>0</v>
      </c>
      <c r="L29" s="31">
        <f t="shared" si="8"/>
        <v>0</v>
      </c>
      <c r="M29" s="31">
        <f t="shared" si="8"/>
        <v>0</v>
      </c>
      <c r="N29" s="31">
        <f t="shared" si="7"/>
        <v>4148837</v>
      </c>
      <c r="O29" s="43">
        <f t="shared" si="1"/>
        <v>52.928290766208249</v>
      </c>
      <c r="P29" s="10"/>
    </row>
    <row r="30" spans="1:16">
      <c r="A30" s="13"/>
      <c r="B30" s="45">
        <v>552</v>
      </c>
      <c r="C30" s="21" t="s">
        <v>44</v>
      </c>
      <c r="D30" s="46">
        <v>1000</v>
      </c>
      <c r="E30" s="46">
        <v>802357</v>
      </c>
      <c r="F30" s="46">
        <v>0</v>
      </c>
      <c r="G30" s="46">
        <v>118085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921442</v>
      </c>
      <c r="O30" s="47">
        <f t="shared" si="1"/>
        <v>11.755185875028705</v>
      </c>
      <c r="P30" s="9"/>
    </row>
    <row r="31" spans="1:16">
      <c r="A31" s="13"/>
      <c r="B31" s="45">
        <v>554</v>
      </c>
      <c r="C31" s="21" t="s">
        <v>45</v>
      </c>
      <c r="D31" s="46">
        <v>0</v>
      </c>
      <c r="E31" s="46">
        <v>3227395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3227395</v>
      </c>
      <c r="O31" s="47">
        <f t="shared" si="1"/>
        <v>41.173104891179548</v>
      </c>
      <c r="P31" s="9"/>
    </row>
    <row r="32" spans="1:16" ht="15.75">
      <c r="A32" s="28" t="s">
        <v>46</v>
      </c>
      <c r="B32" s="29"/>
      <c r="C32" s="30"/>
      <c r="D32" s="31">
        <f t="shared" ref="D32:M32" si="9">SUM(D33:D33)</f>
        <v>46921</v>
      </c>
      <c r="E32" s="31">
        <f t="shared" si="9"/>
        <v>0</v>
      </c>
      <c r="F32" s="31">
        <f t="shared" si="9"/>
        <v>0</v>
      </c>
      <c r="G32" s="31">
        <f t="shared" si="9"/>
        <v>0</v>
      </c>
      <c r="H32" s="31">
        <f t="shared" si="9"/>
        <v>0</v>
      </c>
      <c r="I32" s="31">
        <f t="shared" si="9"/>
        <v>0</v>
      </c>
      <c r="J32" s="31">
        <f t="shared" si="9"/>
        <v>0</v>
      </c>
      <c r="K32" s="31">
        <f t="shared" si="9"/>
        <v>0</v>
      </c>
      <c r="L32" s="31">
        <f t="shared" si="9"/>
        <v>0</v>
      </c>
      <c r="M32" s="31">
        <f t="shared" si="9"/>
        <v>0</v>
      </c>
      <c r="N32" s="31">
        <f t="shared" si="7"/>
        <v>46921</v>
      </c>
      <c r="O32" s="43">
        <f t="shared" si="1"/>
        <v>0.5985890337560279</v>
      </c>
      <c r="P32" s="10"/>
    </row>
    <row r="33" spans="1:119">
      <c r="A33" s="12"/>
      <c r="B33" s="44">
        <v>569</v>
      </c>
      <c r="C33" s="20" t="s">
        <v>47</v>
      </c>
      <c r="D33" s="46">
        <v>46921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ref="N33:N40" si="10">SUM(D33:M33)</f>
        <v>46921</v>
      </c>
      <c r="O33" s="47">
        <f t="shared" si="1"/>
        <v>0.5985890337560279</v>
      </c>
      <c r="P33" s="9"/>
    </row>
    <row r="34" spans="1:119" ht="15.75">
      <c r="A34" s="28" t="s">
        <v>48</v>
      </c>
      <c r="B34" s="29"/>
      <c r="C34" s="30"/>
      <c r="D34" s="31">
        <f t="shared" ref="D34:M34" si="11">SUM(D35:D37)</f>
        <v>6308899</v>
      </c>
      <c r="E34" s="31">
        <f t="shared" si="11"/>
        <v>31450</v>
      </c>
      <c r="F34" s="31">
        <f t="shared" si="11"/>
        <v>0</v>
      </c>
      <c r="G34" s="31">
        <f t="shared" si="11"/>
        <v>1302499</v>
      </c>
      <c r="H34" s="31">
        <f t="shared" si="11"/>
        <v>0</v>
      </c>
      <c r="I34" s="31">
        <f t="shared" si="11"/>
        <v>2753031</v>
      </c>
      <c r="J34" s="31">
        <f t="shared" si="11"/>
        <v>0</v>
      </c>
      <c r="K34" s="31">
        <f t="shared" si="11"/>
        <v>0</v>
      </c>
      <c r="L34" s="31">
        <f t="shared" si="11"/>
        <v>0</v>
      </c>
      <c r="M34" s="31">
        <f t="shared" si="11"/>
        <v>0</v>
      </c>
      <c r="N34" s="31">
        <f t="shared" si="10"/>
        <v>10395879</v>
      </c>
      <c r="O34" s="43">
        <f t="shared" si="1"/>
        <v>132.62418033832571</v>
      </c>
      <c r="P34" s="9"/>
    </row>
    <row r="35" spans="1:119">
      <c r="A35" s="12"/>
      <c r="B35" s="44">
        <v>572</v>
      </c>
      <c r="C35" s="20" t="s">
        <v>49</v>
      </c>
      <c r="D35" s="46">
        <v>5272482</v>
      </c>
      <c r="E35" s="46">
        <v>31450</v>
      </c>
      <c r="F35" s="46">
        <v>0</v>
      </c>
      <c r="G35" s="46">
        <v>863505</v>
      </c>
      <c r="H35" s="46">
        <v>0</v>
      </c>
      <c r="I35" s="46">
        <v>2753031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0"/>
        <v>8920468</v>
      </c>
      <c r="O35" s="47">
        <f t="shared" si="1"/>
        <v>113.80180134207639</v>
      </c>
      <c r="P35" s="9"/>
    </row>
    <row r="36" spans="1:119">
      <c r="A36" s="12"/>
      <c r="B36" s="44">
        <v>575</v>
      </c>
      <c r="C36" s="20" t="s">
        <v>50</v>
      </c>
      <c r="D36" s="46">
        <v>974727</v>
      </c>
      <c r="E36" s="46">
        <v>0</v>
      </c>
      <c r="F36" s="46">
        <v>0</v>
      </c>
      <c r="G36" s="46">
        <v>438994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0"/>
        <v>1413721</v>
      </c>
      <c r="O36" s="47">
        <f t="shared" si="1"/>
        <v>18.03537621514046</v>
      </c>
      <c r="P36" s="9"/>
    </row>
    <row r="37" spans="1:119">
      <c r="A37" s="12"/>
      <c r="B37" s="44">
        <v>579</v>
      </c>
      <c r="C37" s="20" t="s">
        <v>51</v>
      </c>
      <c r="D37" s="46">
        <v>61690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0"/>
        <v>61690</v>
      </c>
      <c r="O37" s="47">
        <f t="shared" si="1"/>
        <v>0.78700278110887145</v>
      </c>
      <c r="P37" s="9"/>
    </row>
    <row r="38" spans="1:119" ht="15.75">
      <c r="A38" s="28" t="s">
        <v>53</v>
      </c>
      <c r="B38" s="29"/>
      <c r="C38" s="30"/>
      <c r="D38" s="31">
        <f t="shared" ref="D38:M38" si="12">SUM(D39:D39)</f>
        <v>5819530</v>
      </c>
      <c r="E38" s="31">
        <f t="shared" si="12"/>
        <v>1562124</v>
      </c>
      <c r="F38" s="31">
        <f t="shared" si="12"/>
        <v>0</v>
      </c>
      <c r="G38" s="31">
        <f t="shared" si="12"/>
        <v>366156</v>
      </c>
      <c r="H38" s="31">
        <f t="shared" si="12"/>
        <v>7975</v>
      </c>
      <c r="I38" s="31">
        <f t="shared" si="12"/>
        <v>2126666</v>
      </c>
      <c r="J38" s="31">
        <f t="shared" si="12"/>
        <v>0</v>
      </c>
      <c r="K38" s="31">
        <f t="shared" si="12"/>
        <v>0</v>
      </c>
      <c r="L38" s="31">
        <f t="shared" si="12"/>
        <v>0</v>
      </c>
      <c r="M38" s="31">
        <f t="shared" si="12"/>
        <v>0</v>
      </c>
      <c r="N38" s="31">
        <f t="shared" si="10"/>
        <v>9882451</v>
      </c>
      <c r="O38" s="43">
        <f t="shared" si="1"/>
        <v>126.07418416553976</v>
      </c>
      <c r="P38" s="9"/>
    </row>
    <row r="39" spans="1:119" ht="15.75" thickBot="1">
      <c r="A39" s="12"/>
      <c r="B39" s="44">
        <v>581</v>
      </c>
      <c r="C39" s="20" t="s">
        <v>52</v>
      </c>
      <c r="D39" s="46">
        <v>5819530</v>
      </c>
      <c r="E39" s="46">
        <v>1562124</v>
      </c>
      <c r="F39" s="46">
        <v>0</v>
      </c>
      <c r="G39" s="46">
        <v>366156</v>
      </c>
      <c r="H39" s="46">
        <v>7975</v>
      </c>
      <c r="I39" s="46">
        <v>2126666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9882451</v>
      </c>
      <c r="O39" s="47">
        <f t="shared" si="1"/>
        <v>126.07418416553976</v>
      </c>
      <c r="P39" s="9"/>
    </row>
    <row r="40" spans="1:119" ht="16.5" thickBot="1">
      <c r="A40" s="14" t="s">
        <v>10</v>
      </c>
      <c r="B40" s="23"/>
      <c r="C40" s="22"/>
      <c r="D40" s="15">
        <f t="shared" ref="D40:M40" si="13">SUM(D5,D14,D19,D25,D29,D32,D34,D38)</f>
        <v>68965345</v>
      </c>
      <c r="E40" s="15">
        <f t="shared" si="13"/>
        <v>6256242</v>
      </c>
      <c r="F40" s="15">
        <f t="shared" si="13"/>
        <v>174005</v>
      </c>
      <c r="G40" s="15">
        <f t="shared" si="13"/>
        <v>7113586</v>
      </c>
      <c r="H40" s="15">
        <f t="shared" si="13"/>
        <v>7975</v>
      </c>
      <c r="I40" s="15">
        <f t="shared" si="13"/>
        <v>46840866</v>
      </c>
      <c r="J40" s="15">
        <f t="shared" si="13"/>
        <v>3624839</v>
      </c>
      <c r="K40" s="15">
        <f t="shared" si="13"/>
        <v>4840895</v>
      </c>
      <c r="L40" s="15">
        <f t="shared" si="13"/>
        <v>0</v>
      </c>
      <c r="M40" s="15">
        <f t="shared" si="13"/>
        <v>14623025</v>
      </c>
      <c r="N40" s="15">
        <f t="shared" si="10"/>
        <v>152446778</v>
      </c>
      <c r="O40" s="37">
        <f t="shared" si="1"/>
        <v>1944.8214987370193</v>
      </c>
      <c r="P40" s="6"/>
      <c r="Q40" s="2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</row>
    <row r="41" spans="1:119">
      <c r="A41" s="16"/>
      <c r="B41" s="18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9"/>
    </row>
    <row r="42" spans="1:119">
      <c r="A42" s="38"/>
      <c r="B42" s="39"/>
      <c r="C42" s="39"/>
      <c r="D42" s="40"/>
      <c r="E42" s="40"/>
      <c r="F42" s="40"/>
      <c r="G42" s="40"/>
      <c r="H42" s="40"/>
      <c r="I42" s="40"/>
      <c r="J42" s="40"/>
      <c r="K42" s="40"/>
      <c r="L42" s="93" t="s">
        <v>85</v>
      </c>
      <c r="M42" s="93"/>
      <c r="N42" s="93"/>
      <c r="O42" s="41">
        <v>78386</v>
      </c>
    </row>
    <row r="43" spans="1:119">
      <c r="A43" s="94"/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6"/>
    </row>
    <row r="44" spans="1:119" ht="15.75" customHeight="1" thickBot="1">
      <c r="A44" s="97" t="s">
        <v>60</v>
      </c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9"/>
    </row>
  </sheetData>
  <mergeCells count="10">
    <mergeCell ref="L42:N42"/>
    <mergeCell ref="A43:O43"/>
    <mergeCell ref="A44:O4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  <ignoredErrors>
    <ignoredError sqref="N3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2024-07-24T18:18:12Z</cp:lastPrinted>
  <dcterms:created xsi:type="dcterms:W3CDTF">2000-08-31T21:26:31Z</dcterms:created>
  <dcterms:modified xsi:type="dcterms:W3CDTF">2024-07-24T21:06:15Z</dcterms:modified>
</cp:coreProperties>
</file>