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430E92E7451134C699B4245A3E548194B767BC1B" xr6:coauthVersionLast="47" xr6:coauthVersionMax="47" xr10:uidLastSave="{6EBF8026-E9E9-4942-A1B4-EC8DE76DF66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50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'2009'!$A$1:$O$31</definedName>
    <definedName name="_xlnm.Print_Area" localSheetId="13">'2010'!$A$1:$O$31</definedName>
    <definedName name="_xlnm.Print_Area" localSheetId="12">'2011'!$A$1:$O$30</definedName>
    <definedName name="_xlnm.Print_Area" localSheetId="11">'2012'!$A$1:$O$29</definedName>
    <definedName name="_xlnm.Print_Area" localSheetId="10">'2013'!$A$1:$O$30</definedName>
    <definedName name="_xlnm.Print_Area" localSheetId="9">'2014'!$A$1:$O$29</definedName>
    <definedName name="_xlnm.Print_Area" localSheetId="8">'2015'!$A$1:$O$30</definedName>
    <definedName name="_xlnm.Print_Area" localSheetId="7">'2016'!$A$1:$O$29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'2020'!$A$1:$O$30</definedName>
    <definedName name="_xlnm.Print_Area" localSheetId="2">'2021'!$A$1:$P$31</definedName>
    <definedName name="_xlnm.Print_Area" localSheetId="1">'2022'!$A$1:$P$31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50" l="1"/>
  <c r="P11" i="50"/>
  <c r="E27" i="50"/>
  <c r="F27" i="50"/>
  <c r="G27" i="50"/>
  <c r="H27" i="50"/>
  <c r="I27" i="50"/>
  <c r="J27" i="50"/>
  <c r="K27" i="50"/>
  <c r="L27" i="50"/>
  <c r="M27" i="50"/>
  <c r="N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5" i="50" l="1"/>
  <c r="P25" i="50" s="1"/>
  <c r="O23" i="50"/>
  <c r="P23" i="50" s="1"/>
  <c r="O15" i="50"/>
  <c r="P15" i="50" s="1"/>
  <c r="O20" i="50"/>
  <c r="P20" i="50" s="1"/>
  <c r="O5" i="50"/>
  <c r="P5" i="50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H28" i="49" s="1"/>
  <c r="G5" i="49"/>
  <c r="G28" i="49" s="1"/>
  <c r="F5" i="49"/>
  <c r="E5" i="49"/>
  <c r="D5" i="49"/>
  <c r="O27" i="50" l="1"/>
  <c r="P27" i="50" s="1"/>
  <c r="J28" i="49"/>
  <c r="K28" i="49"/>
  <c r="L28" i="49"/>
  <c r="N28" i="49"/>
  <c r="M28" i="49"/>
  <c r="D28" i="49"/>
  <c r="I28" i="49"/>
  <c r="E28" i="49"/>
  <c r="F28" i="49"/>
  <c r="O23" i="49"/>
  <c r="P23" i="49" s="1"/>
  <c r="O25" i="49"/>
  <c r="P25" i="49" s="1"/>
  <c r="O20" i="49"/>
  <c r="P20" i="49" s="1"/>
  <c r="O11" i="49"/>
  <c r="P11" i="49" s="1"/>
  <c r="O15" i="49"/>
  <c r="P15" i="49" s="1"/>
  <c r="O5" i="49"/>
  <c r="P5" i="49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/>
  <c r="N20" i="47"/>
  <c r="M20" i="47"/>
  <c r="L20" i="47"/>
  <c r="O20" i="47" s="1"/>
  <c r="P20" i="47" s="1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/>
  <c r="N11" i="47"/>
  <c r="N27" i="47" s="1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27" i="47" s="1"/>
  <c r="E5" i="47"/>
  <c r="D5" i="47"/>
  <c r="D27" i="47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N12" i="46"/>
  <c r="O12" i="46" s="1"/>
  <c r="M11" i="46"/>
  <c r="M26" i="46" s="1"/>
  <c r="L11" i="46"/>
  <c r="K11" i="46"/>
  <c r="J11" i="46"/>
  <c r="I11" i="46"/>
  <c r="H11" i="46"/>
  <c r="N11" i="46" s="1"/>
  <c r="O11" i="46" s="1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26" i="46" s="1"/>
  <c r="G5" i="46"/>
  <c r="F5" i="46"/>
  <c r="E5" i="46"/>
  <c r="E26" i="46" s="1"/>
  <c r="D5" i="46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M26" i="45" s="1"/>
  <c r="L5" i="45"/>
  <c r="L26" i="45" s="1"/>
  <c r="K5" i="45"/>
  <c r="J5" i="45"/>
  <c r="J26" i="45" s="1"/>
  <c r="I5" i="45"/>
  <c r="I26" i="45" s="1"/>
  <c r="H5" i="45"/>
  <c r="G5" i="45"/>
  <c r="F5" i="45"/>
  <c r="E5" i="45"/>
  <c r="D5" i="45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N19" i="44" s="1"/>
  <c r="O19" i="44" s="1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26" i="44" s="1"/>
  <c r="D5" i="44"/>
  <c r="D26" i="44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N22" i="43" s="1"/>
  <c r="O22" i="43" s="1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N11" i="43" s="1"/>
  <c r="O11" i="43" s="1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26" i="43" s="1"/>
  <c r="L5" i="43"/>
  <c r="K5" i="43"/>
  <c r="J5" i="43"/>
  <c r="I5" i="43"/>
  <c r="H5" i="43"/>
  <c r="G5" i="43"/>
  <c r="F5" i="43"/>
  <c r="E5" i="43"/>
  <c r="D5" i="43"/>
  <c r="D26" i="43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25" i="42" s="1"/>
  <c r="G5" i="42"/>
  <c r="F5" i="42"/>
  <c r="E5" i="42"/>
  <c r="D5" i="42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24" i="41" s="1"/>
  <c r="F5" i="41"/>
  <c r="E5" i="41"/>
  <c r="D5" i="4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N18" i="40" s="1"/>
  <c r="O18" i="40" s="1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26" i="40" s="1"/>
  <c r="H5" i="40"/>
  <c r="G5" i="40"/>
  <c r="F5" i="40"/>
  <c r="E5" i="40"/>
  <c r="N5" i="40" s="1"/>
  <c r="O5" i="40" s="1"/>
  <c r="D5" i="40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N10" i="39" s="1"/>
  <c r="O10" i="39" s="1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25" i="39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F25" i="38" s="1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/>
  <c r="N6" i="38"/>
  <c r="O6" i="38" s="1"/>
  <c r="M5" i="38"/>
  <c r="M25" i="38"/>
  <c r="L5" i="38"/>
  <c r="L25" i="38" s="1"/>
  <c r="K5" i="38"/>
  <c r="J5" i="38"/>
  <c r="I5" i="38"/>
  <c r="I25" i="38" s="1"/>
  <c r="H5" i="38"/>
  <c r="G5" i="38"/>
  <c r="G25" i="38" s="1"/>
  <c r="F5" i="38"/>
  <c r="E5" i="38"/>
  <c r="D5" i="38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M18" i="37"/>
  <c r="L18" i="37"/>
  <c r="K18" i="37"/>
  <c r="J18" i="37"/>
  <c r="I18" i="37"/>
  <c r="H18" i="37"/>
  <c r="N18" i="37" s="1"/>
  <c r="O18" i="37" s="1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G26" i="37" s="1"/>
  <c r="F14" i="37"/>
  <c r="E14" i="37"/>
  <c r="D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E26" i="37" s="1"/>
  <c r="D10" i="37"/>
  <c r="N9" i="37"/>
  <c r="O9" i="37"/>
  <c r="N8" i="37"/>
  <c r="O8" i="37" s="1"/>
  <c r="N7" i="37"/>
  <c r="O7" i="37" s="1"/>
  <c r="N6" i="37"/>
  <c r="O6" i="37" s="1"/>
  <c r="M5" i="37"/>
  <c r="L5" i="37"/>
  <c r="K5" i="37"/>
  <c r="K26" i="37" s="1"/>
  <c r="J5" i="37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M18" i="36"/>
  <c r="L18" i="36"/>
  <c r="L25" i="36" s="1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25" i="36" s="1"/>
  <c r="F14" i="36"/>
  <c r="E14" i="36"/>
  <c r="D14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M25" i="36"/>
  <c r="L5" i="36"/>
  <c r="K5" i="36"/>
  <c r="K25" i="36" s="1"/>
  <c r="J5" i="36"/>
  <c r="I5" i="36"/>
  <c r="H5" i="36"/>
  <c r="G5" i="36"/>
  <c r="F5" i="36"/>
  <c r="E5" i="36"/>
  <c r="D5" i="36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M18" i="35"/>
  <c r="L18" i="35"/>
  <c r="K18" i="35"/>
  <c r="J18" i="35"/>
  <c r="I18" i="35"/>
  <c r="I26" i="35" s="1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/>
  <c r="N8" i="35"/>
  <c r="O8" i="35" s="1"/>
  <c r="N7" i="35"/>
  <c r="O7" i="35"/>
  <c r="N6" i="35"/>
  <c r="O6" i="35" s="1"/>
  <c r="M5" i="35"/>
  <c r="M26" i="35" s="1"/>
  <c r="L5" i="35"/>
  <c r="L26" i="35" s="1"/>
  <c r="K5" i="35"/>
  <c r="J5" i="35"/>
  <c r="I5" i="35"/>
  <c r="H5" i="35"/>
  <c r="G5" i="35"/>
  <c r="F5" i="35"/>
  <c r="E5" i="35"/>
  <c r="D5" i="35"/>
  <c r="D26" i="35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G27" i="34" s="1"/>
  <c r="F14" i="34"/>
  <c r="E14" i="34"/>
  <c r="E27" i="34" s="1"/>
  <c r="D14" i="34"/>
  <c r="N13" i="34"/>
  <c r="O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/>
  <c r="M5" i="34"/>
  <c r="M27" i="34" s="1"/>
  <c r="L5" i="34"/>
  <c r="K5" i="34"/>
  <c r="K27" i="34" s="1"/>
  <c r="J5" i="34"/>
  <c r="I5" i="34"/>
  <c r="H5" i="34"/>
  <c r="H27" i="34" s="1"/>
  <c r="G5" i="34"/>
  <c r="F5" i="34"/>
  <c r="E5" i="34"/>
  <c r="D5" i="34"/>
  <c r="D27" i="34" s="1"/>
  <c r="E24" i="33"/>
  <c r="F24" i="33"/>
  <c r="G24" i="33"/>
  <c r="H24" i="33"/>
  <c r="I24" i="33"/>
  <c r="J24" i="33"/>
  <c r="K24" i="33"/>
  <c r="L24" i="33"/>
  <c r="M24" i="33"/>
  <c r="D24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N19" i="33" s="1"/>
  <c r="O19" i="33" s="1"/>
  <c r="K19" i="33"/>
  <c r="K27" i="33" s="1"/>
  <c r="L19" i="33"/>
  <c r="M19" i="33"/>
  <c r="E14" i="33"/>
  <c r="F14" i="33"/>
  <c r="G14" i="33"/>
  <c r="H14" i="33"/>
  <c r="I14" i="33"/>
  <c r="J14" i="33"/>
  <c r="K14" i="33"/>
  <c r="L14" i="33"/>
  <c r="M14" i="33"/>
  <c r="E10" i="33"/>
  <c r="E27" i="33" s="1"/>
  <c r="F10" i="33"/>
  <c r="G10" i="33"/>
  <c r="H10" i="33"/>
  <c r="H27" i="33" s="1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22" i="33"/>
  <c r="D19" i="33"/>
  <c r="D14" i="33"/>
  <c r="D10" i="33"/>
  <c r="D5" i="33"/>
  <c r="D27" i="33" s="1"/>
  <c r="N26" i="33"/>
  <c r="O26" i="33" s="1"/>
  <c r="N25" i="33"/>
  <c r="O25" i="33" s="1"/>
  <c r="N23" i="33"/>
  <c r="O23" i="33"/>
  <c r="N21" i="33"/>
  <c r="O21" i="33" s="1"/>
  <c r="N20" i="33"/>
  <c r="O20" i="33"/>
  <c r="N12" i="33"/>
  <c r="O12" i="33" s="1"/>
  <c r="N13" i="33"/>
  <c r="O13" i="33" s="1"/>
  <c r="N7" i="33"/>
  <c r="O7" i="33" s="1"/>
  <c r="N8" i="33"/>
  <c r="O8" i="33" s="1"/>
  <c r="N9" i="33"/>
  <c r="O9" i="33" s="1"/>
  <c r="N6" i="33"/>
  <c r="O6" i="33"/>
  <c r="N15" i="33"/>
  <c r="O15" i="33"/>
  <c r="N16" i="33"/>
  <c r="O16" i="33" s="1"/>
  <c r="N17" i="33"/>
  <c r="O17" i="33" s="1"/>
  <c r="N18" i="33"/>
  <c r="O18" i="33" s="1"/>
  <c r="N11" i="33"/>
  <c r="O11" i="33" s="1"/>
  <c r="N14" i="42"/>
  <c r="O14" i="42" s="1"/>
  <c r="N5" i="44"/>
  <c r="O5" i="44" s="1"/>
  <c r="N15" i="45"/>
  <c r="O15" i="45" s="1"/>
  <c r="N11" i="45"/>
  <c r="O11" i="45" s="1"/>
  <c r="N5" i="45"/>
  <c r="O5" i="45" s="1"/>
  <c r="N15" i="46"/>
  <c r="O15" i="46" s="1"/>
  <c r="N14" i="34" l="1"/>
  <c r="O14" i="34" s="1"/>
  <c r="N22" i="38"/>
  <c r="O22" i="38" s="1"/>
  <c r="K25" i="39"/>
  <c r="N14" i="40"/>
  <c r="O14" i="40" s="1"/>
  <c r="D25" i="42"/>
  <c r="J26" i="43"/>
  <c r="O25" i="47"/>
  <c r="P25" i="47" s="1"/>
  <c r="N23" i="35"/>
  <c r="O23" i="35" s="1"/>
  <c r="J25" i="38"/>
  <c r="L25" i="39"/>
  <c r="E25" i="42"/>
  <c r="K26" i="43"/>
  <c r="N26" i="43" s="1"/>
  <c r="O26" i="43" s="1"/>
  <c r="N22" i="45"/>
  <c r="O22" i="45" s="1"/>
  <c r="F26" i="46"/>
  <c r="N23" i="36"/>
  <c r="O23" i="36" s="1"/>
  <c r="L26" i="37"/>
  <c r="N14" i="35"/>
  <c r="O14" i="35" s="1"/>
  <c r="N14" i="36"/>
  <c r="O14" i="36" s="1"/>
  <c r="M26" i="37"/>
  <c r="K25" i="38"/>
  <c r="M25" i="39"/>
  <c r="N11" i="41"/>
  <c r="O11" i="41" s="1"/>
  <c r="F25" i="42"/>
  <c r="L26" i="43"/>
  <c r="K26" i="45"/>
  <c r="G26" i="46"/>
  <c r="N20" i="39"/>
  <c r="O20" i="39" s="1"/>
  <c r="E24" i="41"/>
  <c r="K25" i="42"/>
  <c r="N18" i="42"/>
  <c r="O18" i="42" s="1"/>
  <c r="L26" i="46"/>
  <c r="H27" i="47"/>
  <c r="O27" i="47" s="1"/>
  <c r="P27" i="47" s="1"/>
  <c r="K27" i="47"/>
  <c r="N10" i="33"/>
  <c r="O10" i="33" s="1"/>
  <c r="N20" i="41"/>
  <c r="O20" i="41" s="1"/>
  <c r="N23" i="37"/>
  <c r="O23" i="37" s="1"/>
  <c r="N15" i="44"/>
  <c r="O15" i="44" s="1"/>
  <c r="J26" i="46"/>
  <c r="D24" i="41"/>
  <c r="J25" i="42"/>
  <c r="N5" i="46"/>
  <c r="O5" i="46" s="1"/>
  <c r="G27" i="47"/>
  <c r="O11" i="47"/>
  <c r="P11" i="47" s="1"/>
  <c r="N22" i="34"/>
  <c r="O22" i="34" s="1"/>
  <c r="N21" i="36"/>
  <c r="O21" i="36" s="1"/>
  <c r="N5" i="34"/>
  <c r="O5" i="34" s="1"/>
  <c r="N10" i="34"/>
  <c r="O10" i="34" s="1"/>
  <c r="N10" i="35"/>
  <c r="O10" i="35" s="1"/>
  <c r="N10" i="37"/>
  <c r="O10" i="37" s="1"/>
  <c r="N13" i="39"/>
  <c r="O13" i="39" s="1"/>
  <c r="F24" i="41"/>
  <c r="L25" i="42"/>
  <c r="N23" i="42"/>
  <c r="O23" i="42" s="1"/>
  <c r="N19" i="46"/>
  <c r="O19" i="46" s="1"/>
  <c r="I27" i="47"/>
  <c r="L27" i="33"/>
  <c r="M27" i="33"/>
  <c r="F27" i="34"/>
  <c r="N10" i="36"/>
  <c r="O10" i="36" s="1"/>
  <c r="N21" i="37"/>
  <c r="O21" i="37" s="1"/>
  <c r="D26" i="40"/>
  <c r="N11" i="40"/>
  <c r="O11" i="40" s="1"/>
  <c r="M25" i="42"/>
  <c r="N15" i="43"/>
  <c r="O15" i="43" s="1"/>
  <c r="J27" i="47"/>
  <c r="M27" i="47"/>
  <c r="O23" i="47"/>
  <c r="P23" i="47" s="1"/>
  <c r="G26" i="35"/>
  <c r="G25" i="42"/>
  <c r="H24" i="41"/>
  <c r="N19" i="45"/>
  <c r="O19" i="45" s="1"/>
  <c r="N20" i="38"/>
  <c r="O20" i="38" s="1"/>
  <c r="F26" i="40"/>
  <c r="N24" i="44"/>
  <c r="O24" i="44" s="1"/>
  <c r="N24" i="46"/>
  <c r="O24" i="46" s="1"/>
  <c r="L27" i="47"/>
  <c r="J27" i="33"/>
  <c r="F26" i="35"/>
  <c r="N5" i="36"/>
  <c r="O5" i="36" s="1"/>
  <c r="D25" i="38"/>
  <c r="N21" i="40"/>
  <c r="O21" i="40" s="1"/>
  <c r="J24" i="41"/>
  <c r="F26" i="44"/>
  <c r="N26" i="44" s="1"/>
  <c r="O26" i="44" s="1"/>
  <c r="N24" i="45"/>
  <c r="O24" i="45" s="1"/>
  <c r="N5" i="35"/>
  <c r="O5" i="35" s="1"/>
  <c r="I24" i="41"/>
  <c r="I27" i="33"/>
  <c r="N22" i="33"/>
  <c r="O22" i="33" s="1"/>
  <c r="E25" i="36"/>
  <c r="F26" i="37"/>
  <c r="N5" i="38"/>
  <c r="O5" i="38" s="1"/>
  <c r="N11" i="38"/>
  <c r="O11" i="38" s="1"/>
  <c r="H26" i="40"/>
  <c r="K24" i="41"/>
  <c r="N24" i="41" s="1"/>
  <c r="O24" i="41" s="1"/>
  <c r="N18" i="41"/>
  <c r="O18" i="41" s="1"/>
  <c r="G26" i="44"/>
  <c r="H26" i="44"/>
  <c r="N11" i="44"/>
  <c r="O11" i="44" s="1"/>
  <c r="M24" i="41"/>
  <c r="E26" i="43"/>
  <c r="I26" i="44"/>
  <c r="D26" i="45"/>
  <c r="F25" i="39"/>
  <c r="J26" i="40"/>
  <c r="N18" i="35"/>
  <c r="O18" i="35" s="1"/>
  <c r="N18" i="36"/>
  <c r="O18" i="36" s="1"/>
  <c r="G25" i="39"/>
  <c r="K26" i="40"/>
  <c r="N11" i="42"/>
  <c r="O11" i="42" s="1"/>
  <c r="F26" i="43"/>
  <c r="J26" i="44"/>
  <c r="E26" i="45"/>
  <c r="D26" i="46"/>
  <c r="N14" i="37"/>
  <c r="O14" i="37" s="1"/>
  <c r="K26" i="44"/>
  <c r="F26" i="45"/>
  <c r="H26" i="45"/>
  <c r="E27" i="47"/>
  <c r="N24" i="33"/>
  <c r="O24" i="33" s="1"/>
  <c r="I26" i="46"/>
  <c r="H26" i="35"/>
  <c r="N5" i="39"/>
  <c r="O5" i="39" s="1"/>
  <c r="L24" i="41"/>
  <c r="G27" i="33"/>
  <c r="I26" i="37"/>
  <c r="N18" i="38"/>
  <c r="O18" i="38" s="1"/>
  <c r="H25" i="39"/>
  <c r="N17" i="39"/>
  <c r="O17" i="39" s="1"/>
  <c r="L26" i="40"/>
  <c r="I25" i="42"/>
  <c r="G26" i="43"/>
  <c r="L27" i="34"/>
  <c r="N20" i="34"/>
  <c r="O20" i="34" s="1"/>
  <c r="N24" i="34"/>
  <c r="O24" i="34" s="1"/>
  <c r="K26" i="35"/>
  <c r="I25" i="36"/>
  <c r="J26" i="37"/>
  <c r="H25" i="38"/>
  <c r="I25" i="39"/>
  <c r="M26" i="40"/>
  <c r="H26" i="43"/>
  <c r="N19" i="43"/>
  <c r="O19" i="43" s="1"/>
  <c r="L26" i="44"/>
  <c r="G26" i="45"/>
  <c r="N5" i="37"/>
  <c r="O5" i="37" s="1"/>
  <c r="I27" i="34"/>
  <c r="N27" i="34" s="1"/>
  <c r="O27" i="34" s="1"/>
  <c r="J27" i="34"/>
  <c r="J26" i="35"/>
  <c r="N5" i="33"/>
  <c r="O5" i="33" s="1"/>
  <c r="H25" i="36"/>
  <c r="J25" i="36"/>
  <c r="J25" i="39"/>
  <c r="N22" i="39"/>
  <c r="O22" i="39" s="1"/>
  <c r="I26" i="43"/>
  <c r="N24" i="43"/>
  <c r="O24" i="43" s="1"/>
  <c r="M26" i="44"/>
  <c r="N22" i="44"/>
  <c r="O22" i="44" s="1"/>
  <c r="N22" i="46"/>
  <c r="O22" i="46" s="1"/>
  <c r="O28" i="49"/>
  <c r="P28" i="49" s="1"/>
  <c r="N25" i="42"/>
  <c r="O25" i="42" s="1"/>
  <c r="N25" i="38"/>
  <c r="O25" i="38" s="1"/>
  <c r="N26" i="35"/>
  <c r="O26" i="35" s="1"/>
  <c r="O5" i="47"/>
  <c r="P5" i="47" s="1"/>
  <c r="O15" i="47"/>
  <c r="P15" i="47" s="1"/>
  <c r="D25" i="36"/>
  <c r="F27" i="33"/>
  <c r="E26" i="35"/>
  <c r="E25" i="38"/>
  <c r="E25" i="39"/>
  <c r="N14" i="33"/>
  <c r="O14" i="33" s="1"/>
  <c r="N5" i="43"/>
  <c r="O5" i="43" s="1"/>
  <c r="E26" i="40"/>
  <c r="N26" i="40" s="1"/>
  <c r="O26" i="40" s="1"/>
  <c r="K26" i="46"/>
  <c r="F25" i="36"/>
  <c r="G26" i="40"/>
  <c r="N5" i="42"/>
  <c r="O5" i="42" s="1"/>
  <c r="N5" i="41"/>
  <c r="O5" i="41" s="1"/>
  <c r="N21" i="35"/>
  <c r="O21" i="35" s="1"/>
  <c r="H26" i="37"/>
  <c r="D26" i="37"/>
  <c r="N26" i="45" l="1"/>
  <c r="O26" i="45" s="1"/>
  <c r="N26" i="46"/>
  <c r="O26" i="46" s="1"/>
  <c r="N27" i="33"/>
  <c r="O27" i="33" s="1"/>
  <c r="N25" i="36"/>
  <c r="O25" i="36" s="1"/>
  <c r="N25" i="39"/>
  <c r="O25" i="39" s="1"/>
  <c r="N26" i="37"/>
  <c r="O26" i="37" s="1"/>
</calcChain>
</file>

<file path=xl/sharedStrings.xml><?xml version="1.0" encoding="utf-8"?>
<sst xmlns="http://schemas.openxmlformats.org/spreadsheetml/2006/main" count="717" uniqueCount="93">
  <si>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</si>
  <si>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</si>
  <si>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</si>
  <si>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</si>
  <si>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</si>
  <si>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</si>
  <si>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</si>
  <si>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</si>
  <si>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</si>
  <si>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</si>
  <si>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</si>
  <si>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</si>
  <si>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</si>
  <si>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</si>
  <si>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</si>
  <si>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</si>
  <si>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</si>
  <si>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</si>
  <si>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</si>
  <si>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</si>
  <si>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</si>
  <si>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</si>
  <si>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</si>
  <si>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</si>
  <si>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</si>
  <si>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</si>
  <si>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</si>
  <si>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</si>
  <si>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</si>
  <si>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</si>
  <si>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</si>
  <si>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</si>
  <si>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</si>
  <si>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</si>
  <si>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</si>
  <si>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</si>
  <si>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</si>
  <si>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</si>
  <si>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</si>
  <si>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</si>
  <si>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</si>
  <si>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Mascotte Expenditures Reported by Account Code and Fund Type</t>
  </si>
  <si>
    <t>Local Fiscal Year Ended September 30, 2010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</si>
  <si>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</si>
  <si>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</si>
  <si>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</si>
  <si>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</si>
  <si>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</si>
  <si>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</si>
  <si>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</si>
  <si>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</si>
  <si>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</si>
  <si>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</si>
  <si>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Comprehensive Planning</t>
  </si>
  <si>
    <t>Water-Sewer Combination Services</t>
  </si>
  <si>
    <t>Extraordinary Items (Loss)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</si>
  <si>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</si>
  <si>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</si>
  <si>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</si>
  <si>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</si>
  <si>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</si>
  <si>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</si>
  <si>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</si>
  <si>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</si>
  <si>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</si>
  <si>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</si>
  <si>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</si>
  <si>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</si>
  <si>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</si>
  <si>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Legal Counsel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</si>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</sst>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7"/>
      <c r="R1"/>
    </row>
    <row r="2" spans="1:134" ht="24" thickBot="1">
      <c r="A2" s="143" t="s">
        <v>90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7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33"/>
      <c r="O3" s="34"/>
      <c r="P3" s="155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2164671</v>
      </c>
      <c r="E5" s="24">
        <f t="shared" si="0"/>
        <v>44433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2209104</v>
      </c>
      <c r="P5" s="30">
        <f t="shared" ref="P5:P28" si="1">(O5/P$30)</f>
        <v>257.92224168126097</v>
      </c>
      <c r="Q5" s="6"/>
    </row>
    <row r="6" spans="1:134">
      <c r="A6" s="12"/>
      <c r="B6" s="42">
        <v>511</v>
      </c>
      <c r="C6" s="19" t="s">
        <v>19</v>
      </c>
      <c r="D6" s="43">
        <v>87604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87604</v>
      </c>
      <c r="P6" s="44">
        <f t="shared" si="1"/>
        <v>10.228137769994163</v>
      </c>
      <c r="Q6" s="9"/>
    </row>
    <row r="7" spans="1:134">
      <c r="A7" s="12"/>
      <c r="B7" s="42">
        <v>512</v>
      </c>
      <c r="C7" s="19" t="s">
        <v>20</v>
      </c>
      <c r="D7" s="43">
        <v>212456</v>
      </c>
      <c r="E7" s="43">
        <v>44433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256889</v>
      </c>
      <c r="P7" s="44">
        <f t="shared" si="1"/>
        <v>29.992877991827203</v>
      </c>
      <c r="Q7" s="9"/>
    </row>
    <row r="8" spans="1:134">
      <c r="A8" s="12"/>
      <c r="B8" s="42">
        <v>513</v>
      </c>
      <c r="C8" s="19" t="s">
        <v>21</v>
      </c>
      <c r="D8" s="43">
        <v>206732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206732</v>
      </c>
      <c r="P8" s="44">
        <f t="shared" si="1"/>
        <v>24.136835960303561</v>
      </c>
      <c r="Q8" s="9"/>
    </row>
    <row r="9" spans="1:134">
      <c r="A9" s="12"/>
      <c r="B9" s="42">
        <v>514</v>
      </c>
      <c r="C9" s="19" t="s">
        <v>69</v>
      </c>
      <c r="D9" s="43">
        <v>60011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60011</v>
      </c>
      <c r="P9" s="44">
        <f t="shared" si="1"/>
        <v>7.0065382370110916</v>
      </c>
      <c r="Q9" s="9"/>
    </row>
    <row r="10" spans="1:134">
      <c r="A10" s="12"/>
      <c r="B10" s="42">
        <v>519</v>
      </c>
      <c r="C10" s="19" t="s">
        <v>22</v>
      </c>
      <c r="D10" s="43">
        <v>1597868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1597868</v>
      </c>
      <c r="P10" s="44">
        <f t="shared" si="1"/>
        <v>186.55785172212492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1731255</v>
      </c>
      <c r="E11" s="29">
        <f t="shared" si="3"/>
        <v>50052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1781307</v>
      </c>
      <c r="P11" s="41">
        <f t="shared" si="1"/>
        <v>207.97513134851138</v>
      </c>
      <c r="Q11" s="10"/>
    </row>
    <row r="12" spans="1:134">
      <c r="A12" s="12"/>
      <c r="B12" s="42">
        <v>521</v>
      </c>
      <c r="C12" s="19" t="s">
        <v>24</v>
      </c>
      <c r="D12" s="43">
        <v>1681874</v>
      </c>
      <c r="E12" s="43">
        <v>50052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1731926</v>
      </c>
      <c r="P12" s="44">
        <f t="shared" si="1"/>
        <v>202.20969060128431</v>
      </c>
      <c r="Q12" s="9"/>
    </row>
    <row r="13" spans="1:134">
      <c r="A13" s="12"/>
      <c r="B13" s="42">
        <v>522</v>
      </c>
      <c r="C13" s="19" t="s">
        <v>25</v>
      </c>
      <c r="D13" s="43">
        <v>16099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16099</v>
      </c>
      <c r="P13" s="44">
        <f t="shared" si="1"/>
        <v>1.879626386456509</v>
      </c>
      <c r="Q13" s="9"/>
    </row>
    <row r="14" spans="1:134">
      <c r="A14" s="12"/>
      <c r="B14" s="42">
        <v>524</v>
      </c>
      <c r="C14" s="19" t="s">
        <v>26</v>
      </c>
      <c r="D14" s="43">
        <v>33282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33282</v>
      </c>
      <c r="P14" s="44">
        <f t="shared" si="1"/>
        <v>3.8858143607705777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SUM(D16:D19)</f>
        <v>687932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1783628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2471560</v>
      </c>
      <c r="P15" s="41">
        <f t="shared" si="1"/>
        <v>288.56509048453006</v>
      </c>
      <c r="Q15" s="10"/>
    </row>
    <row r="16" spans="1:134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1588838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1588838</v>
      </c>
      <c r="P16" s="44">
        <f t="shared" si="1"/>
        <v>185.50356100408641</v>
      </c>
      <c r="Q16" s="9"/>
    </row>
    <row r="17" spans="1:120">
      <c r="A17" s="12"/>
      <c r="B17" s="42">
        <v>534</v>
      </c>
      <c r="C17" s="19" t="s">
        <v>29</v>
      </c>
      <c r="D17" s="43">
        <v>670308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670308</v>
      </c>
      <c r="P17" s="44">
        <f t="shared" si="1"/>
        <v>78.261295971978981</v>
      </c>
      <c r="Q17" s="9"/>
    </row>
    <row r="18" spans="1:120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194790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194790</v>
      </c>
      <c r="P18" s="44">
        <f t="shared" si="1"/>
        <v>22.742556917688265</v>
      </c>
      <c r="Q18" s="9"/>
    </row>
    <row r="19" spans="1:120">
      <c r="A19" s="12"/>
      <c r="B19" s="42">
        <v>539</v>
      </c>
      <c r="C19" s="19" t="s">
        <v>43</v>
      </c>
      <c r="D19" s="43">
        <v>17624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17624</v>
      </c>
      <c r="P19" s="44">
        <f t="shared" si="1"/>
        <v>2.0576765907764156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SUM(D21:D22)</f>
        <v>469795</v>
      </c>
      <c r="E20" s="29">
        <f t="shared" si="7"/>
        <v>364938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834733</v>
      </c>
      <c r="P20" s="41">
        <f t="shared" si="1"/>
        <v>97.458610624635142</v>
      </c>
      <c r="Q20" s="10"/>
    </row>
    <row r="21" spans="1:120">
      <c r="A21" s="12"/>
      <c r="B21" s="42">
        <v>541</v>
      </c>
      <c r="C21" s="19" t="s">
        <v>33</v>
      </c>
      <c r="D21" s="43">
        <v>388479</v>
      </c>
      <c r="E21" s="43">
        <v>364938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753417</v>
      </c>
      <c r="P21" s="44">
        <f t="shared" si="1"/>
        <v>87.964623467600703</v>
      </c>
      <c r="Q21" s="9"/>
    </row>
    <row r="22" spans="1:120">
      <c r="A22" s="12"/>
      <c r="B22" s="42">
        <v>549</v>
      </c>
      <c r="C22" s="19" t="s">
        <v>34</v>
      </c>
      <c r="D22" s="43">
        <v>81316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81316</v>
      </c>
      <c r="P22" s="44">
        <f t="shared" si="1"/>
        <v>9.493987157034443</v>
      </c>
      <c r="Q22" s="9"/>
    </row>
    <row r="23" spans="1:120" ht="15.75">
      <c r="A23" s="26" t="s">
        <v>35</v>
      </c>
      <c r="B23" s="27"/>
      <c r="C23" s="28"/>
      <c r="D23" s="29">
        <f t="shared" ref="D23:N23" si="8">SUM(D24:D24)</f>
        <v>8918</v>
      </c>
      <c r="E23" s="29">
        <f t="shared" si="8"/>
        <v>158663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167581</v>
      </c>
      <c r="P23" s="41">
        <f t="shared" si="1"/>
        <v>19.565791009924109</v>
      </c>
      <c r="Q23" s="9"/>
    </row>
    <row r="24" spans="1:120">
      <c r="A24" s="12"/>
      <c r="B24" s="42">
        <v>572</v>
      </c>
      <c r="C24" s="19" t="s">
        <v>36</v>
      </c>
      <c r="D24" s="43">
        <v>8918</v>
      </c>
      <c r="E24" s="43">
        <v>158663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167581</v>
      </c>
      <c r="P24" s="44">
        <f t="shared" si="1"/>
        <v>19.565791009924109</v>
      </c>
      <c r="Q24" s="9"/>
    </row>
    <row r="25" spans="1:120" ht="15.75">
      <c r="A25" s="26" t="s">
        <v>39</v>
      </c>
      <c r="B25" s="27"/>
      <c r="C25" s="28"/>
      <c r="D25" s="29">
        <f t="shared" ref="D25:N25" si="9">SUM(D26:D27)</f>
        <v>0</v>
      </c>
      <c r="E25" s="29">
        <f t="shared" si="9"/>
        <v>287474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287474</v>
      </c>
      <c r="P25" s="41">
        <f t="shared" si="1"/>
        <v>33.563806187974315</v>
      </c>
      <c r="Q25" s="9"/>
    </row>
    <row r="26" spans="1:120">
      <c r="A26" s="12"/>
      <c r="B26" s="42">
        <v>581</v>
      </c>
      <c r="C26" s="19" t="s">
        <v>91</v>
      </c>
      <c r="D26" s="43">
        <v>0</v>
      </c>
      <c r="E26" s="43">
        <v>90000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90000</v>
      </c>
      <c r="P26" s="44">
        <f t="shared" si="1"/>
        <v>10.507880910683012</v>
      </c>
      <c r="Q26" s="9"/>
    </row>
    <row r="27" spans="1:120" ht="15.75" thickBot="1">
      <c r="A27" s="12"/>
      <c r="B27" s="42">
        <v>590</v>
      </c>
      <c r="C27" s="19" t="s">
        <v>38</v>
      </c>
      <c r="D27" s="43">
        <v>0</v>
      </c>
      <c r="E27" s="43">
        <v>197474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" si="10">SUM(D27:N27)</f>
        <v>197474</v>
      </c>
      <c r="P27" s="44">
        <f t="shared" si="1"/>
        <v>23.055925277291301</v>
      </c>
      <c r="Q27" s="9"/>
    </row>
    <row r="28" spans="1:120" ht="16.5" thickBot="1">
      <c r="A28" s="13" t="s">
        <v>10</v>
      </c>
      <c r="B28" s="21"/>
      <c r="C28" s="20"/>
      <c r="D28" s="14">
        <f>SUM(D5,D11,D15,D20,D23,D25)</f>
        <v>5062571</v>
      </c>
      <c r="E28" s="14">
        <f t="shared" ref="E28:N28" si="11">SUM(E5,E11,E15,E20,E23,E25)</f>
        <v>905560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1783628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7751759</v>
      </c>
      <c r="P28" s="35">
        <f t="shared" si="1"/>
        <v>905.05067133683599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33" t="s">
        <v>92</v>
      </c>
      <c r="N30" s="133"/>
      <c r="O30" s="133"/>
      <c r="P30" s="39">
        <v>8565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499623</v>
      </c>
      <c r="E5" s="56">
        <f t="shared" si="0"/>
        <v>194878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694501</v>
      </c>
      <c r="O5" s="58">
        <f t="shared" ref="O5:O25" si="2">(N5/O$27)</f>
        <v>130.32482642146744</v>
      </c>
      <c r="P5" s="59"/>
    </row>
    <row r="6" spans="1:133">
      <c r="A6" s="61"/>
      <c r="B6" s="62">
        <v>511</v>
      </c>
      <c r="C6" s="63" t="s">
        <v>19</v>
      </c>
      <c r="D6" s="64">
        <v>63648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63648</v>
      </c>
      <c r="O6" s="65">
        <f t="shared" si="2"/>
        <v>11.943704259711016</v>
      </c>
      <c r="P6" s="66"/>
    </row>
    <row r="7" spans="1:133">
      <c r="A7" s="61"/>
      <c r="B7" s="62">
        <v>512</v>
      </c>
      <c r="C7" s="63" t="s">
        <v>20</v>
      </c>
      <c r="D7" s="64">
        <v>163893</v>
      </c>
      <c r="E7" s="64">
        <v>194878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358771</v>
      </c>
      <c r="O7" s="65">
        <f t="shared" si="2"/>
        <v>67.324263464064558</v>
      </c>
      <c r="P7" s="66"/>
    </row>
    <row r="8" spans="1:133">
      <c r="A8" s="61"/>
      <c r="B8" s="62">
        <v>513</v>
      </c>
      <c r="C8" s="63" t="s">
        <v>21</v>
      </c>
      <c r="D8" s="64">
        <v>168613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168613</v>
      </c>
      <c r="O8" s="65">
        <f t="shared" si="2"/>
        <v>31.640645524488647</v>
      </c>
      <c r="P8" s="66"/>
    </row>
    <row r="9" spans="1:133">
      <c r="A9" s="61"/>
      <c r="B9" s="62">
        <v>519</v>
      </c>
      <c r="C9" s="63" t="s">
        <v>58</v>
      </c>
      <c r="D9" s="64">
        <v>103469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103469</v>
      </c>
      <c r="O9" s="65">
        <f t="shared" si="2"/>
        <v>19.416213173203229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SUM(D11:D12)</f>
        <v>1552671</v>
      </c>
      <c r="E10" s="70">
        <f t="shared" si="3"/>
        <v>83323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1635994</v>
      </c>
      <c r="O10" s="72">
        <f t="shared" si="2"/>
        <v>306.99831112779134</v>
      </c>
      <c r="P10" s="73"/>
    </row>
    <row r="11" spans="1:133">
      <c r="A11" s="61"/>
      <c r="B11" s="62">
        <v>521</v>
      </c>
      <c r="C11" s="63" t="s">
        <v>24</v>
      </c>
      <c r="D11" s="64">
        <v>950320</v>
      </c>
      <c r="E11" s="64">
        <v>70509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1020829</v>
      </c>
      <c r="O11" s="65">
        <f t="shared" si="2"/>
        <v>191.56108087821355</v>
      </c>
      <c r="P11" s="66"/>
    </row>
    <row r="12" spans="1:133">
      <c r="A12" s="61"/>
      <c r="B12" s="62">
        <v>522</v>
      </c>
      <c r="C12" s="63" t="s">
        <v>25</v>
      </c>
      <c r="D12" s="64">
        <v>602351</v>
      </c>
      <c r="E12" s="64">
        <v>12814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615165</v>
      </c>
      <c r="O12" s="65">
        <f t="shared" si="2"/>
        <v>115.43723024957778</v>
      </c>
      <c r="P12" s="66"/>
    </row>
    <row r="13" spans="1:133" ht="15.75">
      <c r="A13" s="67" t="s">
        <v>27</v>
      </c>
      <c r="B13" s="68"/>
      <c r="C13" s="69"/>
      <c r="D13" s="70">
        <f t="shared" ref="D13:M13" si="4">SUM(D14:D16)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1271355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1271355</v>
      </c>
      <c r="O13" s="72">
        <f t="shared" si="2"/>
        <v>238.57290298367423</v>
      </c>
      <c r="P13" s="73"/>
    </row>
    <row r="14" spans="1:133">
      <c r="A14" s="61"/>
      <c r="B14" s="62">
        <v>533</v>
      </c>
      <c r="C14" s="63" t="s">
        <v>28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777746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777746</v>
      </c>
      <c r="O14" s="65">
        <f t="shared" si="2"/>
        <v>145.94595608932258</v>
      </c>
      <c r="P14" s="66"/>
    </row>
    <row r="15" spans="1:133">
      <c r="A15" s="61"/>
      <c r="B15" s="62">
        <v>534</v>
      </c>
      <c r="C15" s="63" t="s">
        <v>59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353566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353566</v>
      </c>
      <c r="O15" s="65">
        <f t="shared" si="2"/>
        <v>66.347532370050672</v>
      </c>
      <c r="P15" s="66"/>
    </row>
    <row r="16" spans="1:133">
      <c r="A16" s="61"/>
      <c r="B16" s="62">
        <v>538</v>
      </c>
      <c r="C16" s="63" t="s">
        <v>60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140043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140043</v>
      </c>
      <c r="O16" s="65">
        <f t="shared" si="2"/>
        <v>26.279414524300993</v>
      </c>
      <c r="P16" s="66"/>
    </row>
    <row r="17" spans="1:119" ht="15.75">
      <c r="A17" s="67" t="s">
        <v>32</v>
      </c>
      <c r="B17" s="68"/>
      <c r="C17" s="69"/>
      <c r="D17" s="70">
        <f t="shared" ref="D17:M17" si="5">SUM(D18:D19)</f>
        <v>193432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193432</v>
      </c>
      <c r="O17" s="72">
        <f t="shared" si="2"/>
        <v>36.297992118596362</v>
      </c>
      <c r="P17" s="73"/>
    </row>
    <row r="18" spans="1:119">
      <c r="A18" s="61"/>
      <c r="B18" s="62">
        <v>541</v>
      </c>
      <c r="C18" s="63" t="s">
        <v>61</v>
      </c>
      <c r="D18" s="64">
        <v>139923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139923</v>
      </c>
      <c r="O18" s="65">
        <f t="shared" si="2"/>
        <v>26.256896228185401</v>
      </c>
      <c r="P18" s="66"/>
    </row>
    <row r="19" spans="1:119">
      <c r="A19" s="61"/>
      <c r="B19" s="62">
        <v>549</v>
      </c>
      <c r="C19" s="63" t="s">
        <v>62</v>
      </c>
      <c r="D19" s="64">
        <v>53509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53509</v>
      </c>
      <c r="O19" s="65">
        <f t="shared" si="2"/>
        <v>10.04109589041096</v>
      </c>
      <c r="P19" s="66"/>
    </row>
    <row r="20" spans="1:119" ht="15.75">
      <c r="A20" s="67" t="s">
        <v>35</v>
      </c>
      <c r="B20" s="68"/>
      <c r="C20" s="69"/>
      <c r="D20" s="70">
        <f t="shared" ref="D20:M20" si="6">SUM(D21:D21)</f>
        <v>0</v>
      </c>
      <c r="E20" s="70">
        <f t="shared" si="6"/>
        <v>5466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5466</v>
      </c>
      <c r="O20" s="72">
        <f t="shared" si="2"/>
        <v>1.0257083880653031</v>
      </c>
      <c r="P20" s="66"/>
    </row>
    <row r="21" spans="1:119">
      <c r="A21" s="61"/>
      <c r="B21" s="62">
        <v>572</v>
      </c>
      <c r="C21" s="63" t="s">
        <v>63</v>
      </c>
      <c r="D21" s="64">
        <v>0</v>
      </c>
      <c r="E21" s="64">
        <v>5466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5466</v>
      </c>
      <c r="O21" s="65">
        <f t="shared" si="2"/>
        <v>1.0257083880653031</v>
      </c>
      <c r="P21" s="66"/>
    </row>
    <row r="22" spans="1:119" ht="15.75">
      <c r="A22" s="67" t="s">
        <v>64</v>
      </c>
      <c r="B22" s="68"/>
      <c r="C22" s="69"/>
      <c r="D22" s="70">
        <f t="shared" ref="D22:M22" si="7">SUM(D23:D24)</f>
        <v>0</v>
      </c>
      <c r="E22" s="70">
        <f t="shared" si="7"/>
        <v>311291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10921</v>
      </c>
      <c r="N22" s="70">
        <f t="shared" si="1"/>
        <v>322212</v>
      </c>
      <c r="O22" s="72">
        <f t="shared" si="2"/>
        <v>60.463876899981237</v>
      </c>
      <c r="P22" s="66"/>
    </row>
    <row r="23" spans="1:119">
      <c r="A23" s="61"/>
      <c r="B23" s="62">
        <v>581</v>
      </c>
      <c r="C23" s="63" t="s">
        <v>65</v>
      </c>
      <c r="D23" s="64">
        <v>0</v>
      </c>
      <c r="E23" s="64">
        <v>311291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311291</v>
      </c>
      <c r="O23" s="65">
        <f t="shared" si="2"/>
        <v>58.414524300994557</v>
      </c>
      <c r="P23" s="66"/>
    </row>
    <row r="24" spans="1:119" ht="15.75" thickBot="1">
      <c r="A24" s="61"/>
      <c r="B24" s="62">
        <v>590</v>
      </c>
      <c r="C24" s="63" t="s">
        <v>66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10921</v>
      </c>
      <c r="N24" s="64">
        <f t="shared" si="1"/>
        <v>10921</v>
      </c>
      <c r="O24" s="65">
        <f t="shared" si="2"/>
        <v>2.0493525989866765</v>
      </c>
      <c r="P24" s="66"/>
    </row>
    <row r="25" spans="1:119" ht="16.5" thickBot="1">
      <c r="A25" s="74" t="s">
        <v>10</v>
      </c>
      <c r="B25" s="75"/>
      <c r="C25" s="76"/>
      <c r="D25" s="77">
        <f>SUM(D5,D10,D13,D17,D20,D22)</f>
        <v>2245726</v>
      </c>
      <c r="E25" s="77">
        <f t="shared" ref="E25:M25" si="8">SUM(E5,E10,E13,E17,E20,E22)</f>
        <v>594958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1271355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10921</v>
      </c>
      <c r="N25" s="77">
        <f t="shared" si="1"/>
        <v>4122960</v>
      </c>
      <c r="O25" s="78">
        <f t="shared" si="2"/>
        <v>773.68361793957592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1" t="s">
        <v>67</v>
      </c>
      <c r="M27" s="171"/>
      <c r="N27" s="171"/>
      <c r="O27" s="88">
        <v>5329</v>
      </c>
    </row>
    <row r="28" spans="1:119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1:119" ht="15.75" customHeight="1" thickBot="1">
      <c r="A29" s="175" t="s">
        <v>45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526532</v>
      </c>
      <c r="E5" s="24">
        <f t="shared" si="0"/>
        <v>224470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751002</v>
      </c>
      <c r="O5" s="30">
        <f t="shared" ref="O5:O26" si="2">(N5/O$28)</f>
        <v>145.59945715393565</v>
      </c>
      <c r="P5" s="6"/>
    </row>
    <row r="6" spans="1:133">
      <c r="A6" s="12"/>
      <c r="B6" s="42">
        <v>511</v>
      </c>
      <c r="C6" s="19" t="s">
        <v>19</v>
      </c>
      <c r="D6" s="43">
        <v>55339</v>
      </c>
      <c r="E6" s="43">
        <v>7538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62877</v>
      </c>
      <c r="O6" s="44">
        <f t="shared" si="2"/>
        <v>12.190189996122529</v>
      </c>
      <c r="P6" s="9"/>
    </row>
    <row r="7" spans="1:133">
      <c r="A7" s="12"/>
      <c r="B7" s="42">
        <v>512</v>
      </c>
      <c r="C7" s="19" t="s">
        <v>20</v>
      </c>
      <c r="D7" s="43">
        <v>254194</v>
      </c>
      <c r="E7" s="43">
        <v>197525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451719</v>
      </c>
      <c r="O7" s="44">
        <f t="shared" si="2"/>
        <v>87.576386196200076</v>
      </c>
      <c r="P7" s="9"/>
    </row>
    <row r="8" spans="1:133">
      <c r="A8" s="12"/>
      <c r="B8" s="42">
        <v>513</v>
      </c>
      <c r="C8" s="19" t="s">
        <v>21</v>
      </c>
      <c r="D8" s="43">
        <v>183067</v>
      </c>
      <c r="E8" s="43">
        <v>19407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202474</v>
      </c>
      <c r="O8" s="44">
        <f t="shared" si="2"/>
        <v>39.254362155874368</v>
      </c>
      <c r="P8" s="9"/>
    </row>
    <row r="9" spans="1:133">
      <c r="A9" s="12"/>
      <c r="B9" s="42">
        <v>519</v>
      </c>
      <c r="C9" s="19" t="s">
        <v>22</v>
      </c>
      <c r="D9" s="43">
        <v>33932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33932</v>
      </c>
      <c r="O9" s="44">
        <f t="shared" si="2"/>
        <v>6.5785188057386588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1687183</v>
      </c>
      <c r="E10" s="29">
        <f t="shared" si="3"/>
        <v>73603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1760786</v>
      </c>
      <c r="O10" s="41">
        <f t="shared" si="2"/>
        <v>341.36991081814659</v>
      </c>
      <c r="P10" s="10"/>
    </row>
    <row r="11" spans="1:133">
      <c r="A11" s="12"/>
      <c r="B11" s="42">
        <v>521</v>
      </c>
      <c r="C11" s="19" t="s">
        <v>24</v>
      </c>
      <c r="D11" s="43">
        <v>850768</v>
      </c>
      <c r="E11" s="43">
        <v>73603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924371</v>
      </c>
      <c r="O11" s="44">
        <f t="shared" si="2"/>
        <v>179.21112834431949</v>
      </c>
      <c r="P11" s="9"/>
    </row>
    <row r="12" spans="1:133">
      <c r="A12" s="12"/>
      <c r="B12" s="42">
        <v>522</v>
      </c>
      <c r="C12" s="19" t="s">
        <v>25</v>
      </c>
      <c r="D12" s="43">
        <v>821833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821833</v>
      </c>
      <c r="O12" s="44">
        <f t="shared" si="2"/>
        <v>159.33171772004653</v>
      </c>
      <c r="P12" s="9"/>
    </row>
    <row r="13" spans="1:133">
      <c r="A13" s="12"/>
      <c r="B13" s="42">
        <v>524</v>
      </c>
      <c r="C13" s="19" t="s">
        <v>26</v>
      </c>
      <c r="D13" s="43">
        <v>14582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14582</v>
      </c>
      <c r="O13" s="44">
        <f t="shared" si="2"/>
        <v>2.8270647537805349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1235225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1235225</v>
      </c>
      <c r="O14" s="41">
        <f t="shared" si="2"/>
        <v>239.4775106630477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765811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765811</v>
      </c>
      <c r="O15" s="44">
        <f t="shared" si="2"/>
        <v>148.47053121364871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343501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343501</v>
      </c>
      <c r="O16" s="44">
        <f t="shared" si="2"/>
        <v>66.595773555641728</v>
      </c>
      <c r="P16" s="9"/>
    </row>
    <row r="17" spans="1:119">
      <c r="A17" s="12"/>
      <c r="B17" s="42">
        <v>538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125913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125913</v>
      </c>
      <c r="O17" s="44">
        <f t="shared" si="2"/>
        <v>24.41120589375727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182131</v>
      </c>
      <c r="E18" s="29">
        <f t="shared" si="5"/>
        <v>3467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185598</v>
      </c>
      <c r="O18" s="41">
        <f t="shared" si="2"/>
        <v>35.982551376502521</v>
      </c>
      <c r="P18" s="10"/>
    </row>
    <row r="19" spans="1:119">
      <c r="A19" s="12"/>
      <c r="B19" s="42">
        <v>541</v>
      </c>
      <c r="C19" s="19" t="s">
        <v>33</v>
      </c>
      <c r="D19" s="43">
        <v>139122</v>
      </c>
      <c r="E19" s="43">
        <v>3467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142589</v>
      </c>
      <c r="O19" s="44">
        <f t="shared" si="2"/>
        <v>27.644241954245832</v>
      </c>
      <c r="P19" s="9"/>
    </row>
    <row r="20" spans="1:119">
      <c r="A20" s="12"/>
      <c r="B20" s="42">
        <v>549</v>
      </c>
      <c r="C20" s="19" t="s">
        <v>34</v>
      </c>
      <c r="D20" s="43">
        <v>43009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43009</v>
      </c>
      <c r="O20" s="44">
        <f t="shared" si="2"/>
        <v>8.3383094222566889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19688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19688</v>
      </c>
      <c r="O21" s="41">
        <f t="shared" si="2"/>
        <v>3.8169833268708802</v>
      </c>
      <c r="P21" s="9"/>
    </row>
    <row r="22" spans="1:119">
      <c r="A22" s="12"/>
      <c r="B22" s="42">
        <v>572</v>
      </c>
      <c r="C22" s="19" t="s">
        <v>36</v>
      </c>
      <c r="D22" s="43">
        <v>19688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19688</v>
      </c>
      <c r="O22" s="44">
        <f t="shared" si="2"/>
        <v>3.8169833268708802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SUM(D24:D25)</f>
        <v>0</v>
      </c>
      <c r="E23" s="29">
        <f t="shared" si="7"/>
        <v>290637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175</v>
      </c>
      <c r="N23" s="29">
        <f t="shared" si="1"/>
        <v>290812</v>
      </c>
      <c r="O23" s="41">
        <f t="shared" si="2"/>
        <v>56.380767739433892</v>
      </c>
      <c r="P23" s="9"/>
    </row>
    <row r="24" spans="1:119">
      <c r="A24" s="12"/>
      <c r="B24" s="42">
        <v>581</v>
      </c>
      <c r="C24" s="19" t="s">
        <v>37</v>
      </c>
      <c r="D24" s="43">
        <v>0</v>
      </c>
      <c r="E24" s="43">
        <v>290637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290637</v>
      </c>
      <c r="O24" s="44">
        <f t="shared" si="2"/>
        <v>56.346839860411009</v>
      </c>
      <c r="P24" s="9"/>
    </row>
    <row r="25" spans="1:119" ht="15.75" thickBot="1">
      <c r="A25" s="12"/>
      <c r="B25" s="42">
        <v>590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175</v>
      </c>
      <c r="N25" s="43">
        <f t="shared" si="1"/>
        <v>175</v>
      </c>
      <c r="O25" s="44">
        <f t="shared" si="2"/>
        <v>3.3927879022877083E-2</v>
      </c>
      <c r="P25" s="9"/>
    </row>
    <row r="26" spans="1:119" ht="16.5" thickBot="1">
      <c r="A26" s="13" t="s">
        <v>10</v>
      </c>
      <c r="B26" s="21"/>
      <c r="C26" s="20"/>
      <c r="D26" s="14">
        <f>SUM(D5,D10,D14,D18,D21,D23)</f>
        <v>2415534</v>
      </c>
      <c r="E26" s="14">
        <f t="shared" ref="E26:M26" si="8">SUM(E5,E10,E14,E18,E21,E23)</f>
        <v>592177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1235225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175</v>
      </c>
      <c r="N26" s="14">
        <f t="shared" si="1"/>
        <v>4243111</v>
      </c>
      <c r="O26" s="35">
        <f t="shared" si="2"/>
        <v>822.62718107793717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51</v>
      </c>
      <c r="M28" s="133"/>
      <c r="N28" s="133"/>
      <c r="O28" s="39">
        <v>5158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48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508994</v>
      </c>
      <c r="E5" s="24">
        <f t="shared" si="0"/>
        <v>178822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687816</v>
      </c>
      <c r="O5" s="30">
        <f t="shared" ref="O5:O25" si="2">(N5/O$27)</f>
        <v>134.15564657694557</v>
      </c>
      <c r="P5" s="6"/>
    </row>
    <row r="6" spans="1:133">
      <c r="A6" s="12"/>
      <c r="B6" s="42">
        <v>511</v>
      </c>
      <c r="C6" s="19" t="s">
        <v>19</v>
      </c>
      <c r="D6" s="43">
        <v>61515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61515</v>
      </c>
      <c r="O6" s="44">
        <f t="shared" si="2"/>
        <v>11.998244587478057</v>
      </c>
      <c r="P6" s="9"/>
    </row>
    <row r="7" spans="1:133">
      <c r="A7" s="12"/>
      <c r="B7" s="42">
        <v>512</v>
      </c>
      <c r="C7" s="19" t="s">
        <v>20</v>
      </c>
      <c r="D7" s="43">
        <v>175135</v>
      </c>
      <c r="E7" s="43">
        <v>178822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353957</v>
      </c>
      <c r="O7" s="44">
        <f t="shared" si="2"/>
        <v>69.037838892139646</v>
      </c>
      <c r="P7" s="9"/>
    </row>
    <row r="8" spans="1:133">
      <c r="A8" s="12"/>
      <c r="B8" s="42">
        <v>513</v>
      </c>
      <c r="C8" s="19" t="s">
        <v>21</v>
      </c>
      <c r="D8" s="43">
        <v>183233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183233</v>
      </c>
      <c r="O8" s="44">
        <f t="shared" si="2"/>
        <v>35.738833625902089</v>
      </c>
      <c r="P8" s="9"/>
    </row>
    <row r="9" spans="1:133">
      <c r="A9" s="12"/>
      <c r="B9" s="42">
        <v>519</v>
      </c>
      <c r="C9" s="19" t="s">
        <v>22</v>
      </c>
      <c r="D9" s="43">
        <v>89111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89111</v>
      </c>
      <c r="O9" s="44">
        <f t="shared" si="2"/>
        <v>17.380729471425784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1808341</v>
      </c>
      <c r="E10" s="29">
        <f t="shared" si="3"/>
        <v>77342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1885683</v>
      </c>
      <c r="O10" s="41">
        <f t="shared" si="2"/>
        <v>367.79461673493273</v>
      </c>
      <c r="P10" s="10"/>
    </row>
    <row r="11" spans="1:133">
      <c r="A11" s="12"/>
      <c r="B11" s="42">
        <v>521</v>
      </c>
      <c r="C11" s="19" t="s">
        <v>24</v>
      </c>
      <c r="D11" s="43">
        <v>855389</v>
      </c>
      <c r="E11" s="43">
        <v>77342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932731</v>
      </c>
      <c r="O11" s="44">
        <f t="shared" si="2"/>
        <v>181.92529744489954</v>
      </c>
      <c r="P11" s="9"/>
    </row>
    <row r="12" spans="1:133">
      <c r="A12" s="12"/>
      <c r="B12" s="42">
        <v>522</v>
      </c>
      <c r="C12" s="19" t="s">
        <v>25</v>
      </c>
      <c r="D12" s="43">
        <v>919950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919950</v>
      </c>
      <c r="O12" s="44">
        <f t="shared" si="2"/>
        <v>179.4324166179052</v>
      </c>
      <c r="P12" s="9"/>
    </row>
    <row r="13" spans="1:133">
      <c r="A13" s="12"/>
      <c r="B13" s="42">
        <v>524</v>
      </c>
      <c r="C13" s="19" t="s">
        <v>26</v>
      </c>
      <c r="D13" s="43">
        <v>33002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33002</v>
      </c>
      <c r="O13" s="44">
        <f t="shared" si="2"/>
        <v>6.4369026721279496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1230108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1230108</v>
      </c>
      <c r="O14" s="41">
        <f t="shared" si="2"/>
        <v>239.92744294909303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786039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786039</v>
      </c>
      <c r="O15" s="44">
        <f t="shared" si="2"/>
        <v>153.31363370392043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336083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336083</v>
      </c>
      <c r="O16" s="44">
        <f t="shared" si="2"/>
        <v>65.55158962356154</v>
      </c>
      <c r="P16" s="9"/>
    </row>
    <row r="17" spans="1:119">
      <c r="A17" s="12"/>
      <c r="B17" s="42">
        <v>538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107986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107986</v>
      </c>
      <c r="O17" s="44">
        <f t="shared" si="2"/>
        <v>21.062219621611078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206346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206346</v>
      </c>
      <c r="O18" s="41">
        <f t="shared" si="2"/>
        <v>40.2469280280866</v>
      </c>
      <c r="P18" s="10"/>
    </row>
    <row r="19" spans="1:119">
      <c r="A19" s="12"/>
      <c r="B19" s="42">
        <v>541</v>
      </c>
      <c r="C19" s="19" t="s">
        <v>33</v>
      </c>
      <c r="D19" s="43">
        <v>173314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173314</v>
      </c>
      <c r="O19" s="44">
        <f t="shared" si="2"/>
        <v>33.804173980885508</v>
      </c>
      <c r="P19" s="9"/>
    </row>
    <row r="20" spans="1:119">
      <c r="A20" s="12"/>
      <c r="B20" s="42">
        <v>549</v>
      </c>
      <c r="C20" s="19" t="s">
        <v>34</v>
      </c>
      <c r="D20" s="43">
        <v>33032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33032</v>
      </c>
      <c r="O20" s="44">
        <f t="shared" si="2"/>
        <v>6.4427540472010927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14634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14634</v>
      </c>
      <c r="O21" s="41">
        <f t="shared" si="2"/>
        <v>2.8543007606787594</v>
      </c>
      <c r="P21" s="9"/>
    </row>
    <row r="22" spans="1:119">
      <c r="A22" s="12"/>
      <c r="B22" s="42">
        <v>572</v>
      </c>
      <c r="C22" s="19" t="s">
        <v>36</v>
      </c>
      <c r="D22" s="43">
        <v>14634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14634</v>
      </c>
      <c r="O22" s="44">
        <f t="shared" si="2"/>
        <v>2.8543007606787594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183500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75000</v>
      </c>
      <c r="N23" s="29">
        <f t="shared" si="1"/>
        <v>258500</v>
      </c>
      <c r="O23" s="41">
        <f t="shared" si="2"/>
        <v>50.419348546908523</v>
      </c>
      <c r="P23" s="9"/>
    </row>
    <row r="24" spans="1:119" ht="15.75" thickBot="1">
      <c r="A24" s="12"/>
      <c r="B24" s="42">
        <v>581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183500</v>
      </c>
      <c r="J24" s="43">
        <v>0</v>
      </c>
      <c r="K24" s="43">
        <v>0</v>
      </c>
      <c r="L24" s="43">
        <v>0</v>
      </c>
      <c r="M24" s="43">
        <v>75000</v>
      </c>
      <c r="N24" s="43">
        <f t="shared" si="1"/>
        <v>258500</v>
      </c>
      <c r="O24" s="44">
        <f t="shared" si="2"/>
        <v>50.419348546908523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2538315</v>
      </c>
      <c r="E25" s="14">
        <f t="shared" ref="E25:M25" si="8">SUM(E5,E10,E14,E18,E21,E23)</f>
        <v>256164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1413608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75000</v>
      </c>
      <c r="N25" s="14">
        <f t="shared" si="1"/>
        <v>4283087</v>
      </c>
      <c r="O25" s="35">
        <f t="shared" si="2"/>
        <v>835.39828359664523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33" t="s">
        <v>49</v>
      </c>
      <c r="M27" s="133"/>
      <c r="N27" s="133"/>
      <c r="O27" s="39">
        <v>5127</v>
      </c>
    </row>
    <row r="28" spans="1:119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37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46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583347</v>
      </c>
      <c r="E5" s="24">
        <f t="shared" si="0"/>
        <v>268769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852116</v>
      </c>
      <c r="O5" s="30">
        <f t="shared" ref="O5:O26" si="2">(N5/O$28)</f>
        <v>167.37693969750541</v>
      </c>
      <c r="P5" s="6"/>
    </row>
    <row r="6" spans="1:133">
      <c r="A6" s="12"/>
      <c r="B6" s="42">
        <v>511</v>
      </c>
      <c r="C6" s="19" t="s">
        <v>19</v>
      </c>
      <c r="D6" s="43">
        <v>53999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53999</v>
      </c>
      <c r="O6" s="44">
        <f t="shared" si="2"/>
        <v>10.606757022196032</v>
      </c>
      <c r="P6" s="9"/>
    </row>
    <row r="7" spans="1:133">
      <c r="A7" s="12"/>
      <c r="B7" s="42">
        <v>512</v>
      </c>
      <c r="C7" s="19" t="s">
        <v>20</v>
      </c>
      <c r="D7" s="43">
        <v>212944</v>
      </c>
      <c r="E7" s="43">
        <v>268769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481713</v>
      </c>
      <c r="O7" s="44">
        <f t="shared" si="2"/>
        <v>94.620506776664698</v>
      </c>
      <c r="P7" s="9"/>
    </row>
    <row r="8" spans="1:133">
      <c r="A8" s="12"/>
      <c r="B8" s="42">
        <v>513</v>
      </c>
      <c r="C8" s="19" t="s">
        <v>21</v>
      </c>
      <c r="D8" s="43">
        <v>187224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187224</v>
      </c>
      <c r="O8" s="44">
        <f t="shared" si="2"/>
        <v>36.775486152032997</v>
      </c>
      <c r="P8" s="9"/>
    </row>
    <row r="9" spans="1:133">
      <c r="A9" s="12"/>
      <c r="B9" s="42">
        <v>519</v>
      </c>
      <c r="C9" s="19" t="s">
        <v>22</v>
      </c>
      <c r="D9" s="43">
        <v>129180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129180</v>
      </c>
      <c r="O9" s="44">
        <f t="shared" si="2"/>
        <v>25.374189746611666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1770619</v>
      </c>
      <c r="E10" s="29">
        <f t="shared" si="3"/>
        <v>13689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1784308</v>
      </c>
      <c r="O10" s="41">
        <f t="shared" si="2"/>
        <v>350.48281280691418</v>
      </c>
      <c r="P10" s="10"/>
    </row>
    <row r="11" spans="1:133">
      <c r="A11" s="12"/>
      <c r="B11" s="42">
        <v>521</v>
      </c>
      <c r="C11" s="19" t="s">
        <v>24</v>
      </c>
      <c r="D11" s="43">
        <v>915049</v>
      </c>
      <c r="E11" s="43">
        <v>13689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928738</v>
      </c>
      <c r="O11" s="44">
        <f t="shared" si="2"/>
        <v>182.42742093891181</v>
      </c>
      <c r="P11" s="9"/>
    </row>
    <row r="12" spans="1:133">
      <c r="A12" s="12"/>
      <c r="B12" s="42">
        <v>522</v>
      </c>
      <c r="C12" s="19" t="s">
        <v>25</v>
      </c>
      <c r="D12" s="43">
        <v>823629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823629</v>
      </c>
      <c r="O12" s="44">
        <f t="shared" si="2"/>
        <v>161.78137890394814</v>
      </c>
      <c r="P12" s="9"/>
    </row>
    <row r="13" spans="1:133">
      <c r="A13" s="12"/>
      <c r="B13" s="42">
        <v>524</v>
      </c>
      <c r="C13" s="19" t="s">
        <v>26</v>
      </c>
      <c r="D13" s="43">
        <v>31941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31941</v>
      </c>
      <c r="O13" s="44">
        <f t="shared" si="2"/>
        <v>6.2740129640542133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1419150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1419150</v>
      </c>
      <c r="O14" s="41">
        <f t="shared" si="2"/>
        <v>278.75662934590451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982284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982284</v>
      </c>
      <c r="O15" s="44">
        <f t="shared" si="2"/>
        <v>192.94519740718917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331949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331949</v>
      </c>
      <c r="O16" s="44">
        <f t="shared" si="2"/>
        <v>65.203103516008639</v>
      </c>
      <c r="P16" s="9"/>
    </row>
    <row r="17" spans="1:119">
      <c r="A17" s="12"/>
      <c r="B17" s="42">
        <v>538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104917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104917</v>
      </c>
      <c r="O17" s="44">
        <f t="shared" si="2"/>
        <v>20.608328422706737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222330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222330</v>
      </c>
      <c r="O18" s="41">
        <f t="shared" si="2"/>
        <v>43.671184443134941</v>
      </c>
      <c r="P18" s="10"/>
    </row>
    <row r="19" spans="1:119">
      <c r="A19" s="12"/>
      <c r="B19" s="42">
        <v>541</v>
      </c>
      <c r="C19" s="19" t="s">
        <v>33</v>
      </c>
      <c r="D19" s="43">
        <v>178330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178330</v>
      </c>
      <c r="O19" s="44">
        <f t="shared" si="2"/>
        <v>35.028481634256529</v>
      </c>
      <c r="P19" s="9"/>
    </row>
    <row r="20" spans="1:119">
      <c r="A20" s="12"/>
      <c r="B20" s="42">
        <v>549</v>
      </c>
      <c r="C20" s="19" t="s">
        <v>34</v>
      </c>
      <c r="D20" s="43">
        <v>44000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44000</v>
      </c>
      <c r="O20" s="44">
        <f t="shared" si="2"/>
        <v>8.642702808878413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19377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19377</v>
      </c>
      <c r="O21" s="41">
        <f t="shared" si="2"/>
        <v>3.8061284619917504</v>
      </c>
      <c r="P21" s="9"/>
    </row>
    <row r="22" spans="1:119">
      <c r="A22" s="12"/>
      <c r="B22" s="42">
        <v>572</v>
      </c>
      <c r="C22" s="19" t="s">
        <v>36</v>
      </c>
      <c r="D22" s="43">
        <v>19377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19377</v>
      </c>
      <c r="O22" s="44">
        <f t="shared" si="2"/>
        <v>3.8061284619917504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SUM(D24:D25)</f>
        <v>0</v>
      </c>
      <c r="E23" s="29">
        <f t="shared" si="7"/>
        <v>213752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189736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403488</v>
      </c>
      <c r="O23" s="41">
        <f t="shared" si="2"/>
        <v>79.255156157925754</v>
      </c>
      <c r="P23" s="9"/>
    </row>
    <row r="24" spans="1:119">
      <c r="A24" s="12"/>
      <c r="B24" s="42">
        <v>581</v>
      </c>
      <c r="C24" s="19" t="s">
        <v>37</v>
      </c>
      <c r="D24" s="43">
        <v>0</v>
      </c>
      <c r="E24" s="43">
        <v>208214</v>
      </c>
      <c r="F24" s="43">
        <v>0</v>
      </c>
      <c r="G24" s="43">
        <v>0</v>
      </c>
      <c r="H24" s="43">
        <v>0</v>
      </c>
      <c r="I24" s="43">
        <v>189736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397950</v>
      </c>
      <c r="O24" s="44">
        <f t="shared" si="2"/>
        <v>78.167354154390097</v>
      </c>
      <c r="P24" s="9"/>
    </row>
    <row r="25" spans="1:119" ht="15.75" thickBot="1">
      <c r="A25" s="12"/>
      <c r="B25" s="42">
        <v>590</v>
      </c>
      <c r="C25" s="19" t="s">
        <v>38</v>
      </c>
      <c r="D25" s="43">
        <v>0</v>
      </c>
      <c r="E25" s="43">
        <v>5538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5538</v>
      </c>
      <c r="O25" s="44">
        <f t="shared" si="2"/>
        <v>1.087802003535651</v>
      </c>
      <c r="P25" s="9"/>
    </row>
    <row r="26" spans="1:119" ht="16.5" thickBot="1">
      <c r="A26" s="13" t="s">
        <v>10</v>
      </c>
      <c r="B26" s="21"/>
      <c r="C26" s="20"/>
      <c r="D26" s="14">
        <f>SUM(D5,D10,D14,D18,D21,D23)</f>
        <v>2595673</v>
      </c>
      <c r="E26" s="14">
        <f t="shared" ref="E26:M26" si="8">SUM(E5,E10,E14,E18,E21,E23)</f>
        <v>496210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1608886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4700769</v>
      </c>
      <c r="O26" s="35">
        <f t="shared" si="2"/>
        <v>923.34885091337651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47</v>
      </c>
      <c r="M28" s="133"/>
      <c r="N28" s="133"/>
      <c r="O28" s="39">
        <v>5091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42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655714</v>
      </c>
      <c r="E5" s="24">
        <f t="shared" si="0"/>
        <v>199703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855417</v>
      </c>
      <c r="O5" s="30">
        <f t="shared" ref="O5:O27" si="2">(N5/O$29)</f>
        <v>167.69594197216233</v>
      </c>
      <c r="P5" s="6"/>
    </row>
    <row r="6" spans="1:133">
      <c r="A6" s="12"/>
      <c r="B6" s="42">
        <v>511</v>
      </c>
      <c r="C6" s="19" t="s">
        <v>19</v>
      </c>
      <c r="D6" s="43">
        <v>47025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47025</v>
      </c>
      <c r="O6" s="44">
        <f t="shared" si="2"/>
        <v>9.2187806312487748</v>
      </c>
      <c r="P6" s="9"/>
    </row>
    <row r="7" spans="1:133">
      <c r="A7" s="12"/>
      <c r="B7" s="42">
        <v>512</v>
      </c>
      <c r="C7" s="19" t="s">
        <v>20</v>
      </c>
      <c r="D7" s="43">
        <v>171226</v>
      </c>
      <c r="E7" s="43">
        <v>197537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368763</v>
      </c>
      <c r="O7" s="44">
        <f t="shared" si="2"/>
        <v>72.292295628308182</v>
      </c>
      <c r="P7" s="9"/>
    </row>
    <row r="8" spans="1:133">
      <c r="A8" s="12"/>
      <c r="B8" s="42">
        <v>513</v>
      </c>
      <c r="C8" s="19" t="s">
        <v>21</v>
      </c>
      <c r="D8" s="43">
        <v>157486</v>
      </c>
      <c r="E8" s="43">
        <v>1294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158780</v>
      </c>
      <c r="O8" s="44">
        <f t="shared" si="2"/>
        <v>31.127229954910803</v>
      </c>
      <c r="P8" s="9"/>
    </row>
    <row r="9" spans="1:133">
      <c r="A9" s="12"/>
      <c r="B9" s="42">
        <v>519</v>
      </c>
      <c r="C9" s="19" t="s">
        <v>22</v>
      </c>
      <c r="D9" s="43">
        <v>279977</v>
      </c>
      <c r="E9" s="43">
        <v>872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280849</v>
      </c>
      <c r="O9" s="44">
        <f t="shared" si="2"/>
        <v>55.05763575769457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1874326</v>
      </c>
      <c r="E10" s="29">
        <f t="shared" si="3"/>
        <v>102297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1976623</v>
      </c>
      <c r="O10" s="41">
        <f t="shared" si="2"/>
        <v>387.49715742011369</v>
      </c>
      <c r="P10" s="10"/>
    </row>
    <row r="11" spans="1:133">
      <c r="A11" s="12"/>
      <c r="B11" s="42">
        <v>521</v>
      </c>
      <c r="C11" s="19" t="s">
        <v>24</v>
      </c>
      <c r="D11" s="43">
        <v>946355</v>
      </c>
      <c r="E11" s="43">
        <v>21855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968210</v>
      </c>
      <c r="O11" s="44">
        <f t="shared" si="2"/>
        <v>189.80788080768477</v>
      </c>
      <c r="P11" s="9"/>
    </row>
    <row r="12" spans="1:133">
      <c r="A12" s="12"/>
      <c r="B12" s="42">
        <v>522</v>
      </c>
      <c r="C12" s="19" t="s">
        <v>25</v>
      </c>
      <c r="D12" s="43">
        <v>893445</v>
      </c>
      <c r="E12" s="43">
        <v>80442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973887</v>
      </c>
      <c r="O12" s="44">
        <f t="shared" si="2"/>
        <v>190.920799843168</v>
      </c>
      <c r="P12" s="9"/>
    </row>
    <row r="13" spans="1:133">
      <c r="A13" s="12"/>
      <c r="B13" s="42">
        <v>524</v>
      </c>
      <c r="C13" s="19" t="s">
        <v>26</v>
      </c>
      <c r="D13" s="43">
        <v>34526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34526</v>
      </c>
      <c r="O13" s="44">
        <f t="shared" si="2"/>
        <v>6.7684767692609293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56985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1362713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1419698</v>
      </c>
      <c r="O14" s="41">
        <f t="shared" si="2"/>
        <v>278.3175847872966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806093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806093</v>
      </c>
      <c r="O15" s="44">
        <f t="shared" si="2"/>
        <v>158.02646539894138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326861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326861</v>
      </c>
      <c r="O16" s="44">
        <f t="shared" si="2"/>
        <v>64.077827876886886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104156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104156</v>
      </c>
      <c r="O17" s="44">
        <f t="shared" si="2"/>
        <v>20.418741423250342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125603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125603</v>
      </c>
      <c r="O18" s="44">
        <f t="shared" si="2"/>
        <v>24.623211135071553</v>
      </c>
      <c r="P18" s="9"/>
    </row>
    <row r="19" spans="1:119">
      <c r="A19" s="12"/>
      <c r="B19" s="42">
        <v>539</v>
      </c>
      <c r="C19" s="19" t="s">
        <v>43</v>
      </c>
      <c r="D19" s="43">
        <v>56985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56985</v>
      </c>
      <c r="O19" s="44">
        <f t="shared" si="2"/>
        <v>11.171338953146442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142336</v>
      </c>
      <c r="E20" s="29">
        <f t="shared" si="5"/>
        <v>2337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144673</v>
      </c>
      <c r="O20" s="41">
        <f t="shared" si="2"/>
        <v>28.36169378553225</v>
      </c>
      <c r="P20" s="10"/>
    </row>
    <row r="21" spans="1:119">
      <c r="A21" s="12"/>
      <c r="B21" s="42">
        <v>541</v>
      </c>
      <c r="C21" s="19" t="s">
        <v>33</v>
      </c>
      <c r="D21" s="43">
        <v>142336</v>
      </c>
      <c r="E21" s="43">
        <v>2337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144673</v>
      </c>
      <c r="O21" s="44">
        <f t="shared" si="2"/>
        <v>28.36169378553225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38706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38706</v>
      </c>
      <c r="O22" s="41">
        <f t="shared" si="2"/>
        <v>7.5879239364830422</v>
      </c>
      <c r="P22" s="9"/>
    </row>
    <row r="23" spans="1:119">
      <c r="A23" s="12"/>
      <c r="B23" s="42">
        <v>572</v>
      </c>
      <c r="C23" s="19" t="s">
        <v>36</v>
      </c>
      <c r="D23" s="43">
        <v>38706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38706</v>
      </c>
      <c r="O23" s="44">
        <f t="shared" si="2"/>
        <v>7.5879239364830422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0</v>
      </c>
      <c r="E24" s="29">
        <f t="shared" si="7"/>
        <v>6800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215000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85052</v>
      </c>
      <c r="N24" s="29">
        <f t="shared" si="1"/>
        <v>306852</v>
      </c>
      <c r="O24" s="41">
        <f t="shared" si="2"/>
        <v>60.155263673789456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6800</v>
      </c>
      <c r="F25" s="43">
        <v>0</v>
      </c>
      <c r="G25" s="43">
        <v>0</v>
      </c>
      <c r="H25" s="43">
        <v>0</v>
      </c>
      <c r="I25" s="43">
        <v>215000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221800</v>
      </c>
      <c r="O25" s="44">
        <f t="shared" si="2"/>
        <v>43.481670260733189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85052</v>
      </c>
      <c r="N26" s="43">
        <f t="shared" si="1"/>
        <v>85052</v>
      </c>
      <c r="O26" s="44">
        <f t="shared" si="2"/>
        <v>16.673593413056263</v>
      </c>
      <c r="P26" s="9"/>
    </row>
    <row r="27" spans="1:119" ht="16.5" thickBot="1">
      <c r="A27" s="13" t="s">
        <v>10</v>
      </c>
      <c r="B27" s="21"/>
      <c r="C27" s="20"/>
      <c r="D27" s="14">
        <f>SUM(D5,D10,D14,D20,D22,D24)</f>
        <v>2768067</v>
      </c>
      <c r="E27" s="14">
        <f t="shared" ref="E27:M27" si="8">SUM(E5,E10,E14,E20,E22,E24)</f>
        <v>311137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1577713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85052</v>
      </c>
      <c r="N27" s="14">
        <f t="shared" si="1"/>
        <v>4741969</v>
      </c>
      <c r="O27" s="35">
        <f t="shared" si="2"/>
        <v>929.61556557537733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33" t="s">
        <v>44</v>
      </c>
      <c r="M29" s="133"/>
      <c r="N29" s="133"/>
      <c r="O29" s="39">
        <v>5101</v>
      </c>
    </row>
    <row r="30" spans="1:119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37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11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1153815</v>
      </c>
      <c r="E5" s="24">
        <f t="shared" si="0"/>
        <v>293986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1447801</v>
      </c>
      <c r="O5" s="30">
        <f t="shared" ref="O5:O27" si="2">(N5/O$29)</f>
        <v>323.45866845397677</v>
      </c>
      <c r="P5" s="6"/>
    </row>
    <row r="6" spans="1:133">
      <c r="A6" s="12"/>
      <c r="B6" s="42">
        <v>511</v>
      </c>
      <c r="C6" s="19" t="s">
        <v>19</v>
      </c>
      <c r="D6" s="43">
        <v>48988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48988</v>
      </c>
      <c r="O6" s="44">
        <f t="shared" si="2"/>
        <v>10.944593386952636</v>
      </c>
      <c r="P6" s="9"/>
    </row>
    <row r="7" spans="1:133">
      <c r="A7" s="12"/>
      <c r="B7" s="42">
        <v>512</v>
      </c>
      <c r="C7" s="19" t="s">
        <v>20</v>
      </c>
      <c r="D7" s="43">
        <v>755588</v>
      </c>
      <c r="E7" s="43">
        <v>293986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1049574</v>
      </c>
      <c r="O7" s="44">
        <f t="shared" si="2"/>
        <v>234.48927613941018</v>
      </c>
      <c r="P7" s="9"/>
    </row>
    <row r="8" spans="1:133">
      <c r="A8" s="12"/>
      <c r="B8" s="42">
        <v>513</v>
      </c>
      <c r="C8" s="19" t="s">
        <v>21</v>
      </c>
      <c r="D8" s="43">
        <v>194201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194201</v>
      </c>
      <c r="O8" s="44">
        <f t="shared" si="2"/>
        <v>43.38717605004468</v>
      </c>
      <c r="P8" s="9"/>
    </row>
    <row r="9" spans="1:133">
      <c r="A9" s="12"/>
      <c r="B9" s="42">
        <v>519</v>
      </c>
      <c r="C9" s="19" t="s">
        <v>22</v>
      </c>
      <c r="D9" s="43">
        <v>155038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155038</v>
      </c>
      <c r="O9" s="44">
        <f t="shared" si="2"/>
        <v>34.637622877569257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1657861</v>
      </c>
      <c r="E10" s="29">
        <f t="shared" si="3"/>
        <v>89078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1746939</v>
      </c>
      <c r="O10" s="41">
        <f t="shared" si="2"/>
        <v>390.2902144772118</v>
      </c>
      <c r="P10" s="10"/>
    </row>
    <row r="11" spans="1:133">
      <c r="A11" s="12"/>
      <c r="B11" s="42">
        <v>521</v>
      </c>
      <c r="C11" s="19" t="s">
        <v>24</v>
      </c>
      <c r="D11" s="43">
        <v>899378</v>
      </c>
      <c r="E11" s="43">
        <v>9852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909230</v>
      </c>
      <c r="O11" s="44">
        <f t="shared" si="2"/>
        <v>203.13449508489722</v>
      </c>
      <c r="P11" s="9"/>
    </row>
    <row r="12" spans="1:133">
      <c r="A12" s="12"/>
      <c r="B12" s="42">
        <v>522</v>
      </c>
      <c r="C12" s="19" t="s">
        <v>25</v>
      </c>
      <c r="D12" s="43">
        <v>706064</v>
      </c>
      <c r="E12" s="43">
        <v>79226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785290</v>
      </c>
      <c r="O12" s="44">
        <f t="shared" si="2"/>
        <v>175.44459338695265</v>
      </c>
      <c r="P12" s="9"/>
    </row>
    <row r="13" spans="1:133">
      <c r="A13" s="12"/>
      <c r="B13" s="42">
        <v>524</v>
      </c>
      <c r="C13" s="19" t="s">
        <v>26</v>
      </c>
      <c r="D13" s="43">
        <v>52419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52419</v>
      </c>
      <c r="O13" s="44">
        <f t="shared" si="2"/>
        <v>11.71112600536193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1530130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1530130</v>
      </c>
      <c r="O14" s="41">
        <f t="shared" si="2"/>
        <v>341.85210008936548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899348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899348</v>
      </c>
      <c r="O15" s="44">
        <f t="shared" si="2"/>
        <v>200.92672028596962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337914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337914</v>
      </c>
      <c r="O16" s="44">
        <f t="shared" si="2"/>
        <v>75.49463806970509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183913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183913</v>
      </c>
      <c r="O17" s="44">
        <f t="shared" si="2"/>
        <v>41.088695263628239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108955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108955</v>
      </c>
      <c r="O18" s="44">
        <f t="shared" si="2"/>
        <v>24.342046470062556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225285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225285</v>
      </c>
      <c r="O19" s="41">
        <f t="shared" si="2"/>
        <v>50.33176943699732</v>
      </c>
      <c r="P19" s="10"/>
    </row>
    <row r="20" spans="1:119">
      <c r="A20" s="12"/>
      <c r="B20" s="42">
        <v>541</v>
      </c>
      <c r="C20" s="19" t="s">
        <v>33</v>
      </c>
      <c r="D20" s="43">
        <v>166865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166865</v>
      </c>
      <c r="O20" s="44">
        <f t="shared" si="2"/>
        <v>37.279937444146562</v>
      </c>
      <c r="P20" s="9"/>
    </row>
    <row r="21" spans="1:119">
      <c r="A21" s="12"/>
      <c r="B21" s="42">
        <v>549</v>
      </c>
      <c r="C21" s="19" t="s">
        <v>34</v>
      </c>
      <c r="D21" s="43">
        <v>58420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58420</v>
      </c>
      <c r="O21" s="44">
        <f t="shared" si="2"/>
        <v>13.05183199285076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21603</v>
      </c>
      <c r="E22" s="29">
        <f t="shared" si="6"/>
        <v>25012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46615</v>
      </c>
      <c r="O22" s="41">
        <f t="shared" si="2"/>
        <v>10.41443252904379</v>
      </c>
      <c r="P22" s="9"/>
    </row>
    <row r="23" spans="1:119">
      <c r="A23" s="12"/>
      <c r="B23" s="42">
        <v>572</v>
      </c>
      <c r="C23" s="19" t="s">
        <v>36</v>
      </c>
      <c r="D23" s="43">
        <v>21603</v>
      </c>
      <c r="E23" s="43">
        <v>25012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46615</v>
      </c>
      <c r="O23" s="44">
        <f t="shared" si="2"/>
        <v>10.41443252904379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219250</v>
      </c>
      <c r="E24" s="29">
        <f t="shared" si="7"/>
        <v>7150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331382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370269</v>
      </c>
      <c r="N24" s="29">
        <f t="shared" si="1"/>
        <v>928051</v>
      </c>
      <c r="O24" s="41">
        <f t="shared" si="2"/>
        <v>207.33936550491509</v>
      </c>
      <c r="P24" s="9"/>
    </row>
    <row r="25" spans="1:119">
      <c r="A25" s="12"/>
      <c r="B25" s="42">
        <v>581</v>
      </c>
      <c r="C25" s="19" t="s">
        <v>37</v>
      </c>
      <c r="D25" s="43">
        <v>219250</v>
      </c>
      <c r="E25" s="43">
        <v>7150</v>
      </c>
      <c r="F25" s="43">
        <v>0</v>
      </c>
      <c r="G25" s="43">
        <v>0</v>
      </c>
      <c r="H25" s="43">
        <v>0</v>
      </c>
      <c r="I25" s="43">
        <v>331382</v>
      </c>
      <c r="J25" s="43">
        <v>0</v>
      </c>
      <c r="K25" s="43">
        <v>0</v>
      </c>
      <c r="L25" s="43">
        <v>0</v>
      </c>
      <c r="M25" s="43">
        <v>97434</v>
      </c>
      <c r="N25" s="43">
        <f t="shared" si="1"/>
        <v>655216</v>
      </c>
      <c r="O25" s="44">
        <f t="shared" si="2"/>
        <v>146.38427167113494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272835</v>
      </c>
      <c r="N26" s="43">
        <f t="shared" si="1"/>
        <v>272835</v>
      </c>
      <c r="O26" s="44">
        <f t="shared" si="2"/>
        <v>60.955093833780161</v>
      </c>
      <c r="P26" s="9"/>
    </row>
    <row r="27" spans="1:119" ht="16.5" thickBot="1">
      <c r="A27" s="13" t="s">
        <v>10</v>
      </c>
      <c r="B27" s="21"/>
      <c r="C27" s="20"/>
      <c r="D27" s="14">
        <f>SUM(D5,D10,D14,D19,D22,D24)</f>
        <v>3277814</v>
      </c>
      <c r="E27" s="14">
        <f t="shared" ref="E27:M27" si="8">SUM(E5,E10,E14,E19,E22,E24)</f>
        <v>415226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1861512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370269</v>
      </c>
      <c r="N27" s="14">
        <f t="shared" si="1"/>
        <v>5924821</v>
      </c>
      <c r="O27" s="35">
        <f t="shared" si="2"/>
        <v>1323.6865504915104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33" t="s">
        <v>40</v>
      </c>
      <c r="M29" s="133"/>
      <c r="N29" s="133"/>
      <c r="O29" s="39">
        <v>4476</v>
      </c>
    </row>
    <row r="30" spans="1:119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37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52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3428552</v>
      </c>
      <c r="E5" s="24">
        <f t="shared" si="0"/>
        <v>448549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334</v>
      </c>
      <c r="L5" s="24">
        <f t="shared" si="0"/>
        <v>0</v>
      </c>
      <c r="M5" s="24">
        <f t="shared" si="0"/>
        <v>9006</v>
      </c>
      <c r="N5" s="25">
        <f t="shared" ref="N5:N25" si="1">SUM(D5:M5)</f>
        <v>3886441</v>
      </c>
      <c r="O5" s="30">
        <f t="shared" ref="O5:O25" si="2">(N5/O$27)</f>
        <v>860.59366696191319</v>
      </c>
      <c r="P5" s="6"/>
    </row>
    <row r="6" spans="1:133">
      <c r="A6" s="12"/>
      <c r="B6" s="42">
        <v>511</v>
      </c>
      <c r="C6" s="19" t="s">
        <v>19</v>
      </c>
      <c r="D6" s="43">
        <v>52828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52828</v>
      </c>
      <c r="O6" s="44">
        <f t="shared" si="2"/>
        <v>11.697962798937112</v>
      </c>
      <c r="P6" s="9"/>
    </row>
    <row r="7" spans="1:133">
      <c r="A7" s="12"/>
      <c r="B7" s="42">
        <v>512</v>
      </c>
      <c r="C7" s="19" t="s">
        <v>20</v>
      </c>
      <c r="D7" s="43">
        <v>2830928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9006</v>
      </c>
      <c r="N7" s="43">
        <f t="shared" si="1"/>
        <v>2839934</v>
      </c>
      <c r="O7" s="44">
        <f t="shared" si="2"/>
        <v>628.86049601417187</v>
      </c>
      <c r="P7" s="9"/>
    </row>
    <row r="8" spans="1:133">
      <c r="A8" s="12"/>
      <c r="B8" s="42">
        <v>513</v>
      </c>
      <c r="C8" s="19" t="s">
        <v>21</v>
      </c>
      <c r="D8" s="43">
        <v>171322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171322</v>
      </c>
      <c r="O8" s="44">
        <f t="shared" si="2"/>
        <v>37.936669619131976</v>
      </c>
      <c r="P8" s="9"/>
    </row>
    <row r="9" spans="1:133">
      <c r="A9" s="12"/>
      <c r="B9" s="42">
        <v>515</v>
      </c>
      <c r="C9" s="19" t="s">
        <v>53</v>
      </c>
      <c r="D9" s="43">
        <v>307354</v>
      </c>
      <c r="E9" s="43">
        <v>448549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755903</v>
      </c>
      <c r="O9" s="44">
        <f t="shared" si="2"/>
        <v>167.38330380868024</v>
      </c>
      <c r="P9" s="9"/>
    </row>
    <row r="10" spans="1:133">
      <c r="A10" s="12"/>
      <c r="B10" s="42">
        <v>519</v>
      </c>
      <c r="C10" s="19" t="s">
        <v>22</v>
      </c>
      <c r="D10" s="43">
        <v>66120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334</v>
      </c>
      <c r="L10" s="43">
        <v>0</v>
      </c>
      <c r="M10" s="43">
        <v>0</v>
      </c>
      <c r="N10" s="43">
        <f t="shared" si="1"/>
        <v>66454</v>
      </c>
      <c r="O10" s="44">
        <f t="shared" si="2"/>
        <v>14.715234720992028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1732601</v>
      </c>
      <c r="E11" s="29">
        <f t="shared" si="3"/>
        <v>135993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123206</v>
      </c>
      <c r="N11" s="40">
        <f t="shared" si="1"/>
        <v>1991800</v>
      </c>
      <c r="O11" s="41">
        <f t="shared" si="2"/>
        <v>441.05403011514613</v>
      </c>
      <c r="P11" s="10"/>
    </row>
    <row r="12" spans="1:133">
      <c r="A12" s="12"/>
      <c r="B12" s="42">
        <v>521</v>
      </c>
      <c r="C12" s="19" t="s">
        <v>24</v>
      </c>
      <c r="D12" s="43">
        <v>1080703</v>
      </c>
      <c r="E12" s="43">
        <v>42013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28218</v>
      </c>
      <c r="N12" s="43">
        <f t="shared" si="1"/>
        <v>1150934</v>
      </c>
      <c r="O12" s="44">
        <f t="shared" si="2"/>
        <v>254.8569530558016</v>
      </c>
      <c r="P12" s="9"/>
    </row>
    <row r="13" spans="1:133">
      <c r="A13" s="12"/>
      <c r="B13" s="42">
        <v>522</v>
      </c>
      <c r="C13" s="19" t="s">
        <v>25</v>
      </c>
      <c r="D13" s="43">
        <v>651898</v>
      </c>
      <c r="E13" s="43">
        <v>93980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94988</v>
      </c>
      <c r="N13" s="43">
        <f t="shared" si="1"/>
        <v>840866</v>
      </c>
      <c r="O13" s="44">
        <f t="shared" si="2"/>
        <v>186.19707705934456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1592507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1592507</v>
      </c>
      <c r="O14" s="41">
        <f t="shared" si="2"/>
        <v>352.63662533215233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398706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398706</v>
      </c>
      <c r="O15" s="44">
        <f t="shared" si="2"/>
        <v>88.287422497785656</v>
      </c>
      <c r="P15" s="9"/>
    </row>
    <row r="16" spans="1:133">
      <c r="A16" s="12"/>
      <c r="B16" s="42">
        <v>536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1096879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1096879</v>
      </c>
      <c r="O16" s="44">
        <f t="shared" si="2"/>
        <v>242.88728963684676</v>
      </c>
      <c r="P16" s="9"/>
    </row>
    <row r="17" spans="1:119">
      <c r="A17" s="12"/>
      <c r="B17" s="42">
        <v>538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96922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96922</v>
      </c>
      <c r="O17" s="44">
        <f t="shared" si="2"/>
        <v>21.46191319751993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216931</v>
      </c>
      <c r="E18" s="29">
        <f t="shared" si="5"/>
        <v>92485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309416</v>
      </c>
      <c r="O18" s="41">
        <f t="shared" si="2"/>
        <v>68.515500442869794</v>
      </c>
      <c r="P18" s="10"/>
    </row>
    <row r="19" spans="1:119">
      <c r="A19" s="12"/>
      <c r="B19" s="42">
        <v>541</v>
      </c>
      <c r="C19" s="19" t="s">
        <v>33</v>
      </c>
      <c r="D19" s="43">
        <v>216931</v>
      </c>
      <c r="E19" s="43">
        <v>92485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309416</v>
      </c>
      <c r="O19" s="44">
        <f t="shared" si="2"/>
        <v>68.515500442869794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180885</v>
      </c>
      <c r="E20" s="29">
        <f t="shared" si="6"/>
        <v>22511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203396</v>
      </c>
      <c r="O20" s="41">
        <f t="shared" si="2"/>
        <v>45.038972542072628</v>
      </c>
      <c r="P20" s="9"/>
    </row>
    <row r="21" spans="1:119">
      <c r="A21" s="12"/>
      <c r="B21" s="42">
        <v>572</v>
      </c>
      <c r="C21" s="19" t="s">
        <v>36</v>
      </c>
      <c r="D21" s="43">
        <v>180885</v>
      </c>
      <c r="E21" s="43">
        <v>22511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203396</v>
      </c>
      <c r="O21" s="44">
        <f t="shared" si="2"/>
        <v>45.038972542072628</v>
      </c>
      <c r="P21" s="9"/>
    </row>
    <row r="22" spans="1:119" ht="15.75">
      <c r="A22" s="26" t="s">
        <v>39</v>
      </c>
      <c r="B22" s="27"/>
      <c r="C22" s="28"/>
      <c r="D22" s="29">
        <f t="shared" ref="D22:M22" si="7">SUM(D23:D24)</f>
        <v>0</v>
      </c>
      <c r="E22" s="29">
        <f t="shared" si="7"/>
        <v>102703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308544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98599</v>
      </c>
      <c r="N22" s="29">
        <f t="shared" si="1"/>
        <v>509846</v>
      </c>
      <c r="O22" s="41">
        <f t="shared" si="2"/>
        <v>112.89769707705935</v>
      </c>
      <c r="P22" s="9"/>
    </row>
    <row r="23" spans="1:119">
      <c r="A23" s="12"/>
      <c r="B23" s="42">
        <v>581</v>
      </c>
      <c r="C23" s="19" t="s">
        <v>37</v>
      </c>
      <c r="D23" s="43">
        <v>0</v>
      </c>
      <c r="E23" s="43">
        <v>102703</v>
      </c>
      <c r="F23" s="43">
        <v>0</v>
      </c>
      <c r="G23" s="43">
        <v>0</v>
      </c>
      <c r="H23" s="43">
        <v>0</v>
      </c>
      <c r="I23" s="43">
        <v>273000</v>
      </c>
      <c r="J23" s="43">
        <v>0</v>
      </c>
      <c r="K23" s="43">
        <v>0</v>
      </c>
      <c r="L23" s="43">
        <v>0</v>
      </c>
      <c r="M23" s="43">
        <v>98599</v>
      </c>
      <c r="N23" s="43">
        <f t="shared" si="1"/>
        <v>474302</v>
      </c>
      <c r="O23" s="44">
        <f t="shared" si="2"/>
        <v>105.02701505757307</v>
      </c>
      <c r="P23" s="9"/>
    </row>
    <row r="24" spans="1:119" ht="15.75" thickBot="1">
      <c r="A24" s="12"/>
      <c r="B24" s="42">
        <v>592</v>
      </c>
      <c r="C24" s="19" t="s">
        <v>55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35544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35544</v>
      </c>
      <c r="O24" s="44">
        <f t="shared" si="2"/>
        <v>7.8706820194862708</v>
      </c>
      <c r="P24" s="9"/>
    </row>
    <row r="25" spans="1:119" ht="16.5" thickBot="1">
      <c r="A25" s="13" t="s">
        <v>10</v>
      </c>
      <c r="B25" s="21"/>
      <c r="C25" s="20"/>
      <c r="D25" s="14">
        <f>SUM(D5,D11,D14,D18,D20,D22)</f>
        <v>5558969</v>
      </c>
      <c r="E25" s="14">
        <f t="shared" ref="E25:M25" si="8">SUM(E5,E11,E14,E18,E20,E22)</f>
        <v>802241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1901051</v>
      </c>
      <c r="J25" s="14">
        <f t="shared" si="8"/>
        <v>0</v>
      </c>
      <c r="K25" s="14">
        <f t="shared" si="8"/>
        <v>334</v>
      </c>
      <c r="L25" s="14">
        <f t="shared" si="8"/>
        <v>0</v>
      </c>
      <c r="M25" s="14">
        <f t="shared" si="8"/>
        <v>230811</v>
      </c>
      <c r="N25" s="14">
        <f t="shared" si="1"/>
        <v>8493406</v>
      </c>
      <c r="O25" s="35">
        <f t="shared" si="2"/>
        <v>1880.7364924712135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33" t="s">
        <v>56</v>
      </c>
      <c r="M27" s="133"/>
      <c r="N27" s="133"/>
      <c r="O27" s="39">
        <v>4516</v>
      </c>
    </row>
    <row r="28" spans="1:119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37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71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1229517</v>
      </c>
      <c r="E5" s="24">
        <f t="shared" si="0"/>
        <v>462978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619</v>
      </c>
      <c r="L5" s="24">
        <f t="shared" si="0"/>
        <v>0</v>
      </c>
      <c r="M5" s="24">
        <f t="shared" si="0"/>
        <v>0</v>
      </c>
      <c r="N5" s="25">
        <f t="shared" ref="N5:N24" si="1">SUM(D5:M5)</f>
        <v>1693114</v>
      </c>
      <c r="O5" s="30">
        <f t="shared" ref="O5:O24" si="2">(N5/O$26)</f>
        <v>378.09602501116569</v>
      </c>
      <c r="P5" s="6"/>
    </row>
    <row r="6" spans="1:133">
      <c r="A6" s="12"/>
      <c r="B6" s="42">
        <v>511</v>
      </c>
      <c r="C6" s="19" t="s">
        <v>19</v>
      </c>
      <c r="D6" s="43">
        <v>49779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49779</v>
      </c>
      <c r="O6" s="44">
        <f t="shared" si="2"/>
        <v>11.116346583296114</v>
      </c>
      <c r="P6" s="9"/>
    </row>
    <row r="7" spans="1:133">
      <c r="A7" s="12"/>
      <c r="B7" s="42">
        <v>512</v>
      </c>
      <c r="C7" s="19" t="s">
        <v>20</v>
      </c>
      <c r="D7" s="43">
        <v>289519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289519</v>
      </c>
      <c r="O7" s="44">
        <f t="shared" si="2"/>
        <v>64.653640017865115</v>
      </c>
      <c r="P7" s="9"/>
    </row>
    <row r="8" spans="1:133">
      <c r="A8" s="12"/>
      <c r="B8" s="42">
        <v>513</v>
      </c>
      <c r="C8" s="19" t="s">
        <v>21</v>
      </c>
      <c r="D8" s="43">
        <v>319991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319991</v>
      </c>
      <c r="O8" s="44">
        <f t="shared" si="2"/>
        <v>71.458463599821343</v>
      </c>
      <c r="P8" s="9"/>
    </row>
    <row r="9" spans="1:133">
      <c r="A9" s="12"/>
      <c r="B9" s="42">
        <v>515</v>
      </c>
      <c r="C9" s="19" t="s">
        <v>53</v>
      </c>
      <c r="D9" s="43">
        <v>512498</v>
      </c>
      <c r="E9" s="43">
        <v>462978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975476</v>
      </c>
      <c r="O9" s="44">
        <f t="shared" si="2"/>
        <v>217.83742742295667</v>
      </c>
      <c r="P9" s="9"/>
    </row>
    <row r="10" spans="1:133">
      <c r="A10" s="12"/>
      <c r="B10" s="42">
        <v>519</v>
      </c>
      <c r="C10" s="19" t="s">
        <v>22</v>
      </c>
      <c r="D10" s="43">
        <v>57730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619</v>
      </c>
      <c r="L10" s="43">
        <v>0</v>
      </c>
      <c r="M10" s="43">
        <v>0</v>
      </c>
      <c r="N10" s="43">
        <f t="shared" si="1"/>
        <v>58349</v>
      </c>
      <c r="O10" s="44">
        <f t="shared" si="2"/>
        <v>13.030147387226441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1608364</v>
      </c>
      <c r="E11" s="29">
        <f t="shared" si="3"/>
        <v>143605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1751969</v>
      </c>
      <c r="O11" s="41">
        <f t="shared" si="2"/>
        <v>391.23916927199645</v>
      </c>
      <c r="P11" s="10"/>
    </row>
    <row r="12" spans="1:133">
      <c r="A12" s="12"/>
      <c r="B12" s="42">
        <v>521</v>
      </c>
      <c r="C12" s="19" t="s">
        <v>24</v>
      </c>
      <c r="D12" s="43">
        <v>970735</v>
      </c>
      <c r="E12" s="43">
        <v>56383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1027118</v>
      </c>
      <c r="O12" s="44">
        <f t="shared" si="2"/>
        <v>229.36980794997766</v>
      </c>
      <c r="P12" s="9"/>
    </row>
    <row r="13" spans="1:133">
      <c r="A13" s="12"/>
      <c r="B13" s="42">
        <v>522</v>
      </c>
      <c r="C13" s="19" t="s">
        <v>25</v>
      </c>
      <c r="D13" s="43">
        <v>637629</v>
      </c>
      <c r="E13" s="43">
        <v>87222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724851</v>
      </c>
      <c r="O13" s="44">
        <f t="shared" si="2"/>
        <v>161.86936132201876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1366419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1366419</v>
      </c>
      <c r="O14" s="41">
        <f t="shared" si="2"/>
        <v>305.14046449307727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499943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499943</v>
      </c>
      <c r="O15" s="44">
        <f t="shared" si="2"/>
        <v>111.644260830728</v>
      </c>
      <c r="P15" s="9"/>
    </row>
    <row r="16" spans="1:133">
      <c r="A16" s="12"/>
      <c r="B16" s="42">
        <v>536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851256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851256</v>
      </c>
      <c r="O16" s="44">
        <f t="shared" si="2"/>
        <v>190.09736489504243</v>
      </c>
      <c r="P16" s="9"/>
    </row>
    <row r="17" spans="1:119">
      <c r="A17" s="12"/>
      <c r="B17" s="42">
        <v>538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15220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15220</v>
      </c>
      <c r="O17" s="44">
        <f t="shared" si="2"/>
        <v>3.3988387673068332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362870</v>
      </c>
      <c r="E18" s="29">
        <f t="shared" si="5"/>
        <v>4428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367298</v>
      </c>
      <c r="O18" s="41">
        <f t="shared" si="2"/>
        <v>82.022778025904415</v>
      </c>
      <c r="P18" s="10"/>
    </row>
    <row r="19" spans="1:119">
      <c r="A19" s="12"/>
      <c r="B19" s="42">
        <v>541</v>
      </c>
      <c r="C19" s="19" t="s">
        <v>33</v>
      </c>
      <c r="D19" s="43">
        <v>362870</v>
      </c>
      <c r="E19" s="43">
        <v>4428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367298</v>
      </c>
      <c r="O19" s="44">
        <f t="shared" si="2"/>
        <v>82.022778025904415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335510</v>
      </c>
      <c r="E20" s="29">
        <f t="shared" si="6"/>
        <v>214178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549688</v>
      </c>
      <c r="O20" s="41">
        <f t="shared" si="2"/>
        <v>122.75301473872264</v>
      </c>
      <c r="P20" s="9"/>
    </row>
    <row r="21" spans="1:119">
      <c r="A21" s="12"/>
      <c r="B21" s="42">
        <v>572</v>
      </c>
      <c r="C21" s="19" t="s">
        <v>36</v>
      </c>
      <c r="D21" s="43">
        <v>335510</v>
      </c>
      <c r="E21" s="43">
        <v>214178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549688</v>
      </c>
      <c r="O21" s="44">
        <f t="shared" si="2"/>
        <v>122.75301473872264</v>
      </c>
      <c r="P21" s="9"/>
    </row>
    <row r="22" spans="1:119" ht="15.75">
      <c r="A22" s="26" t="s">
        <v>39</v>
      </c>
      <c r="B22" s="27"/>
      <c r="C22" s="28"/>
      <c r="D22" s="29">
        <f t="shared" ref="D22:M22" si="7">SUM(D23:D23)</f>
        <v>0</v>
      </c>
      <c r="E22" s="29">
        <f t="shared" si="7"/>
        <v>121613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450559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572172</v>
      </c>
      <c r="O22" s="41">
        <f t="shared" si="2"/>
        <v>127.77400625279142</v>
      </c>
      <c r="P22" s="9"/>
    </row>
    <row r="23" spans="1:119" ht="15.75" thickBot="1">
      <c r="A23" s="12"/>
      <c r="B23" s="42">
        <v>581</v>
      </c>
      <c r="C23" s="19" t="s">
        <v>37</v>
      </c>
      <c r="D23" s="43">
        <v>0</v>
      </c>
      <c r="E23" s="43">
        <v>121613</v>
      </c>
      <c r="F23" s="43">
        <v>0</v>
      </c>
      <c r="G23" s="43">
        <v>0</v>
      </c>
      <c r="H23" s="43">
        <v>0</v>
      </c>
      <c r="I23" s="43">
        <v>450559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572172</v>
      </c>
      <c r="O23" s="44">
        <f t="shared" si="2"/>
        <v>127.77400625279142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3536261</v>
      </c>
      <c r="E24" s="14">
        <f t="shared" ref="E24:M24" si="8">SUM(E5,E11,E14,E18,E20,E22)</f>
        <v>946802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1816978</v>
      </c>
      <c r="J24" s="14">
        <f t="shared" si="8"/>
        <v>0</v>
      </c>
      <c r="K24" s="14">
        <f t="shared" si="8"/>
        <v>619</v>
      </c>
      <c r="L24" s="14">
        <f t="shared" si="8"/>
        <v>0</v>
      </c>
      <c r="M24" s="14">
        <f t="shared" si="8"/>
        <v>0</v>
      </c>
      <c r="N24" s="14">
        <f t="shared" si="1"/>
        <v>6300660</v>
      </c>
      <c r="O24" s="35">
        <f t="shared" si="2"/>
        <v>1407.0254577936578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33" t="s">
        <v>72</v>
      </c>
      <c r="M26" s="133"/>
      <c r="N26" s="133"/>
      <c r="O26" s="39">
        <v>4478</v>
      </c>
    </row>
    <row r="27" spans="1:119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37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98F-FA24-4CE3-A150-CDDD834FDEBF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90"/>
      <c r="R1"/>
    </row>
    <row r="2" spans="1:134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90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91"/>
      <c r="O3" s="92"/>
      <c r="P3" s="170" t="s">
        <v>84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 t="shared" ref="D5:N5" si="0">SUM(D6:D10)</f>
        <v>1042688</v>
      </c>
      <c r="E5" s="100">
        <f t="shared" si="0"/>
        <v>30979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1073667</v>
      </c>
      <c r="P5" s="102">
        <f t="shared" ref="P5:P27" si="1">(O5/P$29)</f>
        <v>133.54067164179105</v>
      </c>
      <c r="Q5" s="103"/>
    </row>
    <row r="6" spans="1:134">
      <c r="A6" s="105"/>
      <c r="B6" s="106">
        <v>511</v>
      </c>
      <c r="C6" s="107" t="s">
        <v>19</v>
      </c>
      <c r="D6" s="108">
        <v>90875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90875</v>
      </c>
      <c r="P6" s="109">
        <f t="shared" si="1"/>
        <v>11.302860696517413</v>
      </c>
      <c r="Q6" s="110"/>
    </row>
    <row r="7" spans="1:134">
      <c r="A7" s="105"/>
      <c r="B7" s="106">
        <v>512</v>
      </c>
      <c r="C7" s="107" t="s">
        <v>20</v>
      </c>
      <c r="D7" s="108">
        <v>172617</v>
      </c>
      <c r="E7" s="108">
        <v>8199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2">SUM(D7:N7)</f>
        <v>180816</v>
      </c>
      <c r="P7" s="109">
        <f t="shared" si="1"/>
        <v>22.48955223880597</v>
      </c>
      <c r="Q7" s="110"/>
    </row>
    <row r="8" spans="1:134">
      <c r="A8" s="105"/>
      <c r="B8" s="106">
        <v>513</v>
      </c>
      <c r="C8" s="107" t="s">
        <v>21</v>
      </c>
      <c r="D8" s="108">
        <v>201497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201497</v>
      </c>
      <c r="P8" s="109">
        <f t="shared" si="1"/>
        <v>25.061815920398011</v>
      </c>
      <c r="Q8" s="110"/>
    </row>
    <row r="9" spans="1:134">
      <c r="A9" s="105"/>
      <c r="B9" s="106">
        <v>514</v>
      </c>
      <c r="C9" s="107" t="s">
        <v>69</v>
      </c>
      <c r="D9" s="108">
        <v>65764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2"/>
        <v>65764</v>
      </c>
      <c r="P9" s="109">
        <f t="shared" si="1"/>
        <v>8.1796019900497505</v>
      </c>
      <c r="Q9" s="110"/>
    </row>
    <row r="10" spans="1:134">
      <c r="A10" s="105"/>
      <c r="B10" s="106">
        <v>519</v>
      </c>
      <c r="C10" s="107" t="s">
        <v>22</v>
      </c>
      <c r="D10" s="108">
        <v>511935</v>
      </c>
      <c r="E10" s="108">
        <v>22780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2"/>
        <v>534715</v>
      </c>
      <c r="P10" s="109">
        <f t="shared" si="1"/>
        <v>66.506840796019901</v>
      </c>
      <c r="Q10" s="110"/>
    </row>
    <row r="11" spans="1:134" ht="15.75">
      <c r="A11" s="111" t="s">
        <v>23</v>
      </c>
      <c r="B11" s="112"/>
      <c r="C11" s="113"/>
      <c r="D11" s="114">
        <f t="shared" ref="D11:N11" si="3">SUM(D12:D14)</f>
        <v>1454189</v>
      </c>
      <c r="E11" s="114">
        <f t="shared" si="3"/>
        <v>842734</v>
      </c>
      <c r="F11" s="114">
        <f t="shared" si="3"/>
        <v>0</v>
      </c>
      <c r="G11" s="114">
        <f t="shared" si="3"/>
        <v>0</v>
      </c>
      <c r="H11" s="114">
        <f t="shared" si="3"/>
        <v>0</v>
      </c>
      <c r="I11" s="114">
        <f t="shared" si="3"/>
        <v>0</v>
      </c>
      <c r="J11" s="114">
        <f t="shared" si="3"/>
        <v>0</v>
      </c>
      <c r="K11" s="114">
        <f t="shared" si="3"/>
        <v>0</v>
      </c>
      <c r="L11" s="114">
        <f t="shared" si="3"/>
        <v>0</v>
      </c>
      <c r="M11" s="114">
        <f t="shared" si="3"/>
        <v>0</v>
      </c>
      <c r="N11" s="114">
        <f t="shared" si="3"/>
        <v>0</v>
      </c>
      <c r="O11" s="115">
        <f>SUM(D11:N11)</f>
        <v>2296923</v>
      </c>
      <c r="P11" s="116">
        <f t="shared" si="1"/>
        <v>285.68694029850747</v>
      </c>
      <c r="Q11" s="117"/>
    </row>
    <row r="12" spans="1:134">
      <c r="A12" s="105"/>
      <c r="B12" s="106">
        <v>521</v>
      </c>
      <c r="C12" s="107" t="s">
        <v>24</v>
      </c>
      <c r="D12" s="108">
        <v>1413844</v>
      </c>
      <c r="E12" s="108">
        <v>437018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1850862</v>
      </c>
      <c r="P12" s="109">
        <f t="shared" si="1"/>
        <v>230.20671641791046</v>
      </c>
      <c r="Q12" s="110"/>
    </row>
    <row r="13" spans="1:134">
      <c r="A13" s="105"/>
      <c r="B13" s="106">
        <v>522</v>
      </c>
      <c r="C13" s="107" t="s">
        <v>25</v>
      </c>
      <c r="D13" s="108">
        <v>10208</v>
      </c>
      <c r="E13" s="108">
        <v>405716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4">SUM(D13:N13)</f>
        <v>415924</v>
      </c>
      <c r="P13" s="109">
        <f t="shared" si="1"/>
        <v>51.731840796019902</v>
      </c>
      <c r="Q13" s="110"/>
    </row>
    <row r="14" spans="1:134">
      <c r="A14" s="105"/>
      <c r="B14" s="106">
        <v>524</v>
      </c>
      <c r="C14" s="107" t="s">
        <v>26</v>
      </c>
      <c r="D14" s="108">
        <v>30137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4"/>
        <v>30137</v>
      </c>
      <c r="P14" s="109">
        <f t="shared" si="1"/>
        <v>3.7483830845771142</v>
      </c>
      <c r="Q14" s="110"/>
    </row>
    <row r="15" spans="1:134" ht="15.75">
      <c r="A15" s="111" t="s">
        <v>27</v>
      </c>
      <c r="B15" s="112"/>
      <c r="C15" s="113"/>
      <c r="D15" s="114">
        <f t="shared" ref="D15:N15" si="5">SUM(D16:D19)</f>
        <v>495729</v>
      </c>
      <c r="E15" s="114">
        <f t="shared" si="5"/>
        <v>0</v>
      </c>
      <c r="F15" s="114">
        <f t="shared" si="5"/>
        <v>0</v>
      </c>
      <c r="G15" s="114">
        <f t="shared" si="5"/>
        <v>0</v>
      </c>
      <c r="H15" s="114">
        <f t="shared" si="5"/>
        <v>0</v>
      </c>
      <c r="I15" s="114">
        <f t="shared" si="5"/>
        <v>1548791</v>
      </c>
      <c r="J15" s="114">
        <f t="shared" si="5"/>
        <v>0</v>
      </c>
      <c r="K15" s="114">
        <f t="shared" si="5"/>
        <v>0</v>
      </c>
      <c r="L15" s="114">
        <f t="shared" si="5"/>
        <v>0</v>
      </c>
      <c r="M15" s="114">
        <f t="shared" si="5"/>
        <v>0</v>
      </c>
      <c r="N15" s="114">
        <f t="shared" si="5"/>
        <v>0</v>
      </c>
      <c r="O15" s="115">
        <f>SUM(D15:N15)</f>
        <v>2044520</v>
      </c>
      <c r="P15" s="116">
        <f t="shared" si="1"/>
        <v>254.29353233830847</v>
      </c>
      <c r="Q15" s="117"/>
    </row>
    <row r="16" spans="1:134">
      <c r="A16" s="105"/>
      <c r="B16" s="106">
        <v>533</v>
      </c>
      <c r="C16" s="107" t="s">
        <v>28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1364459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4" si="6">SUM(D16:N16)</f>
        <v>1364459</v>
      </c>
      <c r="P16" s="109">
        <f t="shared" si="1"/>
        <v>169.70883084577113</v>
      </c>
      <c r="Q16" s="110"/>
    </row>
    <row r="17" spans="1:120">
      <c r="A17" s="105"/>
      <c r="B17" s="106">
        <v>534</v>
      </c>
      <c r="C17" s="107" t="s">
        <v>29</v>
      </c>
      <c r="D17" s="108">
        <v>484051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6"/>
        <v>484051</v>
      </c>
      <c r="P17" s="109">
        <f t="shared" si="1"/>
        <v>60.205348258706465</v>
      </c>
      <c r="Q17" s="110"/>
    </row>
    <row r="18" spans="1:120">
      <c r="A18" s="105"/>
      <c r="B18" s="106">
        <v>538</v>
      </c>
      <c r="C18" s="107" t="s">
        <v>31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184332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6"/>
        <v>184332</v>
      </c>
      <c r="P18" s="109">
        <f t="shared" si="1"/>
        <v>22.926865671641792</v>
      </c>
      <c r="Q18" s="110"/>
    </row>
    <row r="19" spans="1:120">
      <c r="A19" s="105"/>
      <c r="B19" s="106">
        <v>539</v>
      </c>
      <c r="C19" s="107" t="s">
        <v>43</v>
      </c>
      <c r="D19" s="108">
        <v>11678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6"/>
        <v>11678</v>
      </c>
      <c r="P19" s="109">
        <f t="shared" si="1"/>
        <v>1.4524875621890547</v>
      </c>
      <c r="Q19" s="110"/>
    </row>
    <row r="20" spans="1:120" ht="15.75">
      <c r="A20" s="111" t="s">
        <v>32</v>
      </c>
      <c r="B20" s="112"/>
      <c r="C20" s="113"/>
      <c r="D20" s="114">
        <f t="shared" ref="D20:N20" si="7">SUM(D21:D22)</f>
        <v>366776</v>
      </c>
      <c r="E20" s="114">
        <f t="shared" si="7"/>
        <v>45760</v>
      </c>
      <c r="F20" s="114">
        <f t="shared" si="7"/>
        <v>0</v>
      </c>
      <c r="G20" s="114">
        <f t="shared" si="7"/>
        <v>0</v>
      </c>
      <c r="H20" s="114">
        <f t="shared" si="7"/>
        <v>0</v>
      </c>
      <c r="I20" s="114">
        <f t="shared" si="7"/>
        <v>0</v>
      </c>
      <c r="J20" s="114">
        <f t="shared" si="7"/>
        <v>0</v>
      </c>
      <c r="K20" s="114">
        <f t="shared" si="7"/>
        <v>0</v>
      </c>
      <c r="L20" s="114">
        <f t="shared" si="7"/>
        <v>0</v>
      </c>
      <c r="M20" s="114">
        <f t="shared" si="7"/>
        <v>0</v>
      </c>
      <c r="N20" s="114">
        <f t="shared" si="7"/>
        <v>0</v>
      </c>
      <c r="O20" s="114">
        <f t="shared" si="6"/>
        <v>412536</v>
      </c>
      <c r="P20" s="116">
        <f t="shared" si="1"/>
        <v>51.310447761194027</v>
      </c>
      <c r="Q20" s="117"/>
    </row>
    <row r="21" spans="1:120">
      <c r="A21" s="105"/>
      <c r="B21" s="106">
        <v>541</v>
      </c>
      <c r="C21" s="107" t="s">
        <v>33</v>
      </c>
      <c r="D21" s="108">
        <v>292880</v>
      </c>
      <c r="E21" s="108">
        <v>45760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6"/>
        <v>338640</v>
      </c>
      <c r="P21" s="109">
        <f t="shared" si="1"/>
        <v>42.119402985074629</v>
      </c>
      <c r="Q21" s="110"/>
    </row>
    <row r="22" spans="1:120">
      <c r="A22" s="105"/>
      <c r="B22" s="106">
        <v>549</v>
      </c>
      <c r="C22" s="107" t="s">
        <v>34</v>
      </c>
      <c r="D22" s="108">
        <v>73896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6"/>
        <v>73896</v>
      </c>
      <c r="P22" s="109">
        <f t="shared" si="1"/>
        <v>9.1910447761194032</v>
      </c>
      <c r="Q22" s="110"/>
    </row>
    <row r="23" spans="1:120" ht="15.75">
      <c r="A23" s="111" t="s">
        <v>35</v>
      </c>
      <c r="B23" s="112"/>
      <c r="C23" s="113"/>
      <c r="D23" s="114">
        <f t="shared" ref="D23:N23" si="8">SUM(D24:D24)</f>
        <v>7580</v>
      </c>
      <c r="E23" s="114">
        <f t="shared" si="8"/>
        <v>46007</v>
      </c>
      <c r="F23" s="114">
        <f t="shared" si="8"/>
        <v>0</v>
      </c>
      <c r="G23" s="114">
        <f t="shared" si="8"/>
        <v>0</v>
      </c>
      <c r="H23" s="114">
        <f t="shared" si="8"/>
        <v>0</v>
      </c>
      <c r="I23" s="114">
        <f t="shared" si="8"/>
        <v>0</v>
      </c>
      <c r="J23" s="114">
        <f t="shared" si="8"/>
        <v>0</v>
      </c>
      <c r="K23" s="114">
        <f t="shared" si="8"/>
        <v>0</v>
      </c>
      <c r="L23" s="114">
        <f t="shared" si="8"/>
        <v>0</v>
      </c>
      <c r="M23" s="114">
        <f t="shared" si="8"/>
        <v>0</v>
      </c>
      <c r="N23" s="114">
        <f t="shared" si="8"/>
        <v>0</v>
      </c>
      <c r="O23" s="114">
        <f>SUM(D23:N23)</f>
        <v>53587</v>
      </c>
      <c r="P23" s="116">
        <f t="shared" si="1"/>
        <v>6.6650497512437807</v>
      </c>
      <c r="Q23" s="110"/>
    </row>
    <row r="24" spans="1:120">
      <c r="A24" s="105"/>
      <c r="B24" s="106">
        <v>572</v>
      </c>
      <c r="C24" s="107" t="s">
        <v>36</v>
      </c>
      <c r="D24" s="108">
        <v>7580</v>
      </c>
      <c r="E24" s="108">
        <v>46007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6"/>
        <v>53587</v>
      </c>
      <c r="P24" s="109">
        <f t="shared" si="1"/>
        <v>6.6650497512437807</v>
      </c>
      <c r="Q24" s="110"/>
    </row>
    <row r="25" spans="1:120" ht="15.75">
      <c r="A25" s="111" t="s">
        <v>39</v>
      </c>
      <c r="B25" s="112"/>
      <c r="C25" s="113"/>
      <c r="D25" s="114">
        <f t="shared" ref="D25:N25" si="9">SUM(D26:D26)</f>
        <v>0</v>
      </c>
      <c r="E25" s="114">
        <f t="shared" si="9"/>
        <v>191772</v>
      </c>
      <c r="F25" s="114">
        <f t="shared" si="9"/>
        <v>0</v>
      </c>
      <c r="G25" s="114">
        <f t="shared" si="9"/>
        <v>0</v>
      </c>
      <c r="H25" s="114">
        <f t="shared" si="9"/>
        <v>0</v>
      </c>
      <c r="I25" s="114">
        <f t="shared" si="9"/>
        <v>0</v>
      </c>
      <c r="J25" s="114">
        <f t="shared" si="9"/>
        <v>0</v>
      </c>
      <c r="K25" s="114">
        <f t="shared" si="9"/>
        <v>0</v>
      </c>
      <c r="L25" s="114">
        <f t="shared" si="9"/>
        <v>0</v>
      </c>
      <c r="M25" s="114">
        <f t="shared" si="9"/>
        <v>0</v>
      </c>
      <c r="N25" s="114">
        <f t="shared" si="9"/>
        <v>0</v>
      </c>
      <c r="O25" s="114">
        <f>SUM(D25:N25)</f>
        <v>191772</v>
      </c>
      <c r="P25" s="116">
        <f t="shared" si="1"/>
        <v>23.852238805970149</v>
      </c>
      <c r="Q25" s="110"/>
    </row>
    <row r="26" spans="1:120" ht="15.75" thickBot="1">
      <c r="A26" s="105"/>
      <c r="B26" s="106">
        <v>590</v>
      </c>
      <c r="C26" s="107" t="s">
        <v>38</v>
      </c>
      <c r="D26" s="108">
        <v>0</v>
      </c>
      <c r="E26" s="108">
        <v>191772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ref="O26" si="10">SUM(D26:N26)</f>
        <v>191772</v>
      </c>
      <c r="P26" s="109">
        <f t="shared" si="1"/>
        <v>23.852238805970149</v>
      </c>
      <c r="Q26" s="110"/>
    </row>
    <row r="27" spans="1:120" ht="16.5" thickBot="1">
      <c r="A27" s="118" t="s">
        <v>10</v>
      </c>
      <c r="B27" s="119"/>
      <c r="C27" s="120"/>
      <c r="D27" s="121">
        <f>SUM(D5,D11,D15,D20,D23,D25)</f>
        <v>3366962</v>
      </c>
      <c r="E27" s="121">
        <f t="shared" ref="E27:N27" si="11">SUM(E5,E11,E15,E20,E23,E25)</f>
        <v>1157252</v>
      </c>
      <c r="F27" s="121">
        <f t="shared" si="11"/>
        <v>0</v>
      </c>
      <c r="G27" s="121">
        <f t="shared" si="11"/>
        <v>0</v>
      </c>
      <c r="H27" s="121">
        <f t="shared" si="11"/>
        <v>0</v>
      </c>
      <c r="I27" s="121">
        <f t="shared" si="11"/>
        <v>1548791</v>
      </c>
      <c r="J27" s="121">
        <f t="shared" si="11"/>
        <v>0</v>
      </c>
      <c r="K27" s="121">
        <f t="shared" si="11"/>
        <v>0</v>
      </c>
      <c r="L27" s="121">
        <f t="shared" si="11"/>
        <v>0</v>
      </c>
      <c r="M27" s="121">
        <f t="shared" si="11"/>
        <v>0</v>
      </c>
      <c r="N27" s="121">
        <f t="shared" si="11"/>
        <v>0</v>
      </c>
      <c r="O27" s="121">
        <f>SUM(D27:N27)</f>
        <v>6073005</v>
      </c>
      <c r="P27" s="122">
        <f t="shared" si="1"/>
        <v>755.34888059701495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57" t="s">
        <v>89</v>
      </c>
      <c r="N29" s="157"/>
      <c r="O29" s="157"/>
      <c r="P29" s="131">
        <v>8040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7"/>
      <c r="R1"/>
    </row>
    <row r="2" spans="1:134" ht="24" thickBot="1">
      <c r="A2" s="143" t="s">
        <v>83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7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33"/>
      <c r="O3" s="34"/>
      <c r="P3" s="155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1287241</v>
      </c>
      <c r="E5" s="24">
        <f t="shared" si="0"/>
        <v>19843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1307084</v>
      </c>
      <c r="P5" s="30">
        <f t="shared" ref="P5:P27" si="2">(O5/P$29)</f>
        <v>178.53899740472613</v>
      </c>
      <c r="Q5" s="6"/>
    </row>
    <row r="6" spans="1:134">
      <c r="A6" s="12"/>
      <c r="B6" s="42">
        <v>511</v>
      </c>
      <c r="C6" s="19" t="s">
        <v>19</v>
      </c>
      <c r="D6" s="43">
        <v>88427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88427</v>
      </c>
      <c r="P6" s="44">
        <f t="shared" si="2"/>
        <v>12.078541182898512</v>
      </c>
      <c r="Q6" s="9"/>
    </row>
    <row r="7" spans="1:134">
      <c r="A7" s="12"/>
      <c r="B7" s="42">
        <v>512</v>
      </c>
      <c r="C7" s="19" t="s">
        <v>20</v>
      </c>
      <c r="D7" s="43">
        <v>171244</v>
      </c>
      <c r="E7" s="43">
        <v>19843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191087</v>
      </c>
      <c r="P7" s="44">
        <f t="shared" si="2"/>
        <v>26.101215680917907</v>
      </c>
      <c r="Q7" s="9"/>
    </row>
    <row r="8" spans="1:134">
      <c r="A8" s="12"/>
      <c r="B8" s="42">
        <v>513</v>
      </c>
      <c r="C8" s="19" t="s">
        <v>21</v>
      </c>
      <c r="D8" s="43">
        <v>220689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220689</v>
      </c>
      <c r="P8" s="44">
        <f t="shared" si="2"/>
        <v>30.144652369894825</v>
      </c>
      <c r="Q8" s="9"/>
    </row>
    <row r="9" spans="1:134">
      <c r="A9" s="12"/>
      <c r="B9" s="42">
        <v>514</v>
      </c>
      <c r="C9" s="19" t="s">
        <v>69</v>
      </c>
      <c r="D9" s="43">
        <v>95415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95415</v>
      </c>
      <c r="P9" s="44">
        <f t="shared" si="2"/>
        <v>13.033055593498156</v>
      </c>
      <c r="Q9" s="9"/>
    </row>
    <row r="10" spans="1:134">
      <c r="A10" s="12"/>
      <c r="B10" s="42">
        <v>519</v>
      </c>
      <c r="C10" s="19" t="s">
        <v>22</v>
      </c>
      <c r="D10" s="43">
        <v>711466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711466</v>
      </c>
      <c r="P10" s="44">
        <f t="shared" si="2"/>
        <v>97.181532577516734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2165818</v>
      </c>
      <c r="E11" s="29">
        <f t="shared" si="3"/>
        <v>155877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2321695</v>
      </c>
      <c r="P11" s="41">
        <f t="shared" si="2"/>
        <v>317.12812457314573</v>
      </c>
      <c r="Q11" s="10"/>
    </row>
    <row r="12" spans="1:134">
      <c r="A12" s="12"/>
      <c r="B12" s="42">
        <v>521</v>
      </c>
      <c r="C12" s="19" t="s">
        <v>24</v>
      </c>
      <c r="D12" s="43">
        <v>2118296</v>
      </c>
      <c r="E12" s="43">
        <v>128268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2246564</v>
      </c>
      <c r="P12" s="44">
        <f t="shared" si="2"/>
        <v>306.86572872558395</v>
      </c>
      <c r="Q12" s="9"/>
    </row>
    <row r="13" spans="1:134">
      <c r="A13" s="12"/>
      <c r="B13" s="42">
        <v>522</v>
      </c>
      <c r="C13" s="19" t="s">
        <v>25</v>
      </c>
      <c r="D13" s="43">
        <v>13183</v>
      </c>
      <c r="E13" s="43">
        <v>27609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40792</v>
      </c>
      <c r="P13" s="44">
        <f t="shared" si="2"/>
        <v>5.5719164048627237</v>
      </c>
      <c r="Q13" s="9"/>
    </row>
    <row r="14" spans="1:134">
      <c r="A14" s="12"/>
      <c r="B14" s="42">
        <v>524</v>
      </c>
      <c r="C14" s="19" t="s">
        <v>26</v>
      </c>
      <c r="D14" s="43">
        <v>34339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34339</v>
      </c>
      <c r="P14" s="44">
        <f t="shared" si="2"/>
        <v>4.6904794426990852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SUM(D16:D19)</f>
        <v>470446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1362314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1832760</v>
      </c>
      <c r="P15" s="41">
        <f t="shared" si="2"/>
        <v>250.34284933752221</v>
      </c>
      <c r="Q15" s="10"/>
    </row>
    <row r="16" spans="1:134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1202778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1202778</v>
      </c>
      <c r="P16" s="44">
        <f t="shared" si="2"/>
        <v>164.29149023357465</v>
      </c>
      <c r="Q16" s="9"/>
    </row>
    <row r="17" spans="1:120">
      <c r="A17" s="12"/>
      <c r="B17" s="42">
        <v>534</v>
      </c>
      <c r="C17" s="19" t="s">
        <v>29</v>
      </c>
      <c r="D17" s="43">
        <v>459181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459181</v>
      </c>
      <c r="P17" s="44">
        <f t="shared" si="2"/>
        <v>62.721076355689114</v>
      </c>
      <c r="Q17" s="9"/>
    </row>
    <row r="18" spans="1:120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159536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159536</v>
      </c>
      <c r="P18" s="44">
        <f t="shared" si="2"/>
        <v>21.791558530255429</v>
      </c>
      <c r="Q18" s="9"/>
    </row>
    <row r="19" spans="1:120">
      <c r="A19" s="12"/>
      <c r="B19" s="42">
        <v>539</v>
      </c>
      <c r="C19" s="19" t="s">
        <v>43</v>
      </c>
      <c r="D19" s="43">
        <v>11265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11265</v>
      </c>
      <c r="P19" s="44">
        <f t="shared" si="2"/>
        <v>1.538724218003005</v>
      </c>
      <c r="Q19" s="9"/>
    </row>
    <row r="20" spans="1:120" ht="15.75">
      <c r="A20" s="26" t="s">
        <v>32</v>
      </c>
      <c r="B20" s="27"/>
      <c r="C20" s="28"/>
      <c r="D20" s="29">
        <f t="shared" ref="D20:N20" si="5">SUM(D21:D22)</f>
        <v>331003</v>
      </c>
      <c r="E20" s="29">
        <f t="shared" si="5"/>
        <v>194083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525086</v>
      </c>
      <c r="P20" s="41">
        <f t="shared" si="2"/>
        <v>71.723261849474113</v>
      </c>
      <c r="Q20" s="10"/>
    </row>
    <row r="21" spans="1:120">
      <c r="A21" s="12"/>
      <c r="B21" s="42">
        <v>541</v>
      </c>
      <c r="C21" s="19" t="s">
        <v>33</v>
      </c>
      <c r="D21" s="43">
        <v>256694</v>
      </c>
      <c r="E21" s="43">
        <v>194083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450777</v>
      </c>
      <c r="P21" s="44">
        <f t="shared" si="2"/>
        <v>61.57314574511679</v>
      </c>
      <c r="Q21" s="9"/>
    </row>
    <row r="22" spans="1:120">
      <c r="A22" s="12"/>
      <c r="B22" s="42">
        <v>549</v>
      </c>
      <c r="C22" s="19" t="s">
        <v>34</v>
      </c>
      <c r="D22" s="43">
        <v>74309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74309</v>
      </c>
      <c r="P22" s="44">
        <f t="shared" si="2"/>
        <v>10.150116104357329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SUM(D24:D24)</f>
        <v>13819</v>
      </c>
      <c r="E23" s="29">
        <f t="shared" si="6"/>
        <v>29500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43319</v>
      </c>
      <c r="P23" s="41">
        <f t="shared" si="2"/>
        <v>5.9170878295314848</v>
      </c>
      <c r="Q23" s="9"/>
    </row>
    <row r="24" spans="1:120">
      <c r="A24" s="12"/>
      <c r="B24" s="42">
        <v>572</v>
      </c>
      <c r="C24" s="19" t="s">
        <v>36</v>
      </c>
      <c r="D24" s="43">
        <v>13819</v>
      </c>
      <c r="E24" s="43">
        <v>29500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43319</v>
      </c>
      <c r="P24" s="44">
        <f t="shared" si="2"/>
        <v>5.9170878295314848</v>
      </c>
      <c r="Q24" s="9"/>
    </row>
    <row r="25" spans="1:120" ht="15.75">
      <c r="A25" s="26" t="s">
        <v>39</v>
      </c>
      <c r="B25" s="27"/>
      <c r="C25" s="28"/>
      <c r="D25" s="29">
        <f t="shared" ref="D25:N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102256</v>
      </c>
      <c r="O25" s="29">
        <f t="shared" si="1"/>
        <v>102256</v>
      </c>
      <c r="P25" s="41">
        <f t="shared" si="2"/>
        <v>13.967490779948095</v>
      </c>
      <c r="Q25" s="9"/>
    </row>
    <row r="26" spans="1:120" ht="15.75" thickBot="1">
      <c r="A26" s="12"/>
      <c r="B26" s="42">
        <v>590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102256</v>
      </c>
      <c r="O26" s="43">
        <f t="shared" si="1"/>
        <v>102256</v>
      </c>
      <c r="P26" s="44">
        <f t="shared" si="2"/>
        <v>13.967490779948095</v>
      </c>
      <c r="Q26" s="9"/>
    </row>
    <row r="27" spans="1:120" ht="16.5" thickBot="1">
      <c r="A27" s="13" t="s">
        <v>10</v>
      </c>
      <c r="B27" s="21"/>
      <c r="C27" s="20"/>
      <c r="D27" s="14">
        <f>SUM(D5,D11,D15,D20,D23,D25)</f>
        <v>4268327</v>
      </c>
      <c r="E27" s="14">
        <f t="shared" ref="E27:N27" si="8">SUM(E5,E11,E15,E20,E23,E25)</f>
        <v>399303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1362314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102256</v>
      </c>
      <c r="O27" s="14">
        <f t="shared" si="1"/>
        <v>6132200</v>
      </c>
      <c r="P27" s="35">
        <f t="shared" si="2"/>
        <v>837.61781177434773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33" t="s">
        <v>87</v>
      </c>
      <c r="N29" s="133"/>
      <c r="O29" s="133"/>
      <c r="P29" s="39">
        <v>7321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1019027</v>
      </c>
      <c r="E5" s="24">
        <f t="shared" si="0"/>
        <v>32000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1051027</v>
      </c>
      <c r="O5" s="30">
        <f t="shared" ref="O5:O26" si="2">(N5/O$28)</f>
        <v>163.02574841011324</v>
      </c>
      <c r="P5" s="6"/>
    </row>
    <row r="6" spans="1:133">
      <c r="A6" s="12"/>
      <c r="B6" s="42">
        <v>511</v>
      </c>
      <c r="C6" s="19" t="s">
        <v>19</v>
      </c>
      <c r="D6" s="43">
        <v>76263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76263</v>
      </c>
      <c r="O6" s="44">
        <f t="shared" si="2"/>
        <v>11.829222894369474</v>
      </c>
      <c r="P6" s="9"/>
    </row>
    <row r="7" spans="1:133">
      <c r="A7" s="12"/>
      <c r="B7" s="42">
        <v>512</v>
      </c>
      <c r="C7" s="19" t="s">
        <v>20</v>
      </c>
      <c r="D7" s="43">
        <v>202917</v>
      </c>
      <c r="E7" s="43">
        <v>2237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205154</v>
      </c>
      <c r="O7" s="44">
        <f t="shared" si="2"/>
        <v>31.821622460058943</v>
      </c>
      <c r="P7" s="9"/>
    </row>
    <row r="8" spans="1:133">
      <c r="A8" s="12"/>
      <c r="B8" s="42">
        <v>513</v>
      </c>
      <c r="C8" s="19" t="s">
        <v>21</v>
      </c>
      <c r="D8" s="43">
        <v>183871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183871</v>
      </c>
      <c r="O8" s="44">
        <f t="shared" si="2"/>
        <v>28.520397083915</v>
      </c>
      <c r="P8" s="9"/>
    </row>
    <row r="9" spans="1:133">
      <c r="A9" s="12"/>
      <c r="B9" s="42">
        <v>514</v>
      </c>
      <c r="C9" s="19" t="s">
        <v>69</v>
      </c>
      <c r="D9" s="43">
        <v>134040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134040</v>
      </c>
      <c r="O9" s="44">
        <f t="shared" si="2"/>
        <v>20.791065611912519</v>
      </c>
      <c r="P9" s="9"/>
    </row>
    <row r="10" spans="1:133">
      <c r="A10" s="12"/>
      <c r="B10" s="42">
        <v>519</v>
      </c>
      <c r="C10" s="19" t="s">
        <v>58</v>
      </c>
      <c r="D10" s="43">
        <v>421936</v>
      </c>
      <c r="E10" s="43">
        <v>29763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451699</v>
      </c>
      <c r="O10" s="44">
        <f t="shared" si="2"/>
        <v>70.063440359857296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2135973</v>
      </c>
      <c r="E11" s="29">
        <f t="shared" si="3"/>
        <v>2887086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5023059</v>
      </c>
      <c r="O11" s="41">
        <f t="shared" si="2"/>
        <v>779.13122382503491</v>
      </c>
      <c r="P11" s="10"/>
    </row>
    <row r="12" spans="1:133">
      <c r="A12" s="12"/>
      <c r="B12" s="42">
        <v>521</v>
      </c>
      <c r="C12" s="19" t="s">
        <v>24</v>
      </c>
      <c r="D12" s="43">
        <v>1108658</v>
      </c>
      <c r="E12" s="43">
        <v>2657810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3766468</v>
      </c>
      <c r="O12" s="44">
        <f t="shared" si="2"/>
        <v>584.22025748410113</v>
      </c>
      <c r="P12" s="9"/>
    </row>
    <row r="13" spans="1:133">
      <c r="A13" s="12"/>
      <c r="B13" s="42">
        <v>522</v>
      </c>
      <c r="C13" s="19" t="s">
        <v>25</v>
      </c>
      <c r="D13" s="43">
        <v>998775</v>
      </c>
      <c r="E13" s="43">
        <v>229276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1228051</v>
      </c>
      <c r="O13" s="44">
        <f t="shared" si="2"/>
        <v>190.4841011323096</v>
      </c>
      <c r="P13" s="9"/>
    </row>
    <row r="14" spans="1:133">
      <c r="A14" s="12"/>
      <c r="B14" s="42">
        <v>524</v>
      </c>
      <c r="C14" s="19" t="s">
        <v>26</v>
      </c>
      <c r="D14" s="43">
        <v>28540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28540</v>
      </c>
      <c r="O14" s="44">
        <f t="shared" si="2"/>
        <v>4.4268652086241662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439937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1638007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2077944</v>
      </c>
      <c r="O15" s="41">
        <f t="shared" si="2"/>
        <v>322.31177291763612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1481216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1481216</v>
      </c>
      <c r="O16" s="44">
        <f t="shared" si="2"/>
        <v>229.75275321855128</v>
      </c>
      <c r="P16" s="9"/>
    </row>
    <row r="17" spans="1:119">
      <c r="A17" s="12"/>
      <c r="B17" s="42">
        <v>534</v>
      </c>
      <c r="C17" s="19" t="s">
        <v>59</v>
      </c>
      <c r="D17" s="43">
        <v>439937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439937</v>
      </c>
      <c r="O17" s="44">
        <f t="shared" si="2"/>
        <v>68.239025903521011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156791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156791</v>
      </c>
      <c r="O18" s="44">
        <f t="shared" si="2"/>
        <v>24.319993795563828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304795</v>
      </c>
      <c r="E19" s="29">
        <f t="shared" si="5"/>
        <v>112729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417524</v>
      </c>
      <c r="O19" s="41">
        <f t="shared" si="2"/>
        <v>64.762525205521953</v>
      </c>
      <c r="P19" s="10"/>
    </row>
    <row r="20" spans="1:119">
      <c r="A20" s="12"/>
      <c r="B20" s="42">
        <v>541</v>
      </c>
      <c r="C20" s="19" t="s">
        <v>61</v>
      </c>
      <c r="D20" s="43">
        <v>233814</v>
      </c>
      <c r="E20" s="43">
        <v>112729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346543</v>
      </c>
      <c r="O20" s="44">
        <f t="shared" si="2"/>
        <v>53.752598107646968</v>
      </c>
      <c r="P20" s="9"/>
    </row>
    <row r="21" spans="1:119">
      <c r="A21" s="12"/>
      <c r="B21" s="42">
        <v>549</v>
      </c>
      <c r="C21" s="19" t="s">
        <v>62</v>
      </c>
      <c r="D21" s="43">
        <v>70981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70981</v>
      </c>
      <c r="O21" s="44">
        <f t="shared" si="2"/>
        <v>11.00992709787498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96002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96002</v>
      </c>
      <c r="O22" s="41">
        <f t="shared" si="2"/>
        <v>14.890957034279509</v>
      </c>
      <c r="P22" s="9"/>
    </row>
    <row r="23" spans="1:119">
      <c r="A23" s="12"/>
      <c r="B23" s="42">
        <v>572</v>
      </c>
      <c r="C23" s="19" t="s">
        <v>63</v>
      </c>
      <c r="D23" s="43">
        <v>0</v>
      </c>
      <c r="E23" s="43">
        <v>96002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96002</v>
      </c>
      <c r="O23" s="44">
        <f t="shared" si="2"/>
        <v>14.890957034279509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92725</v>
      </c>
      <c r="N24" s="29">
        <f t="shared" si="1"/>
        <v>92725</v>
      </c>
      <c r="O24" s="41">
        <f t="shared" si="2"/>
        <v>14.382658600899644</v>
      </c>
      <c r="P24" s="9"/>
    </row>
    <row r="25" spans="1:119" ht="15.75" thickBot="1">
      <c r="A25" s="12"/>
      <c r="B25" s="42">
        <v>590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92725</v>
      </c>
      <c r="N25" s="43">
        <f t="shared" si="1"/>
        <v>92725</v>
      </c>
      <c r="O25" s="44">
        <f t="shared" si="2"/>
        <v>14.382658600899644</v>
      </c>
      <c r="P25" s="9"/>
    </row>
    <row r="26" spans="1:119" ht="16.5" thickBot="1">
      <c r="A26" s="13" t="s">
        <v>10</v>
      </c>
      <c r="B26" s="21"/>
      <c r="C26" s="20"/>
      <c r="D26" s="14">
        <f>SUM(D5,D11,D15,D19,D22,D24)</f>
        <v>3899732</v>
      </c>
      <c r="E26" s="14">
        <f t="shared" ref="E26:M26" si="8">SUM(E5,E11,E15,E19,E22,E24)</f>
        <v>3127817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1638007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92725</v>
      </c>
      <c r="N26" s="14">
        <f t="shared" si="1"/>
        <v>8758281</v>
      </c>
      <c r="O26" s="35">
        <f t="shared" si="2"/>
        <v>1358.5048859934852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82</v>
      </c>
      <c r="M28" s="133"/>
      <c r="N28" s="133"/>
      <c r="O28" s="39">
        <v>6447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941647</v>
      </c>
      <c r="E5" s="24">
        <f t="shared" si="0"/>
        <v>36299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977946</v>
      </c>
      <c r="O5" s="30">
        <f t="shared" ref="O5:O26" si="2">(N5/O$28)</f>
        <v>157.606124093473</v>
      </c>
      <c r="P5" s="6"/>
    </row>
    <row r="6" spans="1:133">
      <c r="A6" s="12"/>
      <c r="B6" s="42">
        <v>511</v>
      </c>
      <c r="C6" s="19" t="s">
        <v>19</v>
      </c>
      <c r="D6" s="43">
        <v>62648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62648</v>
      </c>
      <c r="O6" s="44">
        <f t="shared" si="2"/>
        <v>10.096373892022562</v>
      </c>
      <c r="P6" s="9"/>
    </row>
    <row r="7" spans="1:133">
      <c r="A7" s="12"/>
      <c r="B7" s="42">
        <v>512</v>
      </c>
      <c r="C7" s="19" t="s">
        <v>20</v>
      </c>
      <c r="D7" s="43">
        <v>219931</v>
      </c>
      <c r="E7" s="43">
        <v>36299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256230</v>
      </c>
      <c r="O7" s="44">
        <f t="shared" si="2"/>
        <v>41.294117647058826</v>
      </c>
      <c r="P7" s="9"/>
    </row>
    <row r="8" spans="1:133">
      <c r="A8" s="12"/>
      <c r="B8" s="42">
        <v>513</v>
      </c>
      <c r="C8" s="19" t="s">
        <v>21</v>
      </c>
      <c r="D8" s="43">
        <v>202495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202495</v>
      </c>
      <c r="O8" s="44">
        <f t="shared" si="2"/>
        <v>32.634165995165191</v>
      </c>
      <c r="P8" s="9"/>
    </row>
    <row r="9" spans="1:133">
      <c r="A9" s="12"/>
      <c r="B9" s="42">
        <v>514</v>
      </c>
      <c r="C9" s="19" t="s">
        <v>69</v>
      </c>
      <c r="D9" s="43">
        <v>66993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66993</v>
      </c>
      <c r="O9" s="44">
        <f t="shared" si="2"/>
        <v>10.796615632554392</v>
      </c>
      <c r="P9" s="9"/>
    </row>
    <row r="10" spans="1:133">
      <c r="A10" s="12"/>
      <c r="B10" s="42">
        <v>519</v>
      </c>
      <c r="C10" s="19" t="s">
        <v>58</v>
      </c>
      <c r="D10" s="43">
        <v>389580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389580</v>
      </c>
      <c r="O10" s="44">
        <f t="shared" si="2"/>
        <v>62.784850926672036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1948887</v>
      </c>
      <c r="E11" s="29">
        <f t="shared" si="3"/>
        <v>680974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2629861</v>
      </c>
      <c r="O11" s="41">
        <f t="shared" si="2"/>
        <v>423.8293311845286</v>
      </c>
      <c r="P11" s="10"/>
    </row>
    <row r="12" spans="1:133">
      <c r="A12" s="12"/>
      <c r="B12" s="42">
        <v>521</v>
      </c>
      <c r="C12" s="19" t="s">
        <v>24</v>
      </c>
      <c r="D12" s="43">
        <v>1068382</v>
      </c>
      <c r="E12" s="43">
        <v>530276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1598658</v>
      </c>
      <c r="O12" s="44">
        <f t="shared" si="2"/>
        <v>257.64029008863821</v>
      </c>
      <c r="P12" s="9"/>
    </row>
    <row r="13" spans="1:133">
      <c r="A13" s="12"/>
      <c r="B13" s="42">
        <v>522</v>
      </c>
      <c r="C13" s="19" t="s">
        <v>25</v>
      </c>
      <c r="D13" s="43">
        <v>849898</v>
      </c>
      <c r="E13" s="43">
        <v>150698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1000596</v>
      </c>
      <c r="O13" s="44">
        <f t="shared" si="2"/>
        <v>161.25640612409347</v>
      </c>
      <c r="P13" s="9"/>
    </row>
    <row r="14" spans="1:133">
      <c r="A14" s="12"/>
      <c r="B14" s="42">
        <v>524</v>
      </c>
      <c r="C14" s="19" t="s">
        <v>26</v>
      </c>
      <c r="D14" s="43">
        <v>30607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30607</v>
      </c>
      <c r="O14" s="44">
        <f t="shared" si="2"/>
        <v>4.9326349717969382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395043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1235971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1631014</v>
      </c>
      <c r="O15" s="41">
        <f t="shared" si="2"/>
        <v>262.85479452054796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1081827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1081827</v>
      </c>
      <c r="O16" s="44">
        <f t="shared" si="2"/>
        <v>174.34762288477035</v>
      </c>
      <c r="P16" s="9"/>
    </row>
    <row r="17" spans="1:119">
      <c r="A17" s="12"/>
      <c r="B17" s="42">
        <v>534</v>
      </c>
      <c r="C17" s="19" t="s">
        <v>59</v>
      </c>
      <c r="D17" s="43">
        <v>395043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395043</v>
      </c>
      <c r="O17" s="44">
        <f t="shared" si="2"/>
        <v>63.665269943593877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154144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154144</v>
      </c>
      <c r="O18" s="44">
        <f t="shared" si="2"/>
        <v>24.841901692183722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320712</v>
      </c>
      <c r="E19" s="29">
        <f t="shared" si="5"/>
        <v>113104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433816</v>
      </c>
      <c r="O19" s="41">
        <f t="shared" si="2"/>
        <v>69.913940370668811</v>
      </c>
      <c r="P19" s="10"/>
    </row>
    <row r="20" spans="1:119">
      <c r="A20" s="12"/>
      <c r="B20" s="42">
        <v>541</v>
      </c>
      <c r="C20" s="19" t="s">
        <v>61</v>
      </c>
      <c r="D20" s="43">
        <v>252607</v>
      </c>
      <c r="E20" s="43">
        <v>113104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365711</v>
      </c>
      <c r="O20" s="44">
        <f t="shared" si="2"/>
        <v>58.938114423851729</v>
      </c>
      <c r="P20" s="9"/>
    </row>
    <row r="21" spans="1:119">
      <c r="A21" s="12"/>
      <c r="B21" s="42">
        <v>549</v>
      </c>
      <c r="C21" s="19" t="s">
        <v>62</v>
      </c>
      <c r="D21" s="43">
        <v>68105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68105</v>
      </c>
      <c r="O21" s="44">
        <f t="shared" si="2"/>
        <v>10.975825946817084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11761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11761</v>
      </c>
      <c r="O22" s="41">
        <f t="shared" si="2"/>
        <v>1.8954069298952458</v>
      </c>
      <c r="P22" s="9"/>
    </row>
    <row r="23" spans="1:119">
      <c r="A23" s="12"/>
      <c r="B23" s="42">
        <v>572</v>
      </c>
      <c r="C23" s="19" t="s">
        <v>63</v>
      </c>
      <c r="D23" s="43">
        <v>0</v>
      </c>
      <c r="E23" s="43">
        <v>11761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11761</v>
      </c>
      <c r="O23" s="44">
        <f t="shared" si="2"/>
        <v>1.8954069298952458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90733</v>
      </c>
      <c r="N24" s="29">
        <f t="shared" si="1"/>
        <v>90733</v>
      </c>
      <c r="O24" s="41">
        <f t="shared" si="2"/>
        <v>14.622562449637389</v>
      </c>
      <c r="P24" s="9"/>
    </row>
    <row r="25" spans="1:119" ht="15.75" thickBot="1">
      <c r="A25" s="12"/>
      <c r="B25" s="42">
        <v>590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90733</v>
      </c>
      <c r="N25" s="43">
        <f t="shared" si="1"/>
        <v>90733</v>
      </c>
      <c r="O25" s="44">
        <f t="shared" si="2"/>
        <v>14.622562449637389</v>
      </c>
      <c r="P25" s="9"/>
    </row>
    <row r="26" spans="1:119" ht="16.5" thickBot="1">
      <c r="A26" s="13" t="s">
        <v>10</v>
      </c>
      <c r="B26" s="21"/>
      <c r="C26" s="20"/>
      <c r="D26" s="14">
        <f>SUM(D5,D11,D15,D19,D22,D24)</f>
        <v>3606289</v>
      </c>
      <c r="E26" s="14">
        <f t="shared" ref="E26:M26" si="8">SUM(E5,E11,E15,E19,E22,E24)</f>
        <v>842138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1235971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90733</v>
      </c>
      <c r="N26" s="14">
        <f t="shared" si="1"/>
        <v>5775131</v>
      </c>
      <c r="O26" s="35">
        <f t="shared" si="2"/>
        <v>930.72215954875105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80</v>
      </c>
      <c r="M28" s="133"/>
      <c r="N28" s="133"/>
      <c r="O28" s="39">
        <v>6205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840250</v>
      </c>
      <c r="E5" s="24">
        <f t="shared" si="0"/>
        <v>2950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843200</v>
      </c>
      <c r="O5" s="30">
        <f t="shared" ref="O5:O26" si="2">(N5/O$28)</f>
        <v>144.6560301938583</v>
      </c>
      <c r="P5" s="6"/>
    </row>
    <row r="6" spans="1:133">
      <c r="A6" s="12"/>
      <c r="B6" s="42">
        <v>511</v>
      </c>
      <c r="C6" s="19" t="s">
        <v>19</v>
      </c>
      <c r="D6" s="43">
        <v>63489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63489</v>
      </c>
      <c r="O6" s="44">
        <f t="shared" si="2"/>
        <v>10.891919711785897</v>
      </c>
      <c r="P6" s="9"/>
    </row>
    <row r="7" spans="1:133">
      <c r="A7" s="12"/>
      <c r="B7" s="42">
        <v>512</v>
      </c>
      <c r="C7" s="19" t="s">
        <v>20</v>
      </c>
      <c r="D7" s="43">
        <v>214581</v>
      </c>
      <c r="E7" s="43">
        <v>2950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217531</v>
      </c>
      <c r="O7" s="44">
        <f t="shared" si="2"/>
        <v>37.318751072225083</v>
      </c>
      <c r="P7" s="9"/>
    </row>
    <row r="8" spans="1:133">
      <c r="A8" s="12"/>
      <c r="B8" s="42">
        <v>513</v>
      </c>
      <c r="C8" s="19" t="s">
        <v>21</v>
      </c>
      <c r="D8" s="43">
        <v>188254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188254</v>
      </c>
      <c r="O8" s="44">
        <f t="shared" si="2"/>
        <v>32.296105678504034</v>
      </c>
      <c r="P8" s="9"/>
    </row>
    <row r="9" spans="1:133">
      <c r="A9" s="12"/>
      <c r="B9" s="42">
        <v>514</v>
      </c>
      <c r="C9" s="19" t="s">
        <v>69</v>
      </c>
      <c r="D9" s="43">
        <v>60008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60008</v>
      </c>
      <c r="O9" s="44">
        <f t="shared" si="2"/>
        <v>10.294733230399725</v>
      </c>
      <c r="P9" s="9"/>
    </row>
    <row r="10" spans="1:133">
      <c r="A10" s="12"/>
      <c r="B10" s="42">
        <v>519</v>
      </c>
      <c r="C10" s="19" t="s">
        <v>58</v>
      </c>
      <c r="D10" s="43">
        <v>313918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313918</v>
      </c>
      <c r="O10" s="44">
        <f t="shared" si="2"/>
        <v>53.854520500943558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1938576</v>
      </c>
      <c r="E11" s="29">
        <f t="shared" si="3"/>
        <v>121057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2059633</v>
      </c>
      <c r="O11" s="41">
        <f t="shared" si="2"/>
        <v>353.34242580202437</v>
      </c>
      <c r="P11" s="10"/>
    </row>
    <row r="12" spans="1:133">
      <c r="A12" s="12"/>
      <c r="B12" s="42">
        <v>521</v>
      </c>
      <c r="C12" s="19" t="s">
        <v>24</v>
      </c>
      <c r="D12" s="43">
        <v>1069900</v>
      </c>
      <c r="E12" s="43">
        <v>97122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1167022</v>
      </c>
      <c r="O12" s="44">
        <f t="shared" si="2"/>
        <v>200.20964144793274</v>
      </c>
      <c r="P12" s="9"/>
    </row>
    <row r="13" spans="1:133">
      <c r="A13" s="12"/>
      <c r="B13" s="42">
        <v>522</v>
      </c>
      <c r="C13" s="19" t="s">
        <v>25</v>
      </c>
      <c r="D13" s="43">
        <v>795402</v>
      </c>
      <c r="E13" s="43">
        <v>23935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819337</v>
      </c>
      <c r="O13" s="44">
        <f t="shared" si="2"/>
        <v>140.56218905472636</v>
      </c>
      <c r="P13" s="9"/>
    </row>
    <row r="14" spans="1:133">
      <c r="A14" s="12"/>
      <c r="B14" s="42">
        <v>524</v>
      </c>
      <c r="C14" s="19" t="s">
        <v>26</v>
      </c>
      <c r="D14" s="43">
        <v>73274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73274</v>
      </c>
      <c r="O14" s="44">
        <f t="shared" si="2"/>
        <v>12.570595299365243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370390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1010586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1380976</v>
      </c>
      <c r="O15" s="41">
        <f t="shared" si="2"/>
        <v>236.91473666151998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873611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873611</v>
      </c>
      <c r="O16" s="44">
        <f t="shared" si="2"/>
        <v>149.87322010636473</v>
      </c>
      <c r="P16" s="9"/>
    </row>
    <row r="17" spans="1:119">
      <c r="A17" s="12"/>
      <c r="B17" s="42">
        <v>534</v>
      </c>
      <c r="C17" s="19" t="s">
        <v>59</v>
      </c>
      <c r="D17" s="43">
        <v>370390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370390</v>
      </c>
      <c r="O17" s="44">
        <f t="shared" si="2"/>
        <v>63.542631669240009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136975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136975</v>
      </c>
      <c r="O18" s="44">
        <f t="shared" si="2"/>
        <v>23.498884885915253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265034</v>
      </c>
      <c r="E19" s="29">
        <f t="shared" si="5"/>
        <v>229177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494211</v>
      </c>
      <c r="O19" s="41">
        <f t="shared" si="2"/>
        <v>84.784868759650024</v>
      </c>
      <c r="P19" s="10"/>
    </row>
    <row r="20" spans="1:119">
      <c r="A20" s="12"/>
      <c r="B20" s="42">
        <v>541</v>
      </c>
      <c r="C20" s="19" t="s">
        <v>61</v>
      </c>
      <c r="D20" s="43">
        <v>203661</v>
      </c>
      <c r="E20" s="43">
        <v>229177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432838</v>
      </c>
      <c r="O20" s="44">
        <f t="shared" si="2"/>
        <v>74.255961571453085</v>
      </c>
      <c r="P20" s="9"/>
    </row>
    <row r="21" spans="1:119">
      <c r="A21" s="12"/>
      <c r="B21" s="42">
        <v>549</v>
      </c>
      <c r="C21" s="19" t="s">
        <v>62</v>
      </c>
      <c r="D21" s="43">
        <v>61373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61373</v>
      </c>
      <c r="O21" s="44">
        <f t="shared" si="2"/>
        <v>10.528907188196946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34211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34211</v>
      </c>
      <c r="O22" s="41">
        <f t="shared" si="2"/>
        <v>5.8691027620518099</v>
      </c>
      <c r="P22" s="9"/>
    </row>
    <row r="23" spans="1:119">
      <c r="A23" s="12"/>
      <c r="B23" s="42">
        <v>572</v>
      </c>
      <c r="C23" s="19" t="s">
        <v>63</v>
      </c>
      <c r="D23" s="43">
        <v>0</v>
      </c>
      <c r="E23" s="43">
        <v>34211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34211</v>
      </c>
      <c r="O23" s="44">
        <f t="shared" si="2"/>
        <v>5.8691027620518099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12078</v>
      </c>
      <c r="N24" s="29">
        <f t="shared" si="1"/>
        <v>12078</v>
      </c>
      <c r="O24" s="41">
        <f t="shared" si="2"/>
        <v>2.0720535254760679</v>
      </c>
      <c r="P24" s="9"/>
    </row>
    <row r="25" spans="1:119" ht="15.75" thickBot="1">
      <c r="A25" s="12"/>
      <c r="B25" s="42">
        <v>590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12078</v>
      </c>
      <c r="N25" s="43">
        <f t="shared" si="1"/>
        <v>12078</v>
      </c>
      <c r="O25" s="44">
        <f t="shared" si="2"/>
        <v>2.0720535254760679</v>
      </c>
      <c r="P25" s="9"/>
    </row>
    <row r="26" spans="1:119" ht="16.5" thickBot="1">
      <c r="A26" s="13" t="s">
        <v>10</v>
      </c>
      <c r="B26" s="21"/>
      <c r="C26" s="20"/>
      <c r="D26" s="14">
        <f>SUM(D5,D11,D15,D19,D22,D24)</f>
        <v>3414250</v>
      </c>
      <c r="E26" s="14">
        <f t="shared" ref="E26:M26" si="8">SUM(E5,E11,E15,E19,E22,E24)</f>
        <v>387395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1010586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12078</v>
      </c>
      <c r="N26" s="14">
        <f t="shared" si="1"/>
        <v>4824309</v>
      </c>
      <c r="O26" s="35">
        <f t="shared" si="2"/>
        <v>827.63921770458057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78</v>
      </c>
      <c r="M28" s="133"/>
      <c r="N28" s="133"/>
      <c r="O28" s="39">
        <v>5829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798580</v>
      </c>
      <c r="E5" s="24">
        <f t="shared" si="0"/>
        <v>603823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1402403</v>
      </c>
      <c r="O5" s="30">
        <f t="shared" ref="O5:O26" si="2">(N5/O$28)</f>
        <v>249.40476613907168</v>
      </c>
      <c r="P5" s="6"/>
    </row>
    <row r="6" spans="1:133">
      <c r="A6" s="12"/>
      <c r="B6" s="42">
        <v>511</v>
      </c>
      <c r="C6" s="19" t="s">
        <v>19</v>
      </c>
      <c r="D6" s="43">
        <v>52693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52693</v>
      </c>
      <c r="O6" s="44">
        <f t="shared" si="2"/>
        <v>9.3709763471456515</v>
      </c>
      <c r="P6" s="9"/>
    </row>
    <row r="7" spans="1:133">
      <c r="A7" s="12"/>
      <c r="B7" s="42">
        <v>512</v>
      </c>
      <c r="C7" s="19" t="s">
        <v>20</v>
      </c>
      <c r="D7" s="43">
        <v>202608</v>
      </c>
      <c r="E7" s="43">
        <v>603823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806431</v>
      </c>
      <c r="O7" s="44">
        <f t="shared" si="2"/>
        <v>143.4165036457407</v>
      </c>
      <c r="P7" s="9"/>
    </row>
    <row r="8" spans="1:133">
      <c r="A8" s="12"/>
      <c r="B8" s="42">
        <v>513</v>
      </c>
      <c r="C8" s="19" t="s">
        <v>21</v>
      </c>
      <c r="D8" s="43">
        <v>185277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185277</v>
      </c>
      <c r="O8" s="44">
        <f t="shared" si="2"/>
        <v>32.949848835141381</v>
      </c>
      <c r="P8" s="9"/>
    </row>
    <row r="9" spans="1:133">
      <c r="A9" s="12"/>
      <c r="B9" s="42">
        <v>514</v>
      </c>
      <c r="C9" s="19" t="s">
        <v>69</v>
      </c>
      <c r="D9" s="43">
        <v>76248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76248</v>
      </c>
      <c r="O9" s="44">
        <f t="shared" si="2"/>
        <v>13.560021340921216</v>
      </c>
      <c r="P9" s="9"/>
    </row>
    <row r="10" spans="1:133">
      <c r="A10" s="12"/>
      <c r="B10" s="42">
        <v>519</v>
      </c>
      <c r="C10" s="19" t="s">
        <v>58</v>
      </c>
      <c r="D10" s="43">
        <v>281754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281754</v>
      </c>
      <c r="O10" s="44">
        <f t="shared" si="2"/>
        <v>50.107415970122709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1931258</v>
      </c>
      <c r="E11" s="29">
        <f t="shared" si="3"/>
        <v>79353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2010611</v>
      </c>
      <c r="O11" s="41">
        <f t="shared" si="2"/>
        <v>357.56909123243821</v>
      </c>
      <c r="P11" s="10"/>
    </row>
    <row r="12" spans="1:133">
      <c r="A12" s="12"/>
      <c r="B12" s="42">
        <v>521</v>
      </c>
      <c r="C12" s="19" t="s">
        <v>24</v>
      </c>
      <c r="D12" s="43">
        <v>1057846</v>
      </c>
      <c r="E12" s="43">
        <v>79353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1137199</v>
      </c>
      <c r="O12" s="44">
        <f t="shared" si="2"/>
        <v>202.24061888671528</v>
      </c>
      <c r="P12" s="9"/>
    </row>
    <row r="13" spans="1:133">
      <c r="A13" s="12"/>
      <c r="B13" s="42">
        <v>522</v>
      </c>
      <c r="C13" s="19" t="s">
        <v>25</v>
      </c>
      <c r="D13" s="43">
        <v>796215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796215</v>
      </c>
      <c r="O13" s="44">
        <f t="shared" si="2"/>
        <v>141.59967988618175</v>
      </c>
      <c r="P13" s="9"/>
    </row>
    <row r="14" spans="1:133">
      <c r="A14" s="12"/>
      <c r="B14" s="42">
        <v>524</v>
      </c>
      <c r="C14" s="19" t="s">
        <v>26</v>
      </c>
      <c r="D14" s="43">
        <v>77197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77197</v>
      </c>
      <c r="O14" s="44">
        <f t="shared" si="2"/>
        <v>13.72879245954117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361746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1092540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1454286</v>
      </c>
      <c r="O15" s="41">
        <f t="shared" si="2"/>
        <v>258.63169126800642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925746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925746</v>
      </c>
      <c r="O16" s="44">
        <f t="shared" si="2"/>
        <v>164.63560377022941</v>
      </c>
      <c r="P16" s="9"/>
    </row>
    <row r="17" spans="1:119">
      <c r="A17" s="12"/>
      <c r="B17" s="42">
        <v>534</v>
      </c>
      <c r="C17" s="19" t="s">
        <v>59</v>
      </c>
      <c r="D17" s="43">
        <v>361746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361746</v>
      </c>
      <c r="O17" s="44">
        <f t="shared" si="2"/>
        <v>64.333274052996615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166794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166794</v>
      </c>
      <c r="O18" s="44">
        <f t="shared" si="2"/>
        <v>29.662813444780365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267893</v>
      </c>
      <c r="E19" s="29">
        <f t="shared" si="5"/>
        <v>233663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501556</v>
      </c>
      <c r="O19" s="41">
        <f t="shared" si="2"/>
        <v>89.197225680241857</v>
      </c>
      <c r="P19" s="10"/>
    </row>
    <row r="20" spans="1:119">
      <c r="A20" s="12"/>
      <c r="B20" s="42">
        <v>541</v>
      </c>
      <c r="C20" s="19" t="s">
        <v>61</v>
      </c>
      <c r="D20" s="43">
        <v>200021</v>
      </c>
      <c r="E20" s="43">
        <v>233663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433684</v>
      </c>
      <c r="O20" s="44">
        <f t="shared" si="2"/>
        <v>77.126800640227643</v>
      </c>
      <c r="P20" s="9"/>
    </row>
    <row r="21" spans="1:119">
      <c r="A21" s="12"/>
      <c r="B21" s="42">
        <v>549</v>
      </c>
      <c r="C21" s="19" t="s">
        <v>62</v>
      </c>
      <c r="D21" s="43">
        <v>67872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67872</v>
      </c>
      <c r="O21" s="44">
        <f t="shared" si="2"/>
        <v>12.070425040014227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100808</v>
      </c>
      <c r="E22" s="29">
        <f t="shared" si="6"/>
        <v>7940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108748</v>
      </c>
      <c r="O22" s="41">
        <f t="shared" si="2"/>
        <v>19.339854170371687</v>
      </c>
      <c r="P22" s="9"/>
    </row>
    <row r="23" spans="1:119">
      <c r="A23" s="12"/>
      <c r="B23" s="42">
        <v>572</v>
      </c>
      <c r="C23" s="19" t="s">
        <v>63</v>
      </c>
      <c r="D23" s="43">
        <v>100808</v>
      </c>
      <c r="E23" s="43">
        <v>7940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108748</v>
      </c>
      <c r="O23" s="44">
        <f t="shared" si="2"/>
        <v>19.339854170371687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175</v>
      </c>
      <c r="N24" s="29">
        <f t="shared" si="1"/>
        <v>175</v>
      </c>
      <c r="O24" s="41">
        <f t="shared" si="2"/>
        <v>3.1122176773964075E-2</v>
      </c>
      <c r="P24" s="9"/>
    </row>
    <row r="25" spans="1:119" ht="15.75" thickBot="1">
      <c r="A25" s="12"/>
      <c r="B25" s="42">
        <v>590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175</v>
      </c>
      <c r="N25" s="43">
        <f t="shared" si="1"/>
        <v>175</v>
      </c>
      <c r="O25" s="44">
        <f t="shared" si="2"/>
        <v>3.1122176773964075E-2</v>
      </c>
      <c r="P25" s="9"/>
    </row>
    <row r="26" spans="1:119" ht="16.5" thickBot="1">
      <c r="A26" s="13" t="s">
        <v>10</v>
      </c>
      <c r="B26" s="21"/>
      <c r="C26" s="20"/>
      <c r="D26" s="14">
        <f>SUM(D5,D11,D15,D19,D22,D24)</f>
        <v>3460285</v>
      </c>
      <c r="E26" s="14">
        <f t="shared" ref="E26:M26" si="8">SUM(E5,E11,E15,E19,E22,E24)</f>
        <v>924779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1092540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175</v>
      </c>
      <c r="N26" s="14">
        <f t="shared" si="1"/>
        <v>5477779</v>
      </c>
      <c r="O26" s="35">
        <f t="shared" si="2"/>
        <v>974.17375066690374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76</v>
      </c>
      <c r="M28" s="133"/>
      <c r="N28" s="133"/>
      <c r="O28" s="39">
        <v>5623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73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864876</v>
      </c>
      <c r="E5" s="24">
        <f t="shared" si="0"/>
        <v>139540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1004416</v>
      </c>
      <c r="O5" s="30">
        <f t="shared" ref="O5:O25" si="2">(N5/O$27)</f>
        <v>182.12438803263825</v>
      </c>
      <c r="P5" s="6"/>
    </row>
    <row r="6" spans="1:133">
      <c r="A6" s="12"/>
      <c r="B6" s="42">
        <v>511</v>
      </c>
      <c r="C6" s="19" t="s">
        <v>19</v>
      </c>
      <c r="D6" s="43">
        <v>49081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49081</v>
      </c>
      <c r="O6" s="44">
        <f t="shared" si="2"/>
        <v>8.8995466908431542</v>
      </c>
      <c r="P6" s="9"/>
    </row>
    <row r="7" spans="1:133">
      <c r="A7" s="12"/>
      <c r="B7" s="42">
        <v>512</v>
      </c>
      <c r="C7" s="19" t="s">
        <v>20</v>
      </c>
      <c r="D7" s="43">
        <v>434381</v>
      </c>
      <c r="E7" s="43">
        <v>139540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573921</v>
      </c>
      <c r="O7" s="44">
        <f t="shared" si="2"/>
        <v>104.06545784224841</v>
      </c>
      <c r="P7" s="9"/>
    </row>
    <row r="8" spans="1:133">
      <c r="A8" s="12"/>
      <c r="B8" s="42">
        <v>513</v>
      </c>
      <c r="C8" s="19" t="s">
        <v>21</v>
      </c>
      <c r="D8" s="43">
        <v>161388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161388</v>
      </c>
      <c r="O8" s="44">
        <f t="shared" si="2"/>
        <v>29.263463281958295</v>
      </c>
      <c r="P8" s="9"/>
    </row>
    <row r="9" spans="1:133">
      <c r="A9" s="12"/>
      <c r="B9" s="42">
        <v>514</v>
      </c>
      <c r="C9" s="19" t="s">
        <v>69</v>
      </c>
      <c r="D9" s="43">
        <v>57809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57809</v>
      </c>
      <c r="O9" s="44">
        <f t="shared" si="2"/>
        <v>10.482139619220309</v>
      </c>
      <c r="P9" s="9"/>
    </row>
    <row r="10" spans="1:133">
      <c r="A10" s="12"/>
      <c r="B10" s="42">
        <v>519</v>
      </c>
      <c r="C10" s="19" t="s">
        <v>58</v>
      </c>
      <c r="D10" s="43">
        <v>162217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162217</v>
      </c>
      <c r="O10" s="44">
        <f t="shared" si="2"/>
        <v>29.413780598368088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1751983</v>
      </c>
      <c r="E11" s="29">
        <f t="shared" si="3"/>
        <v>178940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1930923</v>
      </c>
      <c r="O11" s="41">
        <f t="shared" si="2"/>
        <v>350.12203082502265</v>
      </c>
      <c r="P11" s="10"/>
    </row>
    <row r="12" spans="1:133">
      <c r="A12" s="12"/>
      <c r="B12" s="42">
        <v>521</v>
      </c>
      <c r="C12" s="19" t="s">
        <v>24</v>
      </c>
      <c r="D12" s="43">
        <v>992696</v>
      </c>
      <c r="E12" s="43">
        <v>175184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1167880</v>
      </c>
      <c r="O12" s="44">
        <f t="shared" si="2"/>
        <v>211.76427923844062</v>
      </c>
      <c r="P12" s="9"/>
    </row>
    <row r="13" spans="1:133">
      <c r="A13" s="12"/>
      <c r="B13" s="42">
        <v>522</v>
      </c>
      <c r="C13" s="19" t="s">
        <v>25</v>
      </c>
      <c r="D13" s="43">
        <v>759287</v>
      </c>
      <c r="E13" s="43">
        <v>3756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763043</v>
      </c>
      <c r="O13" s="44">
        <f t="shared" si="2"/>
        <v>138.35775158658205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360993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891612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1252605</v>
      </c>
      <c r="O14" s="41">
        <f t="shared" si="2"/>
        <v>227.12692656391658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775346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775346</v>
      </c>
      <c r="O15" s="44">
        <f t="shared" si="2"/>
        <v>140.5885766092475</v>
      </c>
      <c r="P15" s="9"/>
    </row>
    <row r="16" spans="1:133">
      <c r="A16" s="12"/>
      <c r="B16" s="42">
        <v>534</v>
      </c>
      <c r="C16" s="19" t="s">
        <v>59</v>
      </c>
      <c r="D16" s="43">
        <v>360993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360993</v>
      </c>
      <c r="O16" s="44">
        <f t="shared" si="2"/>
        <v>65.456572982774247</v>
      </c>
      <c r="P16" s="9"/>
    </row>
    <row r="17" spans="1:119">
      <c r="A17" s="12"/>
      <c r="B17" s="42">
        <v>538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116266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116266</v>
      </c>
      <c r="O17" s="44">
        <f t="shared" si="2"/>
        <v>21.081776971894833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224468</v>
      </c>
      <c r="E18" s="29">
        <f t="shared" si="5"/>
        <v>75000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299468</v>
      </c>
      <c r="O18" s="41">
        <f t="shared" si="2"/>
        <v>54.30063463281958</v>
      </c>
      <c r="P18" s="10"/>
    </row>
    <row r="19" spans="1:119">
      <c r="A19" s="12"/>
      <c r="B19" s="42">
        <v>541</v>
      </c>
      <c r="C19" s="19" t="s">
        <v>61</v>
      </c>
      <c r="D19" s="43">
        <v>163528</v>
      </c>
      <c r="E19" s="43">
        <v>75000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238528</v>
      </c>
      <c r="O19" s="44">
        <f t="shared" si="2"/>
        <v>43.250770625566638</v>
      </c>
      <c r="P19" s="9"/>
    </row>
    <row r="20" spans="1:119">
      <c r="A20" s="12"/>
      <c r="B20" s="42">
        <v>549</v>
      </c>
      <c r="C20" s="19" t="s">
        <v>62</v>
      </c>
      <c r="D20" s="43">
        <v>60940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60940</v>
      </c>
      <c r="O20" s="44">
        <f t="shared" si="2"/>
        <v>11.049864007252946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0</v>
      </c>
      <c r="E21" s="29">
        <f t="shared" si="6"/>
        <v>7761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7761</v>
      </c>
      <c r="O21" s="41">
        <f t="shared" si="2"/>
        <v>1.4072529465095196</v>
      </c>
      <c r="P21" s="9"/>
    </row>
    <row r="22" spans="1:119">
      <c r="A22" s="12"/>
      <c r="B22" s="42">
        <v>572</v>
      </c>
      <c r="C22" s="19" t="s">
        <v>63</v>
      </c>
      <c r="D22" s="43">
        <v>0</v>
      </c>
      <c r="E22" s="43">
        <v>7761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7761</v>
      </c>
      <c r="O22" s="44">
        <f t="shared" si="2"/>
        <v>1.4072529465095196</v>
      </c>
      <c r="P22" s="9"/>
    </row>
    <row r="23" spans="1:119" ht="15.75">
      <c r="A23" s="26" t="s">
        <v>64</v>
      </c>
      <c r="B23" s="27"/>
      <c r="C23" s="28"/>
      <c r="D23" s="29">
        <f t="shared" ref="D23:M23" si="7">SUM(D24:D24)</f>
        <v>0</v>
      </c>
      <c r="E23" s="29">
        <f t="shared" si="7"/>
        <v>4900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4900</v>
      </c>
      <c r="O23" s="41">
        <f t="shared" si="2"/>
        <v>0.88848594741613784</v>
      </c>
      <c r="P23" s="9"/>
    </row>
    <row r="24" spans="1:119" ht="15.75" thickBot="1">
      <c r="A24" s="12"/>
      <c r="B24" s="42">
        <v>581</v>
      </c>
      <c r="C24" s="19" t="s">
        <v>65</v>
      </c>
      <c r="D24" s="43">
        <v>0</v>
      </c>
      <c r="E24" s="43">
        <v>4900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4900</v>
      </c>
      <c r="O24" s="44">
        <f t="shared" si="2"/>
        <v>0.88848594741613784</v>
      </c>
      <c r="P24" s="9"/>
    </row>
    <row r="25" spans="1:119" ht="16.5" thickBot="1">
      <c r="A25" s="13" t="s">
        <v>10</v>
      </c>
      <c r="B25" s="21"/>
      <c r="C25" s="20"/>
      <c r="D25" s="14">
        <f>SUM(D5,D11,D14,D18,D21,D23)</f>
        <v>3202320</v>
      </c>
      <c r="E25" s="14">
        <f t="shared" ref="E25:M25" si="8">SUM(E5,E11,E14,E18,E21,E23)</f>
        <v>406141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891612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4500073</v>
      </c>
      <c r="O25" s="35">
        <f t="shared" si="2"/>
        <v>815.96971894832279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33" t="s">
        <v>74</v>
      </c>
      <c r="M27" s="133"/>
      <c r="N27" s="133"/>
      <c r="O27" s="39">
        <v>5515</v>
      </c>
    </row>
    <row r="28" spans="1:119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37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  <c r="P1" s="7"/>
      <c r="Q1"/>
    </row>
    <row r="2" spans="1:133" ht="24" thickBot="1">
      <c r="A2" s="143" t="s">
        <v>68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4"/>
      <c r="M3" s="33"/>
      <c r="N3" s="34"/>
      <c r="O3" s="155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541722</v>
      </c>
      <c r="E5" s="24">
        <f t="shared" si="0"/>
        <v>186664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728386</v>
      </c>
      <c r="O5" s="30">
        <f t="shared" ref="O5:O26" si="2">(N5/O$28)</f>
        <v>134.86132197741159</v>
      </c>
      <c r="P5" s="6"/>
    </row>
    <row r="6" spans="1:133">
      <c r="A6" s="12"/>
      <c r="B6" s="42">
        <v>511</v>
      </c>
      <c r="C6" s="19" t="s">
        <v>19</v>
      </c>
      <c r="D6" s="43">
        <v>47800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47800</v>
      </c>
      <c r="O6" s="44">
        <f t="shared" si="2"/>
        <v>8.8502129235326787</v>
      </c>
      <c r="P6" s="9"/>
    </row>
    <row r="7" spans="1:133">
      <c r="A7" s="12"/>
      <c r="B7" s="42">
        <v>512</v>
      </c>
      <c r="C7" s="19" t="s">
        <v>20</v>
      </c>
      <c r="D7" s="43">
        <v>182006</v>
      </c>
      <c r="E7" s="43">
        <v>185299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367305</v>
      </c>
      <c r="O7" s="44">
        <f t="shared" si="2"/>
        <v>68.006850583225329</v>
      </c>
      <c r="P7" s="9"/>
    </row>
    <row r="8" spans="1:133">
      <c r="A8" s="12"/>
      <c r="B8" s="42">
        <v>513</v>
      </c>
      <c r="C8" s="19" t="s">
        <v>21</v>
      </c>
      <c r="D8" s="43">
        <v>181208</v>
      </c>
      <c r="E8" s="43">
        <v>1365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182573</v>
      </c>
      <c r="O8" s="44">
        <f t="shared" si="2"/>
        <v>33.803554897241249</v>
      </c>
      <c r="P8" s="9"/>
    </row>
    <row r="9" spans="1:133">
      <c r="A9" s="12"/>
      <c r="B9" s="42">
        <v>514</v>
      </c>
      <c r="C9" s="19" t="s">
        <v>69</v>
      </c>
      <c r="D9" s="43">
        <v>68837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68837</v>
      </c>
      <c r="O9" s="44">
        <f t="shared" si="2"/>
        <v>12.745232364376967</v>
      </c>
      <c r="P9" s="9"/>
    </row>
    <row r="10" spans="1:133">
      <c r="A10" s="12"/>
      <c r="B10" s="42">
        <v>519</v>
      </c>
      <c r="C10" s="19" t="s">
        <v>58</v>
      </c>
      <c r="D10" s="43">
        <v>61871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61871</v>
      </c>
      <c r="O10" s="44">
        <f t="shared" si="2"/>
        <v>11.455471209035364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1553441</v>
      </c>
      <c r="E11" s="29">
        <f t="shared" si="3"/>
        <v>102938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1656379</v>
      </c>
      <c r="O11" s="41">
        <f t="shared" si="2"/>
        <v>306.68005924828736</v>
      </c>
      <c r="P11" s="10"/>
    </row>
    <row r="12" spans="1:133">
      <c r="A12" s="12"/>
      <c r="B12" s="42">
        <v>521</v>
      </c>
      <c r="C12" s="19" t="s">
        <v>24</v>
      </c>
      <c r="D12" s="43">
        <v>904859</v>
      </c>
      <c r="E12" s="43">
        <v>80915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985774</v>
      </c>
      <c r="O12" s="44">
        <f t="shared" si="2"/>
        <v>182.51694130716535</v>
      </c>
      <c r="P12" s="9"/>
    </row>
    <row r="13" spans="1:133">
      <c r="A13" s="12"/>
      <c r="B13" s="42">
        <v>522</v>
      </c>
      <c r="C13" s="19" t="s">
        <v>25</v>
      </c>
      <c r="D13" s="43">
        <v>648582</v>
      </c>
      <c r="E13" s="43">
        <v>22023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670605</v>
      </c>
      <c r="O13" s="44">
        <f t="shared" si="2"/>
        <v>124.16311794112201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1324892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1324892</v>
      </c>
      <c r="O14" s="41">
        <f t="shared" si="2"/>
        <v>245.30494352897611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807304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807304</v>
      </c>
      <c r="O15" s="44">
        <f t="shared" si="2"/>
        <v>149.47306054434364</v>
      </c>
      <c r="P15" s="9"/>
    </row>
    <row r="16" spans="1:133">
      <c r="A16" s="12"/>
      <c r="B16" s="42">
        <v>534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372699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372699</v>
      </c>
      <c r="O16" s="44">
        <f t="shared" si="2"/>
        <v>69.005554526939449</v>
      </c>
      <c r="P16" s="9"/>
    </row>
    <row r="17" spans="1:119">
      <c r="A17" s="12"/>
      <c r="B17" s="42">
        <v>538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144889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144889</v>
      </c>
      <c r="O17" s="44">
        <f t="shared" si="2"/>
        <v>26.82632845769302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215707</v>
      </c>
      <c r="E18" s="29">
        <f t="shared" si="5"/>
        <v>57819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273526</v>
      </c>
      <c r="O18" s="41">
        <f t="shared" si="2"/>
        <v>50.64358452138493</v>
      </c>
      <c r="P18" s="10"/>
    </row>
    <row r="19" spans="1:119">
      <c r="A19" s="12"/>
      <c r="B19" s="42">
        <v>541</v>
      </c>
      <c r="C19" s="19" t="s">
        <v>61</v>
      </c>
      <c r="D19" s="43">
        <v>156418</v>
      </c>
      <c r="E19" s="43">
        <v>57819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214237</v>
      </c>
      <c r="O19" s="44">
        <f t="shared" si="2"/>
        <v>39.666172930938714</v>
      </c>
      <c r="P19" s="9"/>
    </row>
    <row r="20" spans="1:119">
      <c r="A20" s="12"/>
      <c r="B20" s="42">
        <v>549</v>
      </c>
      <c r="C20" s="19" t="s">
        <v>62</v>
      </c>
      <c r="D20" s="43">
        <v>59289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59289</v>
      </c>
      <c r="O20" s="44">
        <f t="shared" si="2"/>
        <v>10.977411590446213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0</v>
      </c>
      <c r="E21" s="29">
        <f t="shared" si="6"/>
        <v>11709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11709</v>
      </c>
      <c r="O21" s="41">
        <f t="shared" si="2"/>
        <v>2.1679318644695429</v>
      </c>
      <c r="P21" s="9"/>
    </row>
    <row r="22" spans="1:119">
      <c r="A22" s="12"/>
      <c r="B22" s="42">
        <v>572</v>
      </c>
      <c r="C22" s="19" t="s">
        <v>63</v>
      </c>
      <c r="D22" s="43">
        <v>0</v>
      </c>
      <c r="E22" s="43">
        <v>11709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11709</v>
      </c>
      <c r="O22" s="44">
        <f t="shared" si="2"/>
        <v>2.1679318644695429</v>
      </c>
      <c r="P22" s="9"/>
    </row>
    <row r="23" spans="1:119" ht="15.75">
      <c r="A23" s="26" t="s">
        <v>64</v>
      </c>
      <c r="B23" s="27"/>
      <c r="C23" s="28"/>
      <c r="D23" s="29">
        <f t="shared" ref="D23:M23" si="7">SUM(D24:D25)</f>
        <v>0</v>
      </c>
      <c r="E23" s="29">
        <f t="shared" si="7"/>
        <v>23028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333612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35000</v>
      </c>
      <c r="N23" s="29">
        <f t="shared" si="1"/>
        <v>391640</v>
      </c>
      <c r="O23" s="41">
        <f t="shared" si="2"/>
        <v>72.512497685613781</v>
      </c>
      <c r="P23" s="9"/>
    </row>
    <row r="24" spans="1:119">
      <c r="A24" s="12"/>
      <c r="B24" s="42">
        <v>581</v>
      </c>
      <c r="C24" s="19" t="s">
        <v>65</v>
      </c>
      <c r="D24" s="43">
        <v>0</v>
      </c>
      <c r="E24" s="43">
        <v>23028</v>
      </c>
      <c r="F24" s="43">
        <v>0</v>
      </c>
      <c r="G24" s="43">
        <v>0</v>
      </c>
      <c r="H24" s="43">
        <v>0</v>
      </c>
      <c r="I24" s="43">
        <v>333612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356640</v>
      </c>
      <c r="O24" s="44">
        <f t="shared" si="2"/>
        <v>66.032216256248844</v>
      </c>
      <c r="P24" s="9"/>
    </row>
    <row r="25" spans="1:119" ht="15.75" thickBot="1">
      <c r="A25" s="12"/>
      <c r="B25" s="42">
        <v>590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35000</v>
      </c>
      <c r="N25" s="43">
        <f t="shared" si="1"/>
        <v>35000</v>
      </c>
      <c r="O25" s="44">
        <f t="shared" si="2"/>
        <v>6.4802814293649327</v>
      </c>
      <c r="P25" s="9"/>
    </row>
    <row r="26" spans="1:119" ht="16.5" thickBot="1">
      <c r="A26" s="13" t="s">
        <v>10</v>
      </c>
      <c r="B26" s="21"/>
      <c r="C26" s="20"/>
      <c r="D26" s="14">
        <f>SUM(D5,D11,D14,D18,D21,D23)</f>
        <v>2310870</v>
      </c>
      <c r="E26" s="14">
        <f t="shared" ref="E26:M26" si="8">SUM(E5,E11,E14,E18,E21,E23)</f>
        <v>382158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1658504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35000</v>
      </c>
      <c r="N26" s="14">
        <f t="shared" si="1"/>
        <v>4386532</v>
      </c>
      <c r="O26" s="35">
        <f t="shared" si="2"/>
        <v>812.17033882614328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33" t="s">
        <v>70</v>
      </c>
      <c r="M28" s="133"/>
      <c r="N28" s="133"/>
      <c r="O28" s="39">
        <v>5401</v>
      </c>
    </row>
    <row r="29" spans="1:119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2024-12-29T20:31:18Z</cp:lastPrinted>
  <dcterms:created xsi:type="dcterms:W3CDTF">2000-08-31T21:26:31Z</dcterms:created>
  <dcterms:modified xsi:type="dcterms:W3CDTF">2024-12-29T20:59:20Z</dcterms:modified>
</cp:coreProperties>
</file>