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'2008'!$A$1:$O$31</definedName>
    <definedName name="_xlnm.Print_Area" localSheetId="13">'2009'!$A$1:$O$31</definedName>
    <definedName name="_xlnm.Print_Area" localSheetId="12">'2010'!$A$1:$O$40</definedName>
    <definedName name="_xlnm.Print_Area" localSheetId="11">'2011'!$A$1:$O$42</definedName>
    <definedName name="_xlnm.Print_Area" localSheetId="10">'2012'!$A$1:$O$47</definedName>
    <definedName name="_xlnm.Print_Area" localSheetId="9">'2013'!$A$1:$O$48</definedName>
    <definedName name="_xlnm.Print_Area" localSheetId="8">'2014'!$A$1:$O$47</definedName>
    <definedName name="_xlnm.Print_Area" localSheetId="7">'2015'!$A$1:$O$45</definedName>
    <definedName name="_xlnm.Print_Area" localSheetId="6">'2016'!$A$1:$O$45</definedName>
    <definedName name="_xlnm.Print_Area" localSheetId="5">'2017'!$A$1:$O$45</definedName>
    <definedName name="_xlnm.Print_Area" localSheetId="4">'2018'!$A$1:$O$44</definedName>
    <definedName name="_xlnm.Print_Area" localSheetId="3">'2019'!$A$1:$O$44</definedName>
    <definedName name="_xlnm.Print_Area" localSheetId="2">'2020'!$A$1:$O$46</definedName>
    <definedName name="_xlnm.Print_Area" localSheetId="1">'2021'!$A$1:$P$54</definedName>
    <definedName name="_xlnm.Print_Area" localSheetId="0">'2022'!$A$1:$P$48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43" i="47" l="1"/>
  <c r="P43" i="47" s="1"/>
  <c r="O42" i="47"/>
  <c r="P42" i="47" s="1"/>
  <c r="N41" i="47"/>
  <c r="M41" i="47"/>
  <c r="L41" i="47"/>
  <c r="K41" i="47"/>
  <c r="J41" i="47"/>
  <c r="I41" i="47"/>
  <c r="H41" i="47"/>
  <c r="G41" i="47"/>
  <c r="F41" i="47"/>
  <c r="E41" i="47"/>
  <c r="D41" i="47"/>
  <c r="O40" i="47"/>
  <c r="P40" i="47" s="1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1" i="47" l="1"/>
  <c r="P41" i="47" s="1"/>
  <c r="O36" i="47"/>
  <c r="P36" i="47" s="1"/>
  <c r="O33" i="47"/>
  <c r="P33" i="47" s="1"/>
  <c r="M44" i="47"/>
  <c r="O27" i="47"/>
  <c r="P27" i="47" s="1"/>
  <c r="O23" i="47"/>
  <c r="P23" i="47" s="1"/>
  <c r="K44" i="47"/>
  <c r="D44" i="47"/>
  <c r="J44" i="47"/>
  <c r="L44" i="47"/>
  <c r="G44" i="47"/>
  <c r="H44" i="47"/>
  <c r="I44" i="47"/>
  <c r="N44" i="47"/>
  <c r="F44" i="47"/>
  <c r="O5" i="47"/>
  <c r="P5" i="47" s="1"/>
  <c r="O15" i="47"/>
  <c r="P15" i="47" s="1"/>
  <c r="E44" i="47"/>
  <c r="O26" i="46"/>
  <c r="P26" i="46" s="1"/>
  <c r="O49" i="46"/>
  <c r="P49" i="46"/>
  <c r="O48" i="46"/>
  <c r="P48" i="46"/>
  <c r="O47" i="46"/>
  <c r="P47" i="46"/>
  <c r="O46" i="46"/>
  <c r="P46" i="46"/>
  <c r="N45" i="46"/>
  <c r="O45" i="46" s="1"/>
  <c r="P45" i="46" s="1"/>
  <c r="M45" i="46"/>
  <c r="L45" i="46"/>
  <c r="K45" i="46"/>
  <c r="J45" i="46"/>
  <c r="I45" i="46"/>
  <c r="H45" i="46"/>
  <c r="G45" i="46"/>
  <c r="F45" i="46"/>
  <c r="E45" i="46"/>
  <c r="D45" i="46"/>
  <c r="O44" i="46"/>
  <c r="P44" i="46"/>
  <c r="O43" i="46"/>
  <c r="P43" i="46" s="1"/>
  <c r="O42" i="46"/>
  <c r="P42" i="46" s="1"/>
  <c r="O41" i="46"/>
  <c r="P41" i="46"/>
  <c r="N40" i="46"/>
  <c r="M40" i="46"/>
  <c r="L40" i="46"/>
  <c r="K40" i="46"/>
  <c r="J40" i="46"/>
  <c r="I40" i="46"/>
  <c r="O40" i="46" s="1"/>
  <c r="P40" i="46" s="1"/>
  <c r="H40" i="46"/>
  <c r="G40" i="46"/>
  <c r="F40" i="46"/>
  <c r="E40" i="46"/>
  <c r="D40" i="46"/>
  <c r="O39" i="46"/>
  <c r="P39" i="46"/>
  <c r="O38" i="46"/>
  <c r="P38" i="46"/>
  <c r="N37" i="46"/>
  <c r="M37" i="46"/>
  <c r="L37" i="46"/>
  <c r="L50" i="46" s="1"/>
  <c r="K37" i="46"/>
  <c r="J37" i="46"/>
  <c r="I37" i="46"/>
  <c r="H37" i="46"/>
  <c r="G37" i="46"/>
  <c r="F37" i="46"/>
  <c r="E37" i="46"/>
  <c r="D37" i="46"/>
  <c r="O36" i="46"/>
  <c r="P36" i="46" s="1"/>
  <c r="O35" i="46"/>
  <c r="P35" i="46"/>
  <c r="O34" i="46"/>
  <c r="P34" i="46" s="1"/>
  <c r="O33" i="46"/>
  <c r="P33" i="46" s="1"/>
  <c r="O32" i="46"/>
  <c r="P32" i="46"/>
  <c r="N31" i="46"/>
  <c r="M31" i="46"/>
  <c r="L31" i="46"/>
  <c r="K31" i="46"/>
  <c r="J31" i="46"/>
  <c r="I31" i="46"/>
  <c r="O31" i="46" s="1"/>
  <c r="P31" i="46" s="1"/>
  <c r="H31" i="46"/>
  <c r="G31" i="46"/>
  <c r="F31" i="46"/>
  <c r="E31" i="46"/>
  <c r="D31" i="46"/>
  <c r="O30" i="46"/>
  <c r="P30" i="46"/>
  <c r="O29" i="46"/>
  <c r="P29" i="46"/>
  <c r="O28" i="46"/>
  <c r="P28" i="46"/>
  <c r="N27" i="46"/>
  <c r="O27" i="46" s="1"/>
  <c r="P27" i="46" s="1"/>
  <c r="M27" i="46"/>
  <c r="L27" i="46"/>
  <c r="K27" i="46"/>
  <c r="J27" i="46"/>
  <c r="I27" i="46"/>
  <c r="H27" i="46"/>
  <c r="G27" i="46"/>
  <c r="F27" i="46"/>
  <c r="E27" i="46"/>
  <c r="D27" i="46"/>
  <c r="O25" i="46"/>
  <c r="P25" i="46"/>
  <c r="O24" i="46"/>
  <c r="P24" i="46" s="1"/>
  <c r="O23" i="46"/>
  <c r="P23" i="46" s="1"/>
  <c r="O22" i="46"/>
  <c r="P22" i="46"/>
  <c r="O21" i="46"/>
  <c r="P21" i="46" s="1"/>
  <c r="O20" i="46"/>
  <c r="P20" i="46" s="1"/>
  <c r="O19" i="46"/>
  <c r="P19" i="46"/>
  <c r="O18" i="46"/>
  <c r="P18" i="46" s="1"/>
  <c r="O17" i="46"/>
  <c r="P17" i="46" s="1"/>
  <c r="O16" i="46"/>
  <c r="P16" i="46"/>
  <c r="N15" i="46"/>
  <c r="M15" i="46"/>
  <c r="L15" i="46"/>
  <c r="K15" i="46"/>
  <c r="J15" i="46"/>
  <c r="I15" i="46"/>
  <c r="I50" i="46" s="1"/>
  <c r="H15" i="46"/>
  <c r="G15" i="46"/>
  <c r="F15" i="46"/>
  <c r="E15" i="46"/>
  <c r="D15" i="46"/>
  <c r="O14" i="46"/>
  <c r="P14" i="46"/>
  <c r="O13" i="46"/>
  <c r="P13" i="46"/>
  <c r="O12" i="46"/>
  <c r="P12" i="46"/>
  <c r="O11" i="46"/>
  <c r="P11" i="46" s="1"/>
  <c r="O10" i="46"/>
  <c r="P10" i="46" s="1"/>
  <c r="O9" i="46"/>
  <c r="P9" i="46" s="1"/>
  <c r="O8" i="46"/>
  <c r="P8" i="46"/>
  <c r="O7" i="46"/>
  <c r="P7" i="46"/>
  <c r="O6" i="46"/>
  <c r="P6" i="46"/>
  <c r="N5" i="46"/>
  <c r="N50" i="46" s="1"/>
  <c r="M5" i="46"/>
  <c r="L5" i="46"/>
  <c r="K5" i="46"/>
  <c r="J5" i="46"/>
  <c r="I5" i="46"/>
  <c r="H5" i="46"/>
  <c r="G5" i="46"/>
  <c r="F5" i="46"/>
  <c r="E5" i="46"/>
  <c r="D5" i="46"/>
  <c r="N41" i="45"/>
  <c r="O41" i="45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N38" i="45" s="1"/>
  <c r="O38" i="45" s="1"/>
  <c r="E38" i="45"/>
  <c r="D38" i="45"/>
  <c r="N37" i="45"/>
  <c r="O37" i="45" s="1"/>
  <c r="N36" i="45"/>
  <c r="O36" i="45"/>
  <c r="N35" i="45"/>
  <c r="O35" i="45" s="1"/>
  <c r="N34" i="45"/>
  <c r="O34" i="45" s="1"/>
  <c r="M33" i="45"/>
  <c r="L33" i="45"/>
  <c r="N33" i="45" s="1"/>
  <c r="O33" i="45" s="1"/>
  <c r="K33" i="45"/>
  <c r="J33" i="45"/>
  <c r="I33" i="45"/>
  <c r="H33" i="45"/>
  <c r="G33" i="45"/>
  <c r="F33" i="45"/>
  <c r="E33" i="45"/>
  <c r="D33" i="45"/>
  <c r="N32" i="45"/>
  <c r="O32" i="45" s="1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N28" i="45"/>
  <c r="O28" i="45" s="1"/>
  <c r="N27" i="45"/>
  <c r="O27" i="45" s="1"/>
  <c r="N26" i="45"/>
  <c r="O26" i="45" s="1"/>
  <c r="N25" i="45"/>
  <c r="O25" i="45" s="1"/>
  <c r="M24" i="45"/>
  <c r="L24" i="45"/>
  <c r="K24" i="45"/>
  <c r="J24" i="45"/>
  <c r="J42" i="45" s="1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N15" i="45" s="1"/>
  <c r="O15" i="45" s="1"/>
  <c r="G15" i="45"/>
  <c r="F15" i="45"/>
  <c r="E15" i="45"/>
  <c r="D15" i="45"/>
  <c r="N14" i="45"/>
  <c r="O14" i="45" s="1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N5" i="45" s="1"/>
  <c r="O5" i="45" s="1"/>
  <c r="K5" i="45"/>
  <c r="J5" i="45"/>
  <c r="I5" i="45"/>
  <c r="H5" i="45"/>
  <c r="G5" i="45"/>
  <c r="F5" i="45"/>
  <c r="E5" i="45"/>
  <c r="D5" i="45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N32" i="44" s="1"/>
  <c r="O32" i="44" s="1"/>
  <c r="G32" i="44"/>
  <c r="F32" i="44"/>
  <c r="E32" i="44"/>
  <c r="D32" i="44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N27" i="44"/>
  <c r="O27" i="44" s="1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N22" i="44"/>
  <c r="O22" i="44" s="1"/>
  <c r="N21" i="44"/>
  <c r="O21" i="44"/>
  <c r="M20" i="44"/>
  <c r="L20" i="44"/>
  <c r="K20" i="44"/>
  <c r="J20" i="44"/>
  <c r="I20" i="44"/>
  <c r="H20" i="44"/>
  <c r="H40" i="44" s="1"/>
  <c r="G20" i="44"/>
  <c r="F20" i="44"/>
  <c r="E20" i="44"/>
  <c r="D20" i="44"/>
  <c r="N19" i="44"/>
  <c r="O19" i="44"/>
  <c r="N18" i="44"/>
  <c r="O18" i="44" s="1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F40" i="44" s="1"/>
  <c r="E5" i="44"/>
  <c r="D5" i="44"/>
  <c r="N39" i="43"/>
  <c r="O39" i="43" s="1"/>
  <c r="M38" i="43"/>
  <c r="L38" i="43"/>
  <c r="K38" i="43"/>
  <c r="J38" i="43"/>
  <c r="I38" i="43"/>
  <c r="H38" i="43"/>
  <c r="G38" i="43"/>
  <c r="F38" i="43"/>
  <c r="F40" i="43" s="1"/>
  <c r="E38" i="43"/>
  <c r="D38" i="43"/>
  <c r="N37" i="43"/>
  <c r="O37" i="43" s="1"/>
  <c r="N36" i="43"/>
  <c r="O36" i="43" s="1"/>
  <c r="N35" i="43"/>
  <c r="O35" i="43" s="1"/>
  <c r="N34" i="43"/>
  <c r="O34" i="43" s="1"/>
  <c r="M33" i="43"/>
  <c r="L33" i="43"/>
  <c r="N33" i="43" s="1"/>
  <c r="O33" i="43" s="1"/>
  <c r="K33" i="43"/>
  <c r="J33" i="43"/>
  <c r="I33" i="43"/>
  <c r="H33" i="43"/>
  <c r="G33" i="43"/>
  <c r="F33" i="43"/>
  <c r="E33" i="43"/>
  <c r="D33" i="43"/>
  <c r="N32" i="43"/>
  <c r="O32" i="43" s="1"/>
  <c r="M31" i="43"/>
  <c r="L31" i="43"/>
  <c r="N31" i="43" s="1"/>
  <c r="O31" i="43" s="1"/>
  <c r="K31" i="43"/>
  <c r="J31" i="43"/>
  <c r="I31" i="43"/>
  <c r="H31" i="43"/>
  <c r="G31" i="43"/>
  <c r="F31" i="43"/>
  <c r="E31" i="43"/>
  <c r="D31" i="43"/>
  <c r="N30" i="43"/>
  <c r="O30" i="43" s="1"/>
  <c r="N29" i="43"/>
  <c r="O29" i="43"/>
  <c r="N28" i="43"/>
  <c r="O28" i="43" s="1"/>
  <c r="N27" i="43"/>
  <c r="O27" i="43"/>
  <c r="N26" i="43"/>
  <c r="O26" i="43" s="1"/>
  <c r="M25" i="43"/>
  <c r="L25" i="43"/>
  <c r="K25" i="43"/>
  <c r="J25" i="43"/>
  <c r="I25" i="43"/>
  <c r="H25" i="43"/>
  <c r="N25" i="43" s="1"/>
  <c r="O25" i="43" s="1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N15" i="43" s="1"/>
  <c r="O15" i="43" s="1"/>
  <c r="G15" i="43"/>
  <c r="F15" i="43"/>
  <c r="E15" i="43"/>
  <c r="D15" i="43"/>
  <c r="N14" i="43"/>
  <c r="O14" i="43" s="1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L40" i="43" s="1"/>
  <c r="K5" i="43"/>
  <c r="J5" i="43"/>
  <c r="I5" i="43"/>
  <c r="H5" i="43"/>
  <c r="G5" i="43"/>
  <c r="F5" i="43"/>
  <c r="E5" i="43"/>
  <c r="D5" i="43"/>
  <c r="N40" i="42"/>
  <c r="O40" i="42" s="1"/>
  <c r="N39" i="42"/>
  <c r="O39" i="42"/>
  <c r="M38" i="42"/>
  <c r="L38" i="42"/>
  <c r="K38" i="42"/>
  <c r="J38" i="42"/>
  <c r="I38" i="42"/>
  <c r="H38" i="42"/>
  <c r="G38" i="42"/>
  <c r="F38" i="42"/>
  <c r="E38" i="42"/>
  <c r="D38" i="42"/>
  <c r="N37" i="42"/>
  <c r="O37" i="42"/>
  <c r="N36" i="42"/>
  <c r="O36" i="42" s="1"/>
  <c r="N35" i="42"/>
  <c r="O35" i="42" s="1"/>
  <c r="N34" i="42"/>
  <c r="O34" i="42" s="1"/>
  <c r="M33" i="42"/>
  <c r="L33" i="42"/>
  <c r="K33" i="42"/>
  <c r="J33" i="42"/>
  <c r="I33" i="42"/>
  <c r="H33" i="42"/>
  <c r="N33" i="42" s="1"/>
  <c r="O33" i="42" s="1"/>
  <c r="G33" i="42"/>
  <c r="F33" i="42"/>
  <c r="E33" i="42"/>
  <c r="D33" i="42"/>
  <c r="N32" i="42"/>
  <c r="O32" i="42" s="1"/>
  <c r="N31" i="42"/>
  <c r="O31" i="42" s="1"/>
  <c r="M30" i="42"/>
  <c r="L30" i="42"/>
  <c r="K30" i="42"/>
  <c r="J30" i="42"/>
  <c r="N30" i="42" s="1"/>
  <c r="O30" i="42" s="1"/>
  <c r="I30" i="42"/>
  <c r="H30" i="42"/>
  <c r="G30" i="42"/>
  <c r="F30" i="42"/>
  <c r="E30" i="42"/>
  <c r="D30" i="42"/>
  <c r="N29" i="42"/>
  <c r="O29" i="42" s="1"/>
  <c r="N28" i="42"/>
  <c r="O28" i="42" s="1"/>
  <c r="N27" i="42"/>
  <c r="O27" i="42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N24" i="42" s="1"/>
  <c r="O24" i="42" s="1"/>
  <c r="E24" i="42"/>
  <c r="D24" i="42"/>
  <c r="N23" i="42"/>
  <c r="O23" i="42" s="1"/>
  <c r="N22" i="42"/>
  <c r="O22" i="42" s="1"/>
  <c r="N21" i="42"/>
  <c r="O21" i="42" s="1"/>
  <c r="M20" i="42"/>
  <c r="L20" i="42"/>
  <c r="K20" i="42"/>
  <c r="J20" i="42"/>
  <c r="J41" i="42" s="1"/>
  <c r="I20" i="42"/>
  <c r="H20" i="42"/>
  <c r="G20" i="42"/>
  <c r="F20" i="42"/>
  <c r="E20" i="42"/>
  <c r="D20" i="42"/>
  <c r="N19" i="42"/>
  <c r="O19" i="42" s="1"/>
  <c r="N18" i="42"/>
  <c r="O18" i="42" s="1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F41" i="42" s="1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N5" i="42" s="1"/>
  <c r="O5" i="42" s="1"/>
  <c r="G5" i="42"/>
  <c r="F5" i="42"/>
  <c r="E5" i="42"/>
  <c r="D5" i="42"/>
  <c r="N40" i="41"/>
  <c r="O40" i="41" s="1"/>
  <c r="N39" i="41"/>
  <c r="O39" i="41" s="1"/>
  <c r="M38" i="41"/>
  <c r="L38" i="41"/>
  <c r="K38" i="41"/>
  <c r="J38" i="41"/>
  <c r="J41" i="41" s="1"/>
  <c r="I38" i="41"/>
  <c r="H38" i="41"/>
  <c r="G38" i="41"/>
  <c r="F38" i="41"/>
  <c r="E38" i="41"/>
  <c r="D38" i="41"/>
  <c r="N37" i="41"/>
  <c r="O37" i="41" s="1"/>
  <c r="N36" i="41"/>
  <c r="O36" i="41" s="1"/>
  <c r="N35" i="41"/>
  <c r="O35" i="4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3" i="41" s="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N30" i="41" s="1"/>
  <c r="O30" i="41" s="1"/>
  <c r="E30" i="41"/>
  <c r="D30" i="41"/>
  <c r="N29" i="41"/>
  <c r="O29" i="41" s="1"/>
  <c r="N28" i="41"/>
  <c r="O28" i="41" s="1"/>
  <c r="N27" i="41"/>
  <c r="O27" i="41" s="1"/>
  <c r="N26" i="41"/>
  <c r="O26" i="41" s="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N20" i="41" s="1"/>
  <c r="O20" i="41" s="1"/>
  <c r="E20" i="41"/>
  <c r="D20" i="41"/>
  <c r="N19" i="41"/>
  <c r="O19" i="41" s="1"/>
  <c r="N18" i="41"/>
  <c r="O18" i="41" s="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5" i="41" s="1"/>
  <c r="O5" i="41" s="1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N37" i="40" s="1"/>
  <c r="O37" i="40" s="1"/>
  <c r="G37" i="40"/>
  <c r="F37" i="40"/>
  <c r="E37" i="40"/>
  <c r="D37" i="40"/>
  <c r="N36" i="40"/>
  <c r="O36" i="40" s="1"/>
  <c r="N35" i="40"/>
  <c r="O35" i="40" s="1"/>
  <c r="N34" i="40"/>
  <c r="O34" i="40" s="1"/>
  <c r="N33" i="40"/>
  <c r="O33" i="40"/>
  <c r="M32" i="40"/>
  <c r="L32" i="40"/>
  <c r="K32" i="40"/>
  <c r="J32" i="40"/>
  <c r="I32" i="40"/>
  <c r="H32" i="40"/>
  <c r="G32" i="40"/>
  <c r="F32" i="40"/>
  <c r="E32" i="40"/>
  <c r="D32" i="40"/>
  <c r="N31" i="40"/>
  <c r="O31" i="40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N26" i="40"/>
  <c r="O26" i="40" s="1"/>
  <c r="N25" i="40"/>
  <c r="O25" i="40" s="1"/>
  <c r="N24" i="40"/>
  <c r="O24" i="40" s="1"/>
  <c r="M23" i="40"/>
  <c r="L23" i="40"/>
  <c r="N23" i="40" s="1"/>
  <c r="O23" i="40" s="1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9" i="40" s="1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N14" i="40" s="1"/>
  <c r="O14" i="40" s="1"/>
  <c r="I14" i="40"/>
  <c r="H14" i="40"/>
  <c r="G14" i="40"/>
  <c r="F14" i="40"/>
  <c r="E14" i="40"/>
  <c r="D14" i="40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N5" i="40" s="1"/>
  <c r="O5" i="40" s="1"/>
  <c r="K5" i="40"/>
  <c r="J5" i="40"/>
  <c r="I5" i="40"/>
  <c r="H5" i="40"/>
  <c r="G5" i="40"/>
  <c r="F5" i="40"/>
  <c r="E5" i="40"/>
  <c r="D5" i="40"/>
  <c r="N42" i="39"/>
  <c r="O42" i="39" s="1"/>
  <c r="N41" i="39"/>
  <c r="O41" i="39"/>
  <c r="N40" i="39"/>
  <c r="O40" i="39" s="1"/>
  <c r="M39" i="39"/>
  <c r="L39" i="39"/>
  <c r="K39" i="39"/>
  <c r="J39" i="39"/>
  <c r="I39" i="39"/>
  <c r="H39" i="39"/>
  <c r="G39" i="39"/>
  <c r="F39" i="39"/>
  <c r="E39" i="39"/>
  <c r="D39" i="39"/>
  <c r="N39" i="39" s="1"/>
  <c r="O39" i="39" s="1"/>
  <c r="N38" i="39"/>
  <c r="O38" i="39" s="1"/>
  <c r="N37" i="39"/>
  <c r="O37" i="39"/>
  <c r="N36" i="39"/>
  <c r="O36" i="39"/>
  <c r="N35" i="39"/>
  <c r="O35" i="39"/>
  <c r="N34" i="39"/>
  <c r="O34" i="39"/>
  <c r="M33" i="39"/>
  <c r="N33" i="39" s="1"/>
  <c r="O33" i="39" s="1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E43" i="39" s="1"/>
  <c r="D30" i="39"/>
  <c r="N29" i="39"/>
  <c r="O29" i="39"/>
  <c r="N28" i="39"/>
  <c r="O28" i="39"/>
  <c r="N27" i="39"/>
  <c r="O27" i="39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/>
  <c r="N20" i="39"/>
  <c r="O20" i="39"/>
  <c r="M19" i="39"/>
  <c r="L19" i="39"/>
  <c r="K19" i="39"/>
  <c r="J19" i="39"/>
  <c r="I19" i="39"/>
  <c r="I43" i="39" s="1"/>
  <c r="H19" i="39"/>
  <c r="G19" i="39"/>
  <c r="F19" i="39"/>
  <c r="E19" i="39"/>
  <c r="D19" i="39"/>
  <c r="N18" i="39"/>
  <c r="O18" i="39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N14" i="39"/>
  <c r="O14" i="39" s="1"/>
  <c r="D14" i="39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M43" i="39" s="1"/>
  <c r="L5" i="39"/>
  <c r="K5" i="39"/>
  <c r="J5" i="39"/>
  <c r="I5" i="39"/>
  <c r="H5" i="39"/>
  <c r="N5" i="39" s="1"/>
  <c r="O5" i="39" s="1"/>
  <c r="G5" i="39"/>
  <c r="G43" i="39"/>
  <c r="F5" i="39"/>
  <c r="E5" i="39"/>
  <c r="D5" i="39"/>
  <c r="N26" i="38"/>
  <c r="O26" i="38"/>
  <c r="N25" i="38"/>
  <c r="O25" i="38" s="1"/>
  <c r="N24" i="38"/>
  <c r="O24" i="38"/>
  <c r="M23" i="38"/>
  <c r="M27" i="38" s="1"/>
  <c r="L23" i="38"/>
  <c r="K23" i="38"/>
  <c r="J23" i="38"/>
  <c r="I23" i="38"/>
  <c r="H23" i="38"/>
  <c r="G23" i="38"/>
  <c r="F23" i="38"/>
  <c r="E23" i="38"/>
  <c r="D23" i="38"/>
  <c r="N22" i="38"/>
  <c r="O22" i="38"/>
  <c r="N21" i="38"/>
  <c r="O21" i="38" s="1"/>
  <c r="M20" i="38"/>
  <c r="L20" i="38"/>
  <c r="K20" i="38"/>
  <c r="J20" i="38"/>
  <c r="I20" i="38"/>
  <c r="H20" i="38"/>
  <c r="N20" i="38" s="1"/>
  <c r="O20" i="38" s="1"/>
  <c r="G20" i="38"/>
  <c r="F20" i="38"/>
  <c r="E20" i="38"/>
  <c r="D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/>
  <c r="N16" i="38"/>
  <c r="O16" i="38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 s="1"/>
  <c r="N12" i="38"/>
  <c r="O12" i="38"/>
  <c r="N11" i="38"/>
  <c r="O11" i="38"/>
  <c r="M10" i="38"/>
  <c r="L10" i="38"/>
  <c r="K10" i="38"/>
  <c r="J10" i="38"/>
  <c r="I10" i="38"/>
  <c r="H10" i="38"/>
  <c r="G10" i="38"/>
  <c r="F10" i="38"/>
  <c r="E10" i="38"/>
  <c r="E27" i="38" s="1"/>
  <c r="D10" i="38"/>
  <c r="N10" i="38" s="1"/>
  <c r="O10" i="38" s="1"/>
  <c r="N9" i="38"/>
  <c r="O9" i="38"/>
  <c r="N8" i="38"/>
  <c r="O8" i="38"/>
  <c r="M7" i="38"/>
  <c r="L7" i="38"/>
  <c r="K7" i="38"/>
  <c r="J7" i="38"/>
  <c r="I7" i="38"/>
  <c r="H7" i="38"/>
  <c r="G7" i="38"/>
  <c r="F7" i="38"/>
  <c r="E7" i="38"/>
  <c r="D7" i="38"/>
  <c r="N7" i="38" s="1"/>
  <c r="O7" i="38" s="1"/>
  <c r="N6" i="38"/>
  <c r="O6" i="38" s="1"/>
  <c r="M5" i="38"/>
  <c r="L5" i="38"/>
  <c r="K5" i="38"/>
  <c r="K27" i="38"/>
  <c r="J5" i="38"/>
  <c r="I5" i="38"/>
  <c r="I27" i="38" s="1"/>
  <c r="H5" i="38"/>
  <c r="G5" i="38"/>
  <c r="F5" i="38"/>
  <c r="E5" i="38"/>
  <c r="D5" i="38"/>
  <c r="N43" i="37"/>
  <c r="O43" i="37" s="1"/>
  <c r="N42" i="37"/>
  <c r="O42" i="37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40" i="37"/>
  <c r="O40" i="37" s="1"/>
  <c r="N39" i="37"/>
  <c r="O39" i="37" s="1"/>
  <c r="N38" i="37"/>
  <c r="O38" i="37" s="1"/>
  <c r="N37" i="37"/>
  <c r="O37" i="37"/>
  <c r="N36" i="37"/>
  <c r="O36" i="37" s="1"/>
  <c r="M35" i="37"/>
  <c r="L35" i="37"/>
  <c r="K35" i="37"/>
  <c r="N35" i="37" s="1"/>
  <c r="O35" i="37" s="1"/>
  <c r="J35" i="37"/>
  <c r="I35" i="37"/>
  <c r="H35" i="37"/>
  <c r="G35" i="37"/>
  <c r="F35" i="37"/>
  <c r="E35" i="37"/>
  <c r="D35" i="37"/>
  <c r="N34" i="37"/>
  <c r="O34" i="37" s="1"/>
  <c r="N33" i="37"/>
  <c r="O33" i="37"/>
  <c r="M32" i="37"/>
  <c r="M44" i="37" s="1"/>
  <c r="L32" i="37"/>
  <c r="K32" i="37"/>
  <c r="J32" i="37"/>
  <c r="I32" i="37"/>
  <c r="H32" i="37"/>
  <c r="G32" i="37"/>
  <c r="F32" i="37"/>
  <c r="E32" i="37"/>
  <c r="D32" i="37"/>
  <c r="D44" i="37" s="1"/>
  <c r="N31" i="37"/>
  <c r="O31" i="37"/>
  <c r="N30" i="37"/>
  <c r="O30" i="37" s="1"/>
  <c r="N29" i="37"/>
  <c r="O29" i="37" s="1"/>
  <c r="N28" i="37"/>
  <c r="O28" i="37" s="1"/>
  <c r="N27" i="37"/>
  <c r="O27" i="37"/>
  <c r="M26" i="37"/>
  <c r="L26" i="37"/>
  <c r="N26" i="37" s="1"/>
  <c r="O26" i="37" s="1"/>
  <c r="K26" i="37"/>
  <c r="J26" i="37"/>
  <c r="I26" i="37"/>
  <c r="H26" i="37"/>
  <c r="G26" i="37"/>
  <c r="F26" i="37"/>
  <c r="E26" i="37"/>
  <c r="D26" i="37"/>
  <c r="N25" i="37"/>
  <c r="O25" i="37"/>
  <c r="N24" i="37"/>
  <c r="O24" i="37"/>
  <c r="N23" i="37"/>
  <c r="O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 s="1"/>
  <c r="N17" i="37"/>
  <c r="O17" i="37" s="1"/>
  <c r="N16" i="37"/>
  <c r="O16" i="37" s="1"/>
  <c r="N15" i="37"/>
  <c r="O15" i="37"/>
  <c r="M14" i="37"/>
  <c r="L14" i="37"/>
  <c r="K14" i="37"/>
  <c r="J14" i="37"/>
  <c r="I14" i="37"/>
  <c r="H14" i="37"/>
  <c r="G14" i="37"/>
  <c r="G44" i="37" s="1"/>
  <c r="F14" i="37"/>
  <c r="E14" i="37"/>
  <c r="D14" i="37"/>
  <c r="N14" i="37" s="1"/>
  <c r="O14" i="37" s="1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/>
  <c r="N6" i="37"/>
  <c r="O6" i="37" s="1"/>
  <c r="M5" i="37"/>
  <c r="L5" i="37"/>
  <c r="L44" i="37" s="1"/>
  <c r="K5" i="37"/>
  <c r="K44" i="37" s="1"/>
  <c r="J5" i="37"/>
  <c r="J44" i="37"/>
  <c r="I5" i="37"/>
  <c r="I44" i="37" s="1"/>
  <c r="H5" i="37"/>
  <c r="G5" i="37"/>
  <c r="N5" i="37" s="1"/>
  <c r="O5" i="37" s="1"/>
  <c r="F5" i="37"/>
  <c r="E5" i="37"/>
  <c r="D5" i="37"/>
  <c r="N42" i="36"/>
  <c r="O42" i="36" s="1"/>
  <c r="N41" i="36"/>
  <c r="O41" i="36"/>
  <c r="M40" i="36"/>
  <c r="L40" i="36"/>
  <c r="K40" i="36"/>
  <c r="J40" i="36"/>
  <c r="I40" i="36"/>
  <c r="H40" i="36"/>
  <c r="G40" i="36"/>
  <c r="F40" i="36"/>
  <c r="F43" i="36" s="1"/>
  <c r="E40" i="36"/>
  <c r="D40" i="36"/>
  <c r="N39" i="36"/>
  <c r="O39" i="36"/>
  <c r="N38" i="36"/>
  <c r="O38" i="36" s="1"/>
  <c r="N37" i="36"/>
  <c r="O37" i="36" s="1"/>
  <c r="N36" i="36"/>
  <c r="O36" i="36" s="1"/>
  <c r="M35" i="36"/>
  <c r="L35" i="36"/>
  <c r="L43" i="36" s="1"/>
  <c r="K35" i="36"/>
  <c r="J35" i="36"/>
  <c r="I35" i="36"/>
  <c r="H35" i="36"/>
  <c r="G35" i="36"/>
  <c r="N35" i="36" s="1"/>
  <c r="O35" i="36" s="1"/>
  <c r="F35" i="36"/>
  <c r="E35" i="36"/>
  <c r="D35" i="36"/>
  <c r="N34" i="36"/>
  <c r="O34" i="36"/>
  <c r="N33" i="36"/>
  <c r="O33" i="36"/>
  <c r="M32" i="36"/>
  <c r="L32" i="36"/>
  <c r="K32" i="36"/>
  <c r="J32" i="36"/>
  <c r="I32" i="36"/>
  <c r="H32" i="36"/>
  <c r="G32" i="36"/>
  <c r="F32" i="36"/>
  <c r="E32" i="36"/>
  <c r="D32" i="36"/>
  <c r="N32" i="36" s="1"/>
  <c r="O32" i="36" s="1"/>
  <c r="N31" i="36"/>
  <c r="O31" i="36"/>
  <c r="N30" i="36"/>
  <c r="O30" i="36" s="1"/>
  <c r="N29" i="36"/>
  <c r="O29" i="36" s="1"/>
  <c r="N28" i="36"/>
  <c r="O28" i="36" s="1"/>
  <c r="N27" i="36"/>
  <c r="O27" i="36"/>
  <c r="M26" i="36"/>
  <c r="L26" i="36"/>
  <c r="K26" i="36"/>
  <c r="J26" i="36"/>
  <c r="I26" i="36"/>
  <c r="H26" i="36"/>
  <c r="G26" i="36"/>
  <c r="N26" i="36" s="1"/>
  <c r="O26" i="36" s="1"/>
  <c r="F26" i="36"/>
  <c r="E26" i="36"/>
  <c r="D26" i="36"/>
  <c r="N25" i="36"/>
  <c r="O25" i="36"/>
  <c r="N24" i="36"/>
  <c r="O24" i="36"/>
  <c r="N23" i="36"/>
  <c r="O23" i="36" s="1"/>
  <c r="N22" i="36"/>
  <c r="O22" i="36" s="1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/>
  <c r="N17" i="36"/>
  <c r="O17" i="36"/>
  <c r="N16" i="36"/>
  <c r="O16" i="36" s="1"/>
  <c r="N15" i="36"/>
  <c r="O15" i="36" s="1"/>
  <c r="M14" i="36"/>
  <c r="L14" i="36"/>
  <c r="K14" i="36"/>
  <c r="K43" i="36" s="1"/>
  <c r="J14" i="36"/>
  <c r="I14" i="36"/>
  <c r="H14" i="36"/>
  <c r="G14" i="36"/>
  <c r="F14" i="36"/>
  <c r="E14" i="36"/>
  <c r="N14" i="36" s="1"/>
  <c r="O14" i="36" s="1"/>
  <c r="D14" i="36"/>
  <c r="N13" i="36"/>
  <c r="O13" i="36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M43" i="36" s="1"/>
  <c r="L5" i="36"/>
  <c r="K5" i="36"/>
  <c r="J5" i="36"/>
  <c r="I5" i="36"/>
  <c r="I43" i="36" s="1"/>
  <c r="H5" i="36"/>
  <c r="H43" i="36"/>
  <c r="G5" i="36"/>
  <c r="N5" i="36" s="1"/>
  <c r="O5" i="36" s="1"/>
  <c r="F5" i="36"/>
  <c r="E5" i="36"/>
  <c r="D5" i="36"/>
  <c r="N37" i="35"/>
  <c r="O37" i="35" s="1"/>
  <c r="N36" i="35"/>
  <c r="O36" i="35" s="1"/>
  <c r="M35" i="35"/>
  <c r="L35" i="35"/>
  <c r="K35" i="35"/>
  <c r="N35" i="35" s="1"/>
  <c r="O35" i="35" s="1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N31" i="35" s="1"/>
  <c r="O31" i="35" s="1"/>
  <c r="D31" i="35"/>
  <c r="N30" i="35"/>
  <c r="O30" i="35" s="1"/>
  <c r="M29" i="35"/>
  <c r="L29" i="35"/>
  <c r="K29" i="35"/>
  <c r="J29" i="35"/>
  <c r="I29" i="35"/>
  <c r="H29" i="35"/>
  <c r="G29" i="35"/>
  <c r="F29" i="35"/>
  <c r="E29" i="35"/>
  <c r="N29" i="35" s="1"/>
  <c r="O29" i="35" s="1"/>
  <c r="D29" i="35"/>
  <c r="N28" i="35"/>
  <c r="O28" i="35" s="1"/>
  <c r="N27" i="35"/>
  <c r="O27" i="35" s="1"/>
  <c r="M26" i="35"/>
  <c r="L26" i="35"/>
  <c r="K26" i="35"/>
  <c r="N26" i="35" s="1"/>
  <c r="O26" i="35" s="1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20" i="35" s="1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N14" i="35" s="1"/>
  <c r="O14" i="35" s="1"/>
  <c r="F14" i="35"/>
  <c r="E14" i="35"/>
  <c r="D14" i="35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M38" i="35" s="1"/>
  <c r="L5" i="35"/>
  <c r="L38" i="35" s="1"/>
  <c r="K5" i="35"/>
  <c r="K38" i="35" s="1"/>
  <c r="J5" i="35"/>
  <c r="J38" i="35" s="1"/>
  <c r="I5" i="35"/>
  <c r="H5" i="35"/>
  <c r="G5" i="35"/>
  <c r="F5" i="35"/>
  <c r="F38" i="35" s="1"/>
  <c r="E5" i="35"/>
  <c r="D5" i="35"/>
  <c r="D38" i="35"/>
  <c r="N35" i="34"/>
  <c r="O35" i="34" s="1"/>
  <c r="N34" i="34"/>
  <c r="O34" i="34" s="1"/>
  <c r="N33" i="34"/>
  <c r="O33" i="34" s="1"/>
  <c r="M32" i="34"/>
  <c r="L32" i="34"/>
  <c r="K32" i="34"/>
  <c r="J32" i="34"/>
  <c r="I32" i="34"/>
  <c r="H32" i="34"/>
  <c r="N32" i="34" s="1"/>
  <c r="O32" i="34" s="1"/>
  <c r="G32" i="34"/>
  <c r="F32" i="34"/>
  <c r="E32" i="34"/>
  <c r="D32" i="34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N23" i="34"/>
  <c r="O23" i="34" s="1"/>
  <c r="N22" i="34"/>
  <c r="O22" i="34" s="1"/>
  <c r="N21" i="34"/>
  <c r="O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N17" i="34"/>
  <c r="O17" i="34" s="1"/>
  <c r="N16" i="34"/>
  <c r="O16" i="34"/>
  <c r="N15" i="34"/>
  <c r="O15" i="34" s="1"/>
  <c r="M14" i="34"/>
  <c r="L14" i="34"/>
  <c r="K14" i="34"/>
  <c r="J14" i="34"/>
  <c r="J36" i="34" s="1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/>
  <c r="M5" i="34"/>
  <c r="M36" i="34" s="1"/>
  <c r="L5" i="34"/>
  <c r="L36" i="34" s="1"/>
  <c r="K5" i="34"/>
  <c r="J5" i="34"/>
  <c r="I5" i="34"/>
  <c r="I36" i="34" s="1"/>
  <c r="H5" i="34"/>
  <c r="G5" i="34"/>
  <c r="G36" i="34" s="1"/>
  <c r="F5" i="34"/>
  <c r="F36" i="34"/>
  <c r="E5" i="34"/>
  <c r="D5" i="34"/>
  <c r="N25" i="33"/>
  <c r="O25" i="33" s="1"/>
  <c r="N26" i="33"/>
  <c r="O26" i="33" s="1"/>
  <c r="N17" i="33"/>
  <c r="O17" i="33" s="1"/>
  <c r="N18" i="33"/>
  <c r="O18" i="33" s="1"/>
  <c r="N11" i="33"/>
  <c r="O11" i="33"/>
  <c r="N12" i="33"/>
  <c r="O12" i="33" s="1"/>
  <c r="N13" i="33"/>
  <c r="O13" i="33" s="1"/>
  <c r="N14" i="33"/>
  <c r="O14" i="33" s="1"/>
  <c r="N15" i="33"/>
  <c r="O15" i="33" s="1"/>
  <c r="E16" i="33"/>
  <c r="F16" i="33"/>
  <c r="G16" i="33"/>
  <c r="H16" i="33"/>
  <c r="N16" i="33" s="1"/>
  <c r="O16" i="33" s="1"/>
  <c r="I16" i="33"/>
  <c r="J16" i="33"/>
  <c r="K16" i="33"/>
  <c r="L16" i="33"/>
  <c r="M16" i="33"/>
  <c r="D16" i="33"/>
  <c r="E10" i="33"/>
  <c r="F10" i="33"/>
  <c r="G10" i="33"/>
  <c r="H10" i="33"/>
  <c r="I10" i="33"/>
  <c r="J10" i="33"/>
  <c r="N10" i="33" s="1"/>
  <c r="O10" i="33" s="1"/>
  <c r="K10" i="33"/>
  <c r="L10" i="33"/>
  <c r="M10" i="33"/>
  <c r="D10" i="33"/>
  <c r="E7" i="33"/>
  <c r="F7" i="33"/>
  <c r="G7" i="33"/>
  <c r="H7" i="33"/>
  <c r="I7" i="33"/>
  <c r="J7" i="33"/>
  <c r="K7" i="33"/>
  <c r="L7" i="33"/>
  <c r="N7" i="33" s="1"/>
  <c r="O7" i="33" s="1"/>
  <c r="M7" i="33"/>
  <c r="D7" i="33"/>
  <c r="E5" i="33"/>
  <c r="F5" i="33"/>
  <c r="G5" i="33"/>
  <c r="H5" i="33"/>
  <c r="I5" i="33"/>
  <c r="J5" i="33"/>
  <c r="K5" i="33"/>
  <c r="K27" i="33" s="1"/>
  <c r="L5" i="33"/>
  <c r="L27" i="33" s="1"/>
  <c r="M5" i="33"/>
  <c r="D5" i="33"/>
  <c r="E24" i="33"/>
  <c r="F24" i="33"/>
  <c r="G24" i="33"/>
  <c r="H24" i="33"/>
  <c r="I24" i="33"/>
  <c r="J24" i="33"/>
  <c r="K24" i="33"/>
  <c r="L24" i="33"/>
  <c r="N24" i="33" s="1"/>
  <c r="O24" i="33" s="1"/>
  <c r="M24" i="33"/>
  <c r="D24" i="33"/>
  <c r="N23" i="33"/>
  <c r="O23" i="33" s="1"/>
  <c r="N22" i="33"/>
  <c r="O22" i="33" s="1"/>
  <c r="E21" i="33"/>
  <c r="F21" i="33"/>
  <c r="G21" i="33"/>
  <c r="H21" i="33"/>
  <c r="I21" i="33"/>
  <c r="J21" i="33"/>
  <c r="K21" i="33"/>
  <c r="L21" i="33"/>
  <c r="M21" i="33"/>
  <c r="D21" i="33"/>
  <c r="N21" i="33" s="1"/>
  <c r="O21" i="33" s="1"/>
  <c r="E19" i="33"/>
  <c r="F19" i="33"/>
  <c r="G19" i="33"/>
  <c r="H19" i="33"/>
  <c r="I19" i="33"/>
  <c r="N19" i="33" s="1"/>
  <c r="O19" i="33" s="1"/>
  <c r="J19" i="33"/>
  <c r="K19" i="33"/>
  <c r="L19" i="33"/>
  <c r="M19" i="33"/>
  <c r="M27" i="33" s="1"/>
  <c r="D19" i="33"/>
  <c r="N20" i="33"/>
  <c r="O20" i="33" s="1"/>
  <c r="N8" i="33"/>
  <c r="O8" i="33"/>
  <c r="N9" i="33"/>
  <c r="O9" i="33"/>
  <c r="N6" i="33"/>
  <c r="O6" i="33" s="1"/>
  <c r="H38" i="35"/>
  <c r="I38" i="35"/>
  <c r="J43" i="36"/>
  <c r="E43" i="36"/>
  <c r="E44" i="37"/>
  <c r="H44" i="37"/>
  <c r="F44" i="37"/>
  <c r="D43" i="36"/>
  <c r="H27" i="38"/>
  <c r="L27" i="38"/>
  <c r="J27" i="38"/>
  <c r="F27" i="38"/>
  <c r="G27" i="38"/>
  <c r="N5" i="38"/>
  <c r="O5" i="38" s="1"/>
  <c r="D27" i="38"/>
  <c r="N27" i="38" s="1"/>
  <c r="O27" i="38" s="1"/>
  <c r="F43" i="39"/>
  <c r="K43" i="39"/>
  <c r="J43" i="39"/>
  <c r="L43" i="39"/>
  <c r="N24" i="39"/>
  <c r="O24" i="39"/>
  <c r="D43" i="39"/>
  <c r="D27" i="33"/>
  <c r="G27" i="33"/>
  <c r="E27" i="33"/>
  <c r="F27" i="33"/>
  <c r="N5" i="34"/>
  <c r="O5" i="34" s="1"/>
  <c r="K36" i="34"/>
  <c r="E36" i="34"/>
  <c r="E41" i="40"/>
  <c r="M41" i="40"/>
  <c r="G41" i="40"/>
  <c r="F41" i="40"/>
  <c r="K41" i="40"/>
  <c r="I41" i="40"/>
  <c r="N29" i="40"/>
  <c r="O29" i="40" s="1"/>
  <c r="N32" i="40"/>
  <c r="O32" i="40" s="1"/>
  <c r="H41" i="41"/>
  <c r="G41" i="41"/>
  <c r="E41" i="41"/>
  <c r="M41" i="41"/>
  <c r="K41" i="41"/>
  <c r="L41" i="41"/>
  <c r="N14" i="41"/>
  <c r="O14" i="41" s="1"/>
  <c r="I41" i="41"/>
  <c r="N24" i="41"/>
  <c r="O24" i="41"/>
  <c r="E41" i="42"/>
  <c r="N38" i="42"/>
  <c r="O38" i="42" s="1"/>
  <c r="G41" i="42"/>
  <c r="I41" i="42"/>
  <c r="L41" i="42"/>
  <c r="M41" i="42"/>
  <c r="K41" i="42"/>
  <c r="D41" i="42"/>
  <c r="K40" i="43"/>
  <c r="J40" i="43"/>
  <c r="G40" i="43"/>
  <c r="M40" i="43"/>
  <c r="E40" i="43"/>
  <c r="N5" i="43"/>
  <c r="O5" i="43" s="1"/>
  <c r="N20" i="43"/>
  <c r="O20" i="43" s="1"/>
  <c r="I40" i="43"/>
  <c r="D40" i="43"/>
  <c r="L40" i="44"/>
  <c r="G40" i="44"/>
  <c r="M40" i="44"/>
  <c r="K40" i="44"/>
  <c r="N37" i="44"/>
  <c r="O37" i="44" s="1"/>
  <c r="I40" i="44"/>
  <c r="E40" i="44"/>
  <c r="J40" i="44"/>
  <c r="N15" i="44"/>
  <c r="O15" i="44" s="1"/>
  <c r="N30" i="44"/>
  <c r="O30" i="44" s="1"/>
  <c r="N30" i="45"/>
  <c r="O30" i="45" s="1"/>
  <c r="N20" i="45"/>
  <c r="O20" i="45"/>
  <c r="K42" i="45"/>
  <c r="E42" i="45"/>
  <c r="G42" i="45"/>
  <c r="I42" i="45"/>
  <c r="M42" i="45"/>
  <c r="D42" i="45"/>
  <c r="E50" i="46"/>
  <c r="F50" i="46"/>
  <c r="G50" i="46"/>
  <c r="M50" i="46"/>
  <c r="H50" i="46"/>
  <c r="K50" i="46"/>
  <c r="J50" i="46"/>
  <c r="D50" i="46"/>
  <c r="O44" i="47" l="1"/>
  <c r="P44" i="47" s="1"/>
  <c r="N42" i="45"/>
  <c r="O42" i="45" s="1"/>
  <c r="O50" i="46"/>
  <c r="P50" i="46" s="1"/>
  <c r="N44" i="37"/>
  <c r="O44" i="37" s="1"/>
  <c r="O5" i="46"/>
  <c r="P5" i="46" s="1"/>
  <c r="H42" i="45"/>
  <c r="N24" i="45"/>
  <c r="O24" i="45" s="1"/>
  <c r="H43" i="39"/>
  <c r="N43" i="39" s="1"/>
  <c r="O43" i="39" s="1"/>
  <c r="N5" i="35"/>
  <c r="O5" i="35" s="1"/>
  <c r="G43" i="36"/>
  <c r="N43" i="36" s="1"/>
  <c r="O43" i="36" s="1"/>
  <c r="N30" i="39"/>
  <c r="O30" i="39" s="1"/>
  <c r="F42" i="45"/>
  <c r="H40" i="43"/>
  <c r="N40" i="43" s="1"/>
  <c r="O40" i="43" s="1"/>
  <c r="F41" i="41"/>
  <c r="N19" i="39"/>
  <c r="O19" i="39" s="1"/>
  <c r="J27" i="33"/>
  <c r="N20" i="44"/>
  <c r="O20" i="44" s="1"/>
  <c r="N20" i="42"/>
  <c r="O20" i="42" s="1"/>
  <c r="D41" i="41"/>
  <c r="N41" i="41" s="1"/>
  <c r="O41" i="41" s="1"/>
  <c r="L41" i="40"/>
  <c r="N40" i="36"/>
  <c r="O40" i="36" s="1"/>
  <c r="N32" i="37"/>
  <c r="O32" i="37" s="1"/>
  <c r="N5" i="44"/>
  <c r="O5" i="44" s="1"/>
  <c r="N38" i="43"/>
  <c r="O38" i="43" s="1"/>
  <c r="N38" i="41"/>
  <c r="O38" i="41" s="1"/>
  <c r="H41" i="40"/>
  <c r="H36" i="34"/>
  <c r="I27" i="33"/>
  <c r="L42" i="45"/>
  <c r="D41" i="40"/>
  <c r="G38" i="35"/>
  <c r="O15" i="46"/>
  <c r="P15" i="46" s="1"/>
  <c r="O37" i="46"/>
  <c r="P37" i="46" s="1"/>
  <c r="H27" i="33"/>
  <c r="N27" i="33" s="1"/>
  <c r="O27" i="33" s="1"/>
  <c r="N14" i="42"/>
  <c r="O14" i="42" s="1"/>
  <c r="H41" i="42"/>
  <c r="N41" i="42" s="1"/>
  <c r="O41" i="42" s="1"/>
  <c r="D36" i="34"/>
  <c r="N5" i="33"/>
  <c r="O5" i="33" s="1"/>
  <c r="J41" i="40"/>
  <c r="E38" i="35"/>
  <c r="N38" i="35" s="1"/>
  <c r="O38" i="35" s="1"/>
  <c r="D40" i="44"/>
  <c r="N40" i="44" s="1"/>
  <c r="O40" i="44" s="1"/>
  <c r="N23" i="38"/>
  <c r="O23" i="38" s="1"/>
  <c r="N41" i="40" l="1"/>
  <c r="O41" i="40" s="1"/>
  <c r="N36" i="34"/>
  <c r="O36" i="34" s="1"/>
</calcChain>
</file>

<file path=xl/sharedStrings.xml><?xml version="1.0" encoding="utf-8"?>
<sst xmlns="http://schemas.openxmlformats.org/spreadsheetml/2006/main" count="840" uniqueCount="140">
  <si>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</si>
  <si>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</si>
  <si>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</si>
  <si>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</si>
  <si>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</si>
  <si>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</si>
  <si>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</si>
  <si>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</si>
  <si>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</si>
  <si>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Permits, Fees, and Special Assessments</t>
  </si>
  <si>
    <t>Franchise Fee - Telecommunications</t>
  </si>
  <si>
    <t>Other Permits, Fees, and Special Assessments</t>
  </si>
  <si>
    <t>Intergovernmental Revenue</t>
  </si>
  <si>
    <t>Federal Grant - Physical Environment - Other Physical Environment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</si>
  <si>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</si>
  <si>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</si>
  <si>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</si>
  <si>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</si>
  <si>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</si>
  <si>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</si>
  <si>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</si>
  <si>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</si>
  <si>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</si>
  <si>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</si>
  <si>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</si>
  <si>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Sewer / Wastewater Utility</t>
  </si>
  <si>
    <t>Physical Environment - Water / Sewer Combination Utility</t>
  </si>
  <si>
    <t>Total - All Account Codes</t>
  </si>
  <si>
    <t>Local Fiscal Year Ended September 30, 2009</t>
  </si>
  <si>
    <t>Fines - Local Ordinance Violations</t>
  </si>
  <si>
    <t>Interest and Other Earnings - Interest</t>
  </si>
  <si>
    <t>Other Miscellaneous Revenues - Other</t>
  </si>
  <si>
    <t>Proprietary Non-Operating Sources - Interest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</si>
  <si>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</si>
  <si>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</si>
  <si>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</si>
  <si>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</si>
  <si>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</si>
  <si>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</si>
  <si>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</si>
  <si>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</si>
  <si>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Mangonia Park Revenues Reported by Account Code and Fund Type</t>
  </si>
  <si>
    <t>Local Fiscal Year Ended September 30, 2010</t>
  </si>
  <si>
    <t>Local Option Taxes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</si>
  <si>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</si>
  <si>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</si>
  <si>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</si>
  <si>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</si>
  <si>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</si>
  <si>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Other General Taxes</t>
  </si>
  <si>
    <t>Building Permits</t>
  </si>
  <si>
    <t>Franchise Fee - Electricity</t>
  </si>
  <si>
    <t>Franchise Fee - Solid Waste</t>
  </si>
  <si>
    <t>Federal Grant - Other Federal Grants</t>
  </si>
  <si>
    <t>State Shared Revenues - Physical Environment - Gas Supply System</t>
  </si>
  <si>
    <t>Other Charges for Services</t>
  </si>
  <si>
    <t>Court-Ordered Judgments and Fines - As Decided by Traffic Court</t>
  </si>
  <si>
    <t>Proprietary Non-Operating Sources - Other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</si>
  <si>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</si>
  <si>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</si>
  <si>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</si>
  <si>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First Local Option Fuel Tax (1 to 6 Cents)</t>
  </si>
  <si>
    <t>Second Local Option Fuel Tax (1 to 5 Cents)</t>
  </si>
  <si>
    <t>Impact Fees - Residential - Other</t>
  </si>
  <si>
    <t>State Shared Revenues - Other</t>
  </si>
  <si>
    <t>Contributions and Donations from Private Sources</t>
  </si>
  <si>
    <t>Non-Operating - Inter-Fund Group Transfers In</t>
  </si>
  <si>
    <t>2011 Municipal Population:</t>
  </si>
  <si>
    <t>Local Fiscal Year Ended September 30, 2012</t>
  </si>
  <si>
    <t>State Grant - General Government</t>
  </si>
  <si>
    <t>Grants from Other Local Units - Culture / Recreation</t>
  </si>
  <si>
    <t>Public Safety - Protective Inspection Fees</t>
  </si>
  <si>
    <t>Physical Environment - Water Utility</t>
  </si>
  <si>
    <t>Court-Ordered Judgments and Fines - As Decided by County Court Criminal</t>
  </si>
  <si>
    <t>Rents and Royalties</t>
  </si>
  <si>
    <t>Proprietary Non-Operating Sources - State Grants and Donations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</si>
  <si>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</si>
  <si>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</si>
  <si>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</si>
  <si>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</si>
  <si>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</si>
  <si>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</si>
  <si>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</si>
  <si>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Proprietary Non-Operating - Interest</t>
  </si>
  <si>
    <t>Proprietary Non-Operating - State Grants and Donations</t>
  </si>
  <si>
    <t>2013 Municipal Population:</t>
  </si>
  <si>
    <t>Local Fiscal Year Ended September 30, 2008</t>
  </si>
  <si>
    <t>Permits and Franchise Fees</t>
  </si>
  <si>
    <t>Other Permits and Fees</t>
  </si>
  <si>
    <t>General Gov't (Not Court-Related) - Administrative Service Fees</t>
  </si>
  <si>
    <t>Proprietary Non-Operating Sources - Federal Grants and Donations</t>
  </si>
  <si>
    <t>2008 Municipal Population:</t>
  </si>
  <si>
    <t>Local Fiscal Year Ended September 30, 2014</t>
  </si>
  <si>
    <t>Interest and Other Earnings - Gain (Loss) on Sale of Investments</t>
  </si>
  <si>
    <t>Proprietary Non-Operating - Capital Contributions from Other Public Source</t>
  </si>
  <si>
    <t>Proprietary Non-Operating - Capital Contributions from Private Source</t>
  </si>
  <si>
    <t>2014 Municipal Population:</t>
  </si>
  <si>
    <t>Local Fiscal Year Ended September 30, 2015</t>
  </si>
  <si>
    <t>Proceeds - Debt Proceeds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</si>
  <si>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</si>
  <si>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</si>
  <si>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</si>
  <si>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</si>
  <si>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</si>
  <si>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</si>
  <si>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</si>
  <si>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</si>
  <si>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Discretionary Sales Surtaxes</t>
  </si>
  <si>
    <t>Proprietary Non-Operating - Federal Grants and Donations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</si>
  <si>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</si>
  <si>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</si>
  <si>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</si>
  <si>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</si>
  <si>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</si>
  <si>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</si>
  <si>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</si>
  <si>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</si>
  <si>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</si>
  <si>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</si>
  <si>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</si>
  <si>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</si>
  <si>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</si>
  <si>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Permits - Other</t>
  </si>
  <si>
    <t>Impact Fees - Residential - Transportation</t>
  </si>
  <si>
    <t>Impact Fees - Commercial - Transportation</t>
  </si>
  <si>
    <t>Impact Fees - Residential - Culture / Recreation</t>
  </si>
  <si>
    <t>Impact Fees - Commercial - Culture / Recreation</t>
  </si>
  <si>
    <t>Impact Fees - Commercial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</si>
  <si>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</si>
  <si>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</si>
  <si>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</si>
  <si>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Physical Environment - Garbage / Solid Waste</t>
  </si>
  <si>
    <t>Other Charges for Services (Not Court-Related)</t>
  </si>
  <si>
    <t>Proprietary Non-Operating Sources - Capital Contributions from Private Source</t>
  </si>
  <si>
    <t>2021 Municipal Population:</t>
  </si>
  <si>
    <t>324.xxx</t>
  </si>
  <si>
    <t>Impact Fees</t>
  </si>
  <si>
    <t>Local Fiscal Year Ended September 30, 2022</t>
  </si>
  <si>
    <t>Federal Grant - American Rescue Plan Act Funds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</si>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</sst>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8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8"/>
      <c r="M3" s="69"/>
      <c r="N3" s="36"/>
      <c r="O3" s="37"/>
      <c r="P3" s="70" t="s">
        <v>113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114</v>
      </c>
      <c r="N4" s="35" t="s">
        <v>8</v>
      </c>
      <c r="O4" s="35" t="s">
        <v>115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116</v>
      </c>
      <c r="B5" s="26"/>
      <c r="C5" s="26"/>
      <c r="D5" s="27">
        <f t="shared" ref="D5:N5" si="0">SUM(D6:D14)</f>
        <v>3165809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3165809</v>
      </c>
      <c r="P5" s="33">
        <f t="shared" ref="P5:P44" si="1">(O5/P$46)</f>
        <v>1483.5093720712277</v>
      </c>
      <c r="Q5" s="6"/>
    </row>
    <row r="6" spans="1:134">
      <c r="A6" s="12"/>
      <c r="B6" s="25">
        <v>311</v>
      </c>
      <c r="C6" s="20" t="s">
        <v>1</v>
      </c>
      <c r="D6" s="46">
        <v>2385247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2385247</v>
      </c>
      <c r="P6" s="47">
        <f t="shared" si="1"/>
        <v>1117.7352389878163</v>
      </c>
      <c r="Q6" s="9"/>
    </row>
    <row r="7" spans="1:134">
      <c r="A7" s="12"/>
      <c r="B7" s="25">
        <v>312.41000000000003</v>
      </c>
      <c r="C7" s="20" t="s">
        <v>117</v>
      </c>
      <c r="D7" s="46">
        <v>45555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45555</v>
      </c>
      <c r="P7" s="47">
        <f t="shared" si="1"/>
        <v>21.347235238987817</v>
      </c>
      <c r="Q7" s="9"/>
    </row>
    <row r="8" spans="1:134">
      <c r="A8" s="12"/>
      <c r="B8" s="25">
        <v>312.43</v>
      </c>
      <c r="C8" s="20" t="s">
        <v>118</v>
      </c>
      <c r="D8" s="46">
        <v>20772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20772</v>
      </c>
      <c r="P8" s="47">
        <f t="shared" si="1"/>
        <v>9.733833177132146</v>
      </c>
      <c r="Q8" s="9"/>
    </row>
    <row r="9" spans="1:134">
      <c r="A9" s="12"/>
      <c r="B9" s="25">
        <v>312.63</v>
      </c>
      <c r="C9" s="20" t="s">
        <v>119</v>
      </c>
      <c r="D9" s="46">
        <v>199947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199947</v>
      </c>
      <c r="P9" s="47">
        <f t="shared" si="1"/>
        <v>93.69587628865979</v>
      </c>
      <c r="Q9" s="9"/>
    </row>
    <row r="10" spans="1:134">
      <c r="A10" s="12"/>
      <c r="B10" s="25">
        <v>314.10000000000002</v>
      </c>
      <c r="C10" s="20" t="s">
        <v>44</v>
      </c>
      <c r="D10" s="46">
        <v>295048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295048</v>
      </c>
      <c r="P10" s="47">
        <f t="shared" si="1"/>
        <v>138.26054358013121</v>
      </c>
      <c r="Q10" s="9"/>
    </row>
    <row r="11" spans="1:134">
      <c r="A11" s="12"/>
      <c r="B11" s="25">
        <v>314.3</v>
      </c>
      <c r="C11" s="20" t="s">
        <v>45</v>
      </c>
      <c r="D11" s="46">
        <v>35605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35605</v>
      </c>
      <c r="P11" s="47">
        <f t="shared" si="1"/>
        <v>16.684629803186503</v>
      </c>
      <c r="Q11" s="9"/>
    </row>
    <row r="12" spans="1:134">
      <c r="A12" s="12"/>
      <c r="B12" s="25">
        <v>314.39999999999998</v>
      </c>
      <c r="C12" s="20" t="s">
        <v>46</v>
      </c>
      <c r="D12" s="46">
        <v>16175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16175</v>
      </c>
      <c r="P12" s="47">
        <f t="shared" si="1"/>
        <v>7.5796626054358009</v>
      </c>
      <c r="Q12" s="9"/>
    </row>
    <row r="13" spans="1:134">
      <c r="A13" s="12"/>
      <c r="B13" s="25">
        <v>315.10000000000002</v>
      </c>
      <c r="C13" s="20" t="s">
        <v>120</v>
      </c>
      <c r="D13" s="46">
        <v>75992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75992</v>
      </c>
      <c r="P13" s="47">
        <f t="shared" si="1"/>
        <v>35.610121836925963</v>
      </c>
      <c r="Q13" s="9"/>
    </row>
    <row r="14" spans="1:134">
      <c r="A14" s="12"/>
      <c r="B14" s="25">
        <v>316</v>
      </c>
      <c r="C14" s="20" t="s">
        <v>79</v>
      </c>
      <c r="D14" s="46">
        <v>91468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91468</v>
      </c>
      <c r="P14" s="47">
        <f t="shared" si="1"/>
        <v>42.862230552952205</v>
      </c>
      <c r="Q14" s="9"/>
    </row>
    <row r="15" spans="1:134" ht="15.75">
      <c r="A15" s="29" t="s">
        <v>9</v>
      </c>
      <c r="B15" s="30"/>
      <c r="C15" s="31"/>
      <c r="D15" s="32">
        <f t="shared" ref="D15:N15" si="3">SUM(D16:D22)</f>
        <v>923104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923104</v>
      </c>
      <c r="P15" s="45">
        <f t="shared" si="1"/>
        <v>432.5698219306467</v>
      </c>
      <c r="Q15" s="10"/>
    </row>
    <row r="16" spans="1:134">
      <c r="A16" s="12"/>
      <c r="B16" s="25">
        <v>322</v>
      </c>
      <c r="C16" s="20" t="s">
        <v>121</v>
      </c>
      <c r="D16" s="46">
        <v>216447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216447</v>
      </c>
      <c r="P16" s="47">
        <f t="shared" si="1"/>
        <v>101.4278350515464</v>
      </c>
      <c r="Q16" s="9"/>
    </row>
    <row r="17" spans="1:17">
      <c r="A17" s="12"/>
      <c r="B17" s="25">
        <v>322.89999999999998</v>
      </c>
      <c r="C17" s="20" t="s">
        <v>122</v>
      </c>
      <c r="D17" s="46">
        <v>68452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2" si="4">SUM(D17:N17)</f>
        <v>68452</v>
      </c>
      <c r="P17" s="47">
        <f t="shared" si="1"/>
        <v>32.076850984067477</v>
      </c>
      <c r="Q17" s="9"/>
    </row>
    <row r="18" spans="1:17">
      <c r="A18" s="12"/>
      <c r="B18" s="25">
        <v>323.10000000000002</v>
      </c>
      <c r="C18" s="20" t="s">
        <v>51</v>
      </c>
      <c r="D18" s="46">
        <v>224657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224657</v>
      </c>
      <c r="P18" s="47">
        <f t="shared" si="1"/>
        <v>105.2750702905342</v>
      </c>
      <c r="Q18" s="9"/>
    </row>
    <row r="19" spans="1:17">
      <c r="A19" s="12"/>
      <c r="B19" s="25">
        <v>323.7</v>
      </c>
      <c r="C19" s="20" t="s">
        <v>52</v>
      </c>
      <c r="D19" s="46">
        <v>121595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121595</v>
      </c>
      <c r="P19" s="47">
        <f t="shared" si="1"/>
        <v>56.979850046860356</v>
      </c>
      <c r="Q19" s="9"/>
    </row>
    <row r="20" spans="1:17">
      <c r="A20" s="12"/>
      <c r="B20" s="25">
        <v>324.31</v>
      </c>
      <c r="C20" s="20" t="s">
        <v>123</v>
      </c>
      <c r="D20" s="46">
        <v>89600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89600</v>
      </c>
      <c r="P20" s="47">
        <f t="shared" si="1"/>
        <v>41.986879100281165</v>
      </c>
      <c r="Q20" s="9"/>
    </row>
    <row r="21" spans="1:17">
      <c r="A21" s="12"/>
      <c r="B21" s="25">
        <v>324.61</v>
      </c>
      <c r="C21" s="20" t="s">
        <v>125</v>
      </c>
      <c r="D21" s="46">
        <v>137607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137607</v>
      </c>
      <c r="P21" s="47">
        <f t="shared" si="1"/>
        <v>64.48313027179006</v>
      </c>
      <c r="Q21" s="9"/>
    </row>
    <row r="22" spans="1:17">
      <c r="A22" s="12"/>
      <c r="B22" s="25">
        <v>324.91000000000003</v>
      </c>
      <c r="C22" s="20" t="s">
        <v>63</v>
      </c>
      <c r="D22" s="46">
        <v>64746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64746</v>
      </c>
      <c r="P22" s="47">
        <f t="shared" si="1"/>
        <v>30.340206185567009</v>
      </c>
      <c r="Q22" s="9"/>
    </row>
    <row r="23" spans="1:17" ht="15.75">
      <c r="A23" s="29" t="s">
        <v>128</v>
      </c>
      <c r="B23" s="30"/>
      <c r="C23" s="31"/>
      <c r="D23" s="32">
        <f t="shared" ref="D23:N23" si="5">SUM(D24:D26)</f>
        <v>1005233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1005233</v>
      </c>
      <c r="P23" s="45">
        <f t="shared" si="1"/>
        <v>471.05576382380508</v>
      </c>
      <c r="Q23" s="10"/>
    </row>
    <row r="24" spans="1:17">
      <c r="A24" s="12"/>
      <c r="B24" s="25">
        <v>331.51</v>
      </c>
      <c r="C24" s="20" t="s">
        <v>138</v>
      </c>
      <c r="D24" s="46">
        <v>700000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6" si="6">SUM(D24:N24)</f>
        <v>700000</v>
      </c>
      <c r="P24" s="47">
        <f t="shared" si="1"/>
        <v>328.02249297094659</v>
      </c>
      <c r="Q24" s="9"/>
    </row>
    <row r="25" spans="1:17">
      <c r="A25" s="12"/>
      <c r="B25" s="25">
        <v>335.125</v>
      </c>
      <c r="C25" s="20" t="s">
        <v>129</v>
      </c>
      <c r="D25" s="46">
        <v>93630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93630</v>
      </c>
      <c r="P25" s="47">
        <f t="shared" si="1"/>
        <v>43.87535145267104</v>
      </c>
      <c r="Q25" s="9"/>
    </row>
    <row r="26" spans="1:17">
      <c r="A26" s="12"/>
      <c r="B26" s="25">
        <v>335.18</v>
      </c>
      <c r="C26" s="20" t="s">
        <v>130</v>
      </c>
      <c r="D26" s="46">
        <v>211603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211603</v>
      </c>
      <c r="P26" s="47">
        <f t="shared" si="1"/>
        <v>99.157919400187438</v>
      </c>
      <c r="Q26" s="9"/>
    </row>
    <row r="27" spans="1:17" ht="15.75">
      <c r="A27" s="29" t="s">
        <v>22</v>
      </c>
      <c r="B27" s="30"/>
      <c r="C27" s="31"/>
      <c r="D27" s="32">
        <f t="shared" ref="D27:N27" si="7">SUM(D28:D32)</f>
        <v>47007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1317146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>SUM(D27:N27)</f>
        <v>1364153</v>
      </c>
      <c r="P27" s="45">
        <f t="shared" si="1"/>
        <v>639.24695407685101</v>
      </c>
      <c r="Q27" s="10"/>
    </row>
    <row r="28" spans="1:17">
      <c r="A28" s="12"/>
      <c r="B28" s="25">
        <v>342.5</v>
      </c>
      <c r="C28" s="20" t="s">
        <v>71</v>
      </c>
      <c r="D28" s="46">
        <v>12720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1" si="8">SUM(D28:N28)</f>
        <v>12720</v>
      </c>
      <c r="P28" s="47">
        <f t="shared" si="1"/>
        <v>5.9606373008434863</v>
      </c>
      <c r="Q28" s="9"/>
    </row>
    <row r="29" spans="1:17">
      <c r="A29" s="12"/>
      <c r="B29" s="25">
        <v>343.3</v>
      </c>
      <c r="C29" s="20" t="s">
        <v>72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453340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453340</v>
      </c>
      <c r="P29" s="47">
        <f t="shared" si="1"/>
        <v>212.43673851921275</v>
      </c>
      <c r="Q29" s="9"/>
    </row>
    <row r="30" spans="1:17">
      <c r="A30" s="12"/>
      <c r="B30" s="25">
        <v>343.4</v>
      </c>
      <c r="C30" s="20" t="s">
        <v>131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814620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814620</v>
      </c>
      <c r="P30" s="47">
        <f t="shared" si="1"/>
        <v>381.73383317713217</v>
      </c>
      <c r="Q30" s="9"/>
    </row>
    <row r="31" spans="1:17">
      <c r="A31" s="12"/>
      <c r="B31" s="25">
        <v>343.5</v>
      </c>
      <c r="C31" s="20" t="s">
        <v>25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49186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49186</v>
      </c>
      <c r="P31" s="47">
        <f t="shared" si="1"/>
        <v>23.048734770384254</v>
      </c>
      <c r="Q31" s="9"/>
    </row>
    <row r="32" spans="1:17">
      <c r="A32" s="12"/>
      <c r="B32" s="25">
        <v>349</v>
      </c>
      <c r="C32" s="20" t="s">
        <v>132</v>
      </c>
      <c r="D32" s="46">
        <v>34287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34287</v>
      </c>
      <c r="P32" s="47">
        <f t="shared" si="1"/>
        <v>16.067010309278352</v>
      </c>
      <c r="Q32" s="9"/>
    </row>
    <row r="33" spans="1:120" ht="15.75">
      <c r="A33" s="29" t="s">
        <v>23</v>
      </c>
      <c r="B33" s="30"/>
      <c r="C33" s="31"/>
      <c r="D33" s="32">
        <f t="shared" ref="D33:N33" si="9">SUM(D34:D35)</f>
        <v>42432</v>
      </c>
      <c r="E33" s="32">
        <f t="shared" si="9"/>
        <v>0</v>
      </c>
      <c r="F33" s="32">
        <f t="shared" si="9"/>
        <v>0</v>
      </c>
      <c r="G33" s="32">
        <f t="shared" si="9"/>
        <v>0</v>
      </c>
      <c r="H33" s="32">
        <f t="shared" si="9"/>
        <v>0</v>
      </c>
      <c r="I33" s="32">
        <f t="shared" si="9"/>
        <v>0</v>
      </c>
      <c r="J33" s="32">
        <f t="shared" si="9"/>
        <v>0</v>
      </c>
      <c r="K33" s="32">
        <f t="shared" si="9"/>
        <v>0</v>
      </c>
      <c r="L33" s="32">
        <f t="shared" si="9"/>
        <v>0</v>
      </c>
      <c r="M33" s="32">
        <f t="shared" si="9"/>
        <v>0</v>
      </c>
      <c r="N33" s="32">
        <f t="shared" si="9"/>
        <v>0</v>
      </c>
      <c r="O33" s="32">
        <f>SUM(D33:N33)</f>
        <v>42432</v>
      </c>
      <c r="P33" s="45">
        <f t="shared" si="1"/>
        <v>19.883786316776007</v>
      </c>
      <c r="Q33" s="10"/>
    </row>
    <row r="34" spans="1:120">
      <c r="A34" s="13"/>
      <c r="B34" s="39">
        <v>351.1</v>
      </c>
      <c r="C34" s="21" t="s">
        <v>73</v>
      </c>
      <c r="D34" s="46">
        <v>12974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12974</v>
      </c>
      <c r="P34" s="47">
        <f t="shared" si="1"/>
        <v>6.0796626054358009</v>
      </c>
      <c r="Q34" s="9"/>
    </row>
    <row r="35" spans="1:120">
      <c r="A35" s="13"/>
      <c r="B35" s="39">
        <v>354</v>
      </c>
      <c r="C35" s="21" t="s">
        <v>29</v>
      </c>
      <c r="D35" s="46">
        <v>29458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10">SUM(D35:N35)</f>
        <v>29458</v>
      </c>
      <c r="P35" s="47">
        <f t="shared" si="1"/>
        <v>13.804123711340207</v>
      </c>
      <c r="Q35" s="9"/>
    </row>
    <row r="36" spans="1:120" ht="15.75">
      <c r="A36" s="29" t="s">
        <v>2</v>
      </c>
      <c r="B36" s="30"/>
      <c r="C36" s="31"/>
      <c r="D36" s="32">
        <f t="shared" ref="D36:N36" si="11">SUM(D37:D40)</f>
        <v>174901</v>
      </c>
      <c r="E36" s="32">
        <f t="shared" si="11"/>
        <v>0</v>
      </c>
      <c r="F36" s="32">
        <f t="shared" si="11"/>
        <v>0</v>
      </c>
      <c r="G36" s="32">
        <f t="shared" si="11"/>
        <v>0</v>
      </c>
      <c r="H36" s="32">
        <f t="shared" si="11"/>
        <v>0</v>
      </c>
      <c r="I36" s="32">
        <f t="shared" si="11"/>
        <v>0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 t="shared" si="11"/>
        <v>0</v>
      </c>
      <c r="O36" s="32">
        <f>SUM(D36:N36)</f>
        <v>174901</v>
      </c>
      <c r="P36" s="45">
        <f t="shared" si="1"/>
        <v>81.959231490159326</v>
      </c>
      <c r="Q36" s="10"/>
    </row>
    <row r="37" spans="1:120">
      <c r="A37" s="12"/>
      <c r="B37" s="25">
        <v>361.1</v>
      </c>
      <c r="C37" s="20" t="s">
        <v>30</v>
      </c>
      <c r="D37" s="46">
        <v>25419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25419</v>
      </c>
      <c r="P37" s="47">
        <f t="shared" si="1"/>
        <v>11.911433926897844</v>
      </c>
      <c r="Q37" s="9"/>
    </row>
    <row r="38" spans="1:120">
      <c r="A38" s="12"/>
      <c r="B38" s="25">
        <v>362</v>
      </c>
      <c r="C38" s="20" t="s">
        <v>74</v>
      </c>
      <c r="D38" s="46">
        <v>67841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3" si="12">SUM(D38:N38)</f>
        <v>67841</v>
      </c>
      <c r="P38" s="47">
        <f t="shared" si="1"/>
        <v>31.790534208059981</v>
      </c>
      <c r="Q38" s="9"/>
    </row>
    <row r="39" spans="1:120">
      <c r="A39" s="12"/>
      <c r="B39" s="25">
        <v>366</v>
      </c>
      <c r="C39" s="20" t="s">
        <v>65</v>
      </c>
      <c r="D39" s="46">
        <v>39009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39009</v>
      </c>
      <c r="P39" s="47">
        <f t="shared" si="1"/>
        <v>18.279756326148078</v>
      </c>
      <c r="Q39" s="9"/>
    </row>
    <row r="40" spans="1:120">
      <c r="A40" s="12"/>
      <c r="B40" s="25">
        <v>369.9</v>
      </c>
      <c r="C40" s="20" t="s">
        <v>31</v>
      </c>
      <c r="D40" s="46">
        <v>42632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2"/>
        <v>42632</v>
      </c>
      <c r="P40" s="47">
        <f t="shared" si="1"/>
        <v>19.97750702905342</v>
      </c>
      <c r="Q40" s="9"/>
    </row>
    <row r="41" spans="1:120" ht="15.75">
      <c r="A41" s="29" t="s">
        <v>24</v>
      </c>
      <c r="B41" s="30"/>
      <c r="C41" s="31"/>
      <c r="D41" s="32">
        <f t="shared" ref="D41:N41" si="13">SUM(D42:D43)</f>
        <v>0</v>
      </c>
      <c r="E41" s="32">
        <f t="shared" si="13"/>
        <v>0</v>
      </c>
      <c r="F41" s="32">
        <f t="shared" si="13"/>
        <v>0</v>
      </c>
      <c r="G41" s="32">
        <f t="shared" si="13"/>
        <v>0</v>
      </c>
      <c r="H41" s="32">
        <f t="shared" si="13"/>
        <v>0</v>
      </c>
      <c r="I41" s="32">
        <f t="shared" si="13"/>
        <v>5227</v>
      </c>
      <c r="J41" s="32">
        <f t="shared" si="13"/>
        <v>0</v>
      </c>
      <c r="K41" s="32">
        <f t="shared" si="13"/>
        <v>0</v>
      </c>
      <c r="L41" s="32">
        <f t="shared" si="13"/>
        <v>0</v>
      </c>
      <c r="M41" s="32">
        <f t="shared" si="13"/>
        <v>0</v>
      </c>
      <c r="N41" s="32">
        <f t="shared" si="13"/>
        <v>0</v>
      </c>
      <c r="O41" s="32">
        <f t="shared" si="12"/>
        <v>5227</v>
      </c>
      <c r="P41" s="45">
        <f t="shared" si="1"/>
        <v>2.4493908153701969</v>
      </c>
      <c r="Q41" s="9"/>
    </row>
    <row r="42" spans="1:120">
      <c r="A42" s="12"/>
      <c r="B42" s="25">
        <v>389.1</v>
      </c>
      <c r="C42" s="20" t="s">
        <v>32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3333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3333</v>
      </c>
      <c r="P42" s="47">
        <f t="shared" si="1"/>
        <v>1.5618556701030928</v>
      </c>
      <c r="Q42" s="9"/>
    </row>
    <row r="43" spans="1:120" ht="15.75" thickBot="1">
      <c r="A43" s="12"/>
      <c r="B43" s="25">
        <v>389.8</v>
      </c>
      <c r="C43" s="20" t="s">
        <v>133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1894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1894</v>
      </c>
      <c r="P43" s="47">
        <f t="shared" si="1"/>
        <v>0.88753514526710398</v>
      </c>
      <c r="Q43" s="9"/>
    </row>
    <row r="44" spans="1:120" ht="16.5" thickBot="1">
      <c r="A44" s="14" t="s">
        <v>27</v>
      </c>
      <c r="B44" s="23"/>
      <c r="C44" s="22"/>
      <c r="D44" s="15">
        <f t="shared" ref="D44:N44" si="14">SUM(D5,D15,D23,D27,D33,D36,D41)</f>
        <v>5358486</v>
      </c>
      <c r="E44" s="15">
        <f t="shared" si="14"/>
        <v>0</v>
      </c>
      <c r="F44" s="15">
        <f t="shared" si="14"/>
        <v>0</v>
      </c>
      <c r="G44" s="15">
        <f t="shared" si="14"/>
        <v>0</v>
      </c>
      <c r="H44" s="15">
        <f t="shared" si="14"/>
        <v>0</v>
      </c>
      <c r="I44" s="15">
        <f t="shared" si="14"/>
        <v>1322373</v>
      </c>
      <c r="J44" s="15">
        <f t="shared" si="14"/>
        <v>0</v>
      </c>
      <c r="K44" s="15">
        <f t="shared" si="14"/>
        <v>0</v>
      </c>
      <c r="L44" s="15">
        <f t="shared" si="14"/>
        <v>0</v>
      </c>
      <c r="M44" s="15">
        <f t="shared" si="14"/>
        <v>0</v>
      </c>
      <c r="N44" s="15">
        <f t="shared" si="14"/>
        <v>0</v>
      </c>
      <c r="O44" s="15">
        <f>SUM(D44:N44)</f>
        <v>6680859</v>
      </c>
      <c r="P44" s="38">
        <f t="shared" si="1"/>
        <v>3130.6743205248358</v>
      </c>
      <c r="Q44" s="6"/>
      <c r="R44" s="2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</row>
    <row r="45" spans="1:120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9"/>
    </row>
    <row r="46" spans="1:120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2"/>
      <c r="M46" s="48" t="s">
        <v>139</v>
      </c>
      <c r="N46" s="48"/>
      <c r="O46" s="48"/>
      <c r="P46" s="43">
        <v>2134</v>
      </c>
    </row>
    <row r="47" spans="1:120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1"/>
    </row>
    <row r="48" spans="1:120" ht="15.75" customHeight="1" thickBot="1">
      <c r="A48" s="52" t="s">
        <v>59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4"/>
    </row>
  </sheetData>
  <mergeCells count="10">
    <mergeCell ref="M46:O46"/>
    <mergeCell ref="A47:P47"/>
    <mergeCell ref="A48:P4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1627776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1627776</v>
      </c>
      <c r="O5" s="33">
        <f t="shared" ref="O5:O44" si="1">(N5/O$46)</f>
        <v>871.40042826552462</v>
      </c>
      <c r="P5" s="6"/>
    </row>
    <row r="6" spans="1:133">
      <c r="A6" s="12"/>
      <c r="B6" s="25">
        <v>311</v>
      </c>
      <c r="C6" s="20" t="s">
        <v>1</v>
      </c>
      <c r="D6" s="46">
        <v>1232070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1232070</v>
      </c>
      <c r="O6" s="47">
        <f t="shared" si="1"/>
        <v>659.56638115631688</v>
      </c>
      <c r="P6" s="9"/>
    </row>
    <row r="7" spans="1:133">
      <c r="A7" s="12"/>
      <c r="B7" s="25">
        <v>312.41000000000003</v>
      </c>
      <c r="C7" s="20" t="s">
        <v>61</v>
      </c>
      <c r="D7" s="46">
        <v>38821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38821</v>
      </c>
      <c r="O7" s="47">
        <f t="shared" si="1"/>
        <v>20.782119914346897</v>
      </c>
      <c r="P7" s="9"/>
    </row>
    <row r="8" spans="1:133">
      <c r="A8" s="12"/>
      <c r="B8" s="25">
        <v>312.42</v>
      </c>
      <c r="C8" s="20" t="s">
        <v>62</v>
      </c>
      <c r="D8" s="46">
        <v>18129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18129</v>
      </c>
      <c r="O8" s="47">
        <f t="shared" si="1"/>
        <v>9.7050321199143461</v>
      </c>
      <c r="P8" s="9"/>
    </row>
    <row r="9" spans="1:133">
      <c r="A9" s="12"/>
      <c r="B9" s="25">
        <v>314.10000000000002</v>
      </c>
      <c r="C9" s="20" t="s">
        <v>44</v>
      </c>
      <c r="D9" s="46">
        <v>144340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144340</v>
      </c>
      <c r="O9" s="47">
        <f t="shared" si="1"/>
        <v>77.269807280513916</v>
      </c>
      <c r="P9" s="9"/>
    </row>
    <row r="10" spans="1:133">
      <c r="A10" s="12"/>
      <c r="B10" s="25">
        <v>314.3</v>
      </c>
      <c r="C10" s="20" t="s">
        <v>45</v>
      </c>
      <c r="D10" s="46">
        <v>26785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26785</v>
      </c>
      <c r="O10" s="47">
        <f t="shared" si="1"/>
        <v>14.338865096359743</v>
      </c>
      <c r="P10" s="9"/>
    </row>
    <row r="11" spans="1:133">
      <c r="A11" s="12"/>
      <c r="B11" s="25">
        <v>314.39999999999998</v>
      </c>
      <c r="C11" s="20" t="s">
        <v>46</v>
      </c>
      <c r="D11" s="46">
        <v>6154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6154</v>
      </c>
      <c r="O11" s="47">
        <f t="shared" si="1"/>
        <v>3.2944325481798713</v>
      </c>
      <c r="P11" s="9"/>
    </row>
    <row r="12" spans="1:133">
      <c r="A12" s="12"/>
      <c r="B12" s="25">
        <v>315</v>
      </c>
      <c r="C12" s="20" t="s">
        <v>78</v>
      </c>
      <c r="D12" s="46">
        <v>101842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101842</v>
      </c>
      <c r="O12" s="47">
        <f t="shared" si="1"/>
        <v>54.519271948608136</v>
      </c>
      <c r="P12" s="9"/>
    </row>
    <row r="13" spans="1:133">
      <c r="A13" s="12"/>
      <c r="B13" s="25">
        <v>316</v>
      </c>
      <c r="C13" s="20" t="s">
        <v>79</v>
      </c>
      <c r="D13" s="46">
        <v>59635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59635</v>
      </c>
      <c r="O13" s="47">
        <f t="shared" si="1"/>
        <v>31.924518201284798</v>
      </c>
      <c r="P13" s="9"/>
    </row>
    <row r="14" spans="1:133" ht="15.75">
      <c r="A14" s="29" t="s">
        <v>9</v>
      </c>
      <c r="B14" s="30"/>
      <c r="C14" s="31"/>
      <c r="D14" s="32">
        <f t="shared" ref="D14:M14" si="3">SUM(D15:D19)</f>
        <v>342141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4" si="4">SUM(D14:M14)</f>
        <v>342141</v>
      </c>
      <c r="O14" s="45">
        <f t="shared" si="1"/>
        <v>183.15899357601714</v>
      </c>
      <c r="P14" s="10"/>
    </row>
    <row r="15" spans="1:133">
      <c r="A15" s="12"/>
      <c r="B15" s="25">
        <v>322</v>
      </c>
      <c r="C15" s="20" t="s">
        <v>50</v>
      </c>
      <c r="D15" s="46">
        <v>84481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84481</v>
      </c>
      <c r="O15" s="47">
        <f t="shared" si="1"/>
        <v>45.225374732334046</v>
      </c>
      <c r="P15" s="9"/>
    </row>
    <row r="16" spans="1:133">
      <c r="A16" s="12"/>
      <c r="B16" s="25">
        <v>323.10000000000002</v>
      </c>
      <c r="C16" s="20" t="s">
        <v>51</v>
      </c>
      <c r="D16" s="46">
        <v>171420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171420</v>
      </c>
      <c r="O16" s="47">
        <f t="shared" si="1"/>
        <v>91.766595289079234</v>
      </c>
      <c r="P16" s="9"/>
    </row>
    <row r="17" spans="1:16">
      <c r="A17" s="12"/>
      <c r="B17" s="25">
        <v>323.7</v>
      </c>
      <c r="C17" s="20" t="s">
        <v>52</v>
      </c>
      <c r="D17" s="46">
        <v>51790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51790</v>
      </c>
      <c r="O17" s="47">
        <f t="shared" si="1"/>
        <v>27.724839400428266</v>
      </c>
      <c r="P17" s="9"/>
    </row>
    <row r="18" spans="1:16">
      <c r="A18" s="12"/>
      <c r="B18" s="25">
        <v>324.70999999999998</v>
      </c>
      <c r="C18" s="20" t="s">
        <v>63</v>
      </c>
      <c r="D18" s="46">
        <v>11905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11905</v>
      </c>
      <c r="O18" s="47">
        <f t="shared" si="1"/>
        <v>6.3731263383297643</v>
      </c>
      <c r="P18" s="9"/>
    </row>
    <row r="19" spans="1:16">
      <c r="A19" s="12"/>
      <c r="B19" s="25">
        <v>329</v>
      </c>
      <c r="C19" s="20" t="s">
        <v>11</v>
      </c>
      <c r="D19" s="46">
        <v>22545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22545</v>
      </c>
      <c r="O19" s="47">
        <f t="shared" si="1"/>
        <v>12.069057815845824</v>
      </c>
      <c r="P19" s="9"/>
    </row>
    <row r="20" spans="1:16" ht="15.75">
      <c r="A20" s="29" t="s">
        <v>12</v>
      </c>
      <c r="B20" s="30"/>
      <c r="C20" s="31"/>
      <c r="D20" s="32">
        <f t="shared" ref="D20:M20" si="5">SUM(D21:D25)</f>
        <v>510943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510943</v>
      </c>
      <c r="O20" s="45">
        <f t="shared" si="1"/>
        <v>273.52408993576017</v>
      </c>
      <c r="P20" s="10"/>
    </row>
    <row r="21" spans="1:16">
      <c r="A21" s="12"/>
      <c r="B21" s="25">
        <v>334.1</v>
      </c>
      <c r="C21" s="20" t="s">
        <v>69</v>
      </c>
      <c r="D21" s="46">
        <v>319165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319165</v>
      </c>
      <c r="O21" s="47">
        <f t="shared" si="1"/>
        <v>170.85920770877945</v>
      </c>
      <c r="P21" s="9"/>
    </row>
    <row r="22" spans="1:16">
      <c r="A22" s="12"/>
      <c r="B22" s="25">
        <v>335.12</v>
      </c>
      <c r="C22" s="20" t="s">
        <v>80</v>
      </c>
      <c r="D22" s="46">
        <v>43872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43872</v>
      </c>
      <c r="O22" s="47">
        <f t="shared" si="1"/>
        <v>23.486081370449678</v>
      </c>
      <c r="P22" s="9"/>
    </row>
    <row r="23" spans="1:16">
      <c r="A23" s="12"/>
      <c r="B23" s="25">
        <v>335.15</v>
      </c>
      <c r="C23" s="20" t="s">
        <v>81</v>
      </c>
      <c r="D23" s="46">
        <v>771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771</v>
      </c>
      <c r="O23" s="47">
        <f t="shared" si="1"/>
        <v>0.41274089935760172</v>
      </c>
      <c r="P23" s="9"/>
    </row>
    <row r="24" spans="1:16">
      <c r="A24" s="12"/>
      <c r="B24" s="25">
        <v>335.18</v>
      </c>
      <c r="C24" s="20" t="s">
        <v>82</v>
      </c>
      <c r="D24" s="46">
        <v>124346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124346</v>
      </c>
      <c r="O24" s="47">
        <f t="shared" si="1"/>
        <v>66.566381156316922</v>
      </c>
      <c r="P24" s="9"/>
    </row>
    <row r="25" spans="1:16">
      <c r="A25" s="12"/>
      <c r="B25" s="25">
        <v>337.7</v>
      </c>
      <c r="C25" s="20" t="s">
        <v>70</v>
      </c>
      <c r="D25" s="46">
        <v>22789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22789</v>
      </c>
      <c r="O25" s="47">
        <f t="shared" si="1"/>
        <v>12.199678800856532</v>
      </c>
      <c r="P25" s="9"/>
    </row>
    <row r="26" spans="1:16" ht="15.75">
      <c r="A26" s="29" t="s">
        <v>22</v>
      </c>
      <c r="B26" s="30"/>
      <c r="C26" s="31"/>
      <c r="D26" s="32">
        <f t="shared" ref="D26:M26" si="6">SUM(D27:D31)</f>
        <v>19302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826663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845965</v>
      </c>
      <c r="O26" s="45">
        <f t="shared" si="1"/>
        <v>452.87205567451821</v>
      </c>
      <c r="P26" s="10"/>
    </row>
    <row r="27" spans="1:16">
      <c r="A27" s="12"/>
      <c r="B27" s="25">
        <v>342.5</v>
      </c>
      <c r="C27" s="20" t="s">
        <v>71</v>
      </c>
      <c r="D27" s="46">
        <v>3765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3765</v>
      </c>
      <c r="O27" s="47">
        <f t="shared" si="1"/>
        <v>2.0155246252676657</v>
      </c>
      <c r="P27" s="9"/>
    </row>
    <row r="28" spans="1:16">
      <c r="A28" s="12"/>
      <c r="B28" s="25">
        <v>343.3</v>
      </c>
      <c r="C28" s="20" t="s">
        <v>72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350748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350748</v>
      </c>
      <c r="O28" s="47">
        <f t="shared" si="1"/>
        <v>187.76659528907922</v>
      </c>
      <c r="P28" s="9"/>
    </row>
    <row r="29" spans="1:16">
      <c r="A29" s="12"/>
      <c r="B29" s="25">
        <v>343.5</v>
      </c>
      <c r="C29" s="20" t="s">
        <v>25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408296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408296</v>
      </c>
      <c r="O29" s="47">
        <f t="shared" si="1"/>
        <v>218.57387580299786</v>
      </c>
      <c r="P29" s="9"/>
    </row>
    <row r="30" spans="1:16">
      <c r="A30" s="12"/>
      <c r="B30" s="25">
        <v>343.6</v>
      </c>
      <c r="C30" s="20" t="s">
        <v>26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67619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67619</v>
      </c>
      <c r="O30" s="47">
        <f t="shared" si="1"/>
        <v>36.198608137044971</v>
      </c>
      <c r="P30" s="9"/>
    </row>
    <row r="31" spans="1:16">
      <c r="A31" s="12"/>
      <c r="B31" s="25">
        <v>349</v>
      </c>
      <c r="C31" s="20" t="s">
        <v>55</v>
      </c>
      <c r="D31" s="46">
        <v>15537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15537</v>
      </c>
      <c r="O31" s="47">
        <f t="shared" si="1"/>
        <v>8.3174518201284791</v>
      </c>
      <c r="P31" s="9"/>
    </row>
    <row r="32" spans="1:16" ht="15.75">
      <c r="A32" s="29" t="s">
        <v>23</v>
      </c>
      <c r="B32" s="30"/>
      <c r="C32" s="31"/>
      <c r="D32" s="32">
        <f t="shared" ref="D32:M32" si="7">SUM(D33:D34)</f>
        <v>23034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23034</v>
      </c>
      <c r="O32" s="45">
        <f t="shared" si="1"/>
        <v>12.330835117773018</v>
      </c>
      <c r="P32" s="10"/>
    </row>
    <row r="33" spans="1:119">
      <c r="A33" s="13"/>
      <c r="B33" s="39">
        <v>351.1</v>
      </c>
      <c r="C33" s="21" t="s">
        <v>73</v>
      </c>
      <c r="D33" s="46">
        <v>22415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22415</v>
      </c>
      <c r="O33" s="47">
        <f t="shared" si="1"/>
        <v>11.999464668094218</v>
      </c>
      <c r="P33" s="9"/>
    </row>
    <row r="34" spans="1:119">
      <c r="A34" s="13"/>
      <c r="B34" s="39">
        <v>354</v>
      </c>
      <c r="C34" s="21" t="s">
        <v>29</v>
      </c>
      <c r="D34" s="46">
        <v>619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619</v>
      </c>
      <c r="O34" s="47">
        <f t="shared" si="1"/>
        <v>0.33137044967880086</v>
      </c>
      <c r="P34" s="9"/>
    </row>
    <row r="35" spans="1:119" ht="15.75">
      <c r="A35" s="29" t="s">
        <v>2</v>
      </c>
      <c r="B35" s="30"/>
      <c r="C35" s="31"/>
      <c r="D35" s="32">
        <f t="shared" ref="D35:M35" si="8">SUM(D36:D39)</f>
        <v>86078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86078</v>
      </c>
      <c r="O35" s="45">
        <f t="shared" si="1"/>
        <v>46.08029978586724</v>
      </c>
      <c r="P35" s="10"/>
    </row>
    <row r="36" spans="1:119">
      <c r="A36" s="12"/>
      <c r="B36" s="25">
        <v>361.1</v>
      </c>
      <c r="C36" s="20" t="s">
        <v>30</v>
      </c>
      <c r="D36" s="46">
        <v>8397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8397</v>
      </c>
      <c r="O36" s="47">
        <f t="shared" si="1"/>
        <v>4.495182012847966</v>
      </c>
      <c r="P36" s="9"/>
    </row>
    <row r="37" spans="1:119">
      <c r="A37" s="12"/>
      <c r="B37" s="25">
        <v>362</v>
      </c>
      <c r="C37" s="20" t="s">
        <v>74</v>
      </c>
      <c r="D37" s="46">
        <v>31734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31734</v>
      </c>
      <c r="O37" s="47">
        <f t="shared" si="1"/>
        <v>16.988222698072803</v>
      </c>
      <c r="P37" s="9"/>
    </row>
    <row r="38" spans="1:119">
      <c r="A38" s="12"/>
      <c r="B38" s="25">
        <v>366</v>
      </c>
      <c r="C38" s="20" t="s">
        <v>65</v>
      </c>
      <c r="D38" s="46">
        <v>3230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3230</v>
      </c>
      <c r="O38" s="47">
        <f t="shared" si="1"/>
        <v>1.7291220556745182</v>
      </c>
      <c r="P38" s="9"/>
    </row>
    <row r="39" spans="1:119">
      <c r="A39" s="12"/>
      <c r="B39" s="25">
        <v>369.9</v>
      </c>
      <c r="C39" s="20" t="s">
        <v>31</v>
      </c>
      <c r="D39" s="46">
        <v>42717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42717</v>
      </c>
      <c r="O39" s="47">
        <f t="shared" si="1"/>
        <v>22.867773019271947</v>
      </c>
      <c r="P39" s="9"/>
    </row>
    <row r="40" spans="1:119" ht="15.75">
      <c r="A40" s="29" t="s">
        <v>24</v>
      </c>
      <c r="B40" s="30"/>
      <c r="C40" s="31"/>
      <c r="D40" s="32">
        <f t="shared" ref="D40:M40" si="9">SUM(D41:D43)</f>
        <v>0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220057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220057</v>
      </c>
      <c r="O40" s="45">
        <f t="shared" si="1"/>
        <v>117.80353319057816</v>
      </c>
      <c r="P40" s="9"/>
    </row>
    <row r="41" spans="1:119">
      <c r="A41" s="12"/>
      <c r="B41" s="25">
        <v>381</v>
      </c>
      <c r="C41" s="20" t="s">
        <v>66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213614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213614</v>
      </c>
      <c r="O41" s="47">
        <f t="shared" si="1"/>
        <v>114.35438972162741</v>
      </c>
      <c r="P41" s="9"/>
    </row>
    <row r="42" spans="1:119">
      <c r="A42" s="12"/>
      <c r="B42" s="25">
        <v>389.1</v>
      </c>
      <c r="C42" s="20" t="s">
        <v>83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985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985</v>
      </c>
      <c r="O42" s="47">
        <f t="shared" si="1"/>
        <v>0.5273019271948608</v>
      </c>
      <c r="P42" s="9"/>
    </row>
    <row r="43" spans="1:119" ht="15.75" thickBot="1">
      <c r="A43" s="12"/>
      <c r="B43" s="25">
        <v>389.3</v>
      </c>
      <c r="C43" s="20" t="s">
        <v>84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5458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5458</v>
      </c>
      <c r="O43" s="47">
        <f t="shared" si="1"/>
        <v>2.9218415417558887</v>
      </c>
      <c r="P43" s="9"/>
    </row>
    <row r="44" spans="1:119" ht="16.5" thickBot="1">
      <c r="A44" s="14" t="s">
        <v>27</v>
      </c>
      <c r="B44" s="23"/>
      <c r="C44" s="22"/>
      <c r="D44" s="15">
        <f t="shared" ref="D44:M44" si="10">SUM(D5,D14,D20,D26,D32,D35,D40)</f>
        <v>2609274</v>
      </c>
      <c r="E44" s="15">
        <f t="shared" si="10"/>
        <v>0</v>
      </c>
      <c r="F44" s="15">
        <f t="shared" si="10"/>
        <v>0</v>
      </c>
      <c r="G44" s="15">
        <f t="shared" si="10"/>
        <v>0</v>
      </c>
      <c r="H44" s="15">
        <f t="shared" si="10"/>
        <v>0</v>
      </c>
      <c r="I44" s="15">
        <f t="shared" si="10"/>
        <v>1046720</v>
      </c>
      <c r="J44" s="15">
        <f t="shared" si="10"/>
        <v>0</v>
      </c>
      <c r="K44" s="15">
        <f t="shared" si="10"/>
        <v>0</v>
      </c>
      <c r="L44" s="15">
        <f t="shared" si="10"/>
        <v>0</v>
      </c>
      <c r="M44" s="15">
        <f t="shared" si="10"/>
        <v>0</v>
      </c>
      <c r="N44" s="15">
        <f t="shared" si="4"/>
        <v>3655994</v>
      </c>
      <c r="O44" s="38">
        <f t="shared" si="1"/>
        <v>1957.1702355460386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85</v>
      </c>
      <c r="M46" s="48"/>
      <c r="N46" s="48"/>
      <c r="O46" s="43">
        <v>1868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59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1658187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1658187</v>
      </c>
      <c r="O5" s="33">
        <f t="shared" ref="O5:O43" si="1">(N5/O$45)</f>
        <v>929.99831744251264</v>
      </c>
      <c r="P5" s="6"/>
    </row>
    <row r="6" spans="1:133">
      <c r="A6" s="12"/>
      <c r="B6" s="25">
        <v>311</v>
      </c>
      <c r="C6" s="20" t="s">
        <v>1</v>
      </c>
      <c r="D6" s="46">
        <v>1261771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1261771</v>
      </c>
      <c r="O6" s="47">
        <f t="shared" si="1"/>
        <v>707.66741446999436</v>
      </c>
      <c r="P6" s="9"/>
    </row>
    <row r="7" spans="1:133">
      <c r="A7" s="12"/>
      <c r="B7" s="25">
        <v>312.41000000000003</v>
      </c>
      <c r="C7" s="20" t="s">
        <v>61</v>
      </c>
      <c r="D7" s="46">
        <v>39454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39454</v>
      </c>
      <c r="O7" s="47">
        <f t="shared" si="1"/>
        <v>22.127874369040942</v>
      </c>
      <c r="P7" s="9"/>
    </row>
    <row r="8" spans="1:133">
      <c r="A8" s="12"/>
      <c r="B8" s="25">
        <v>312.42</v>
      </c>
      <c r="C8" s="20" t="s">
        <v>62</v>
      </c>
      <c r="D8" s="46">
        <v>18507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18507</v>
      </c>
      <c r="O8" s="47">
        <f t="shared" si="1"/>
        <v>10.379697139652272</v>
      </c>
      <c r="P8" s="9"/>
    </row>
    <row r="9" spans="1:133">
      <c r="A9" s="12"/>
      <c r="B9" s="25">
        <v>314.10000000000002</v>
      </c>
      <c r="C9" s="20" t="s">
        <v>44</v>
      </c>
      <c r="D9" s="46">
        <v>129988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129988</v>
      </c>
      <c r="O9" s="47">
        <f t="shared" si="1"/>
        <v>72.904094223219289</v>
      </c>
      <c r="P9" s="9"/>
    </row>
    <row r="10" spans="1:133">
      <c r="A10" s="12"/>
      <c r="B10" s="25">
        <v>314.3</v>
      </c>
      <c r="C10" s="20" t="s">
        <v>45</v>
      </c>
      <c r="D10" s="46">
        <v>26056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26056</v>
      </c>
      <c r="O10" s="47">
        <f t="shared" si="1"/>
        <v>14.613572630398206</v>
      </c>
      <c r="P10" s="9"/>
    </row>
    <row r="11" spans="1:133">
      <c r="A11" s="12"/>
      <c r="B11" s="25">
        <v>314.39999999999998</v>
      </c>
      <c r="C11" s="20" t="s">
        <v>46</v>
      </c>
      <c r="D11" s="46">
        <v>6123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6123</v>
      </c>
      <c r="O11" s="47">
        <f t="shared" si="1"/>
        <v>3.434099831744251</v>
      </c>
      <c r="P11" s="9"/>
    </row>
    <row r="12" spans="1:133">
      <c r="A12" s="12"/>
      <c r="B12" s="25">
        <v>315</v>
      </c>
      <c r="C12" s="20" t="s">
        <v>47</v>
      </c>
      <c r="D12" s="46">
        <v>113605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113605</v>
      </c>
      <c r="O12" s="47">
        <f t="shared" si="1"/>
        <v>63.715647784632644</v>
      </c>
      <c r="P12" s="9"/>
    </row>
    <row r="13" spans="1:133">
      <c r="A13" s="12"/>
      <c r="B13" s="25">
        <v>316</v>
      </c>
      <c r="C13" s="20" t="s">
        <v>48</v>
      </c>
      <c r="D13" s="46">
        <v>62683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62683</v>
      </c>
      <c r="O13" s="47">
        <f t="shared" si="1"/>
        <v>35.155916993830623</v>
      </c>
      <c r="P13" s="9"/>
    </row>
    <row r="14" spans="1:133" ht="15.75">
      <c r="A14" s="29" t="s">
        <v>9</v>
      </c>
      <c r="B14" s="30"/>
      <c r="C14" s="31"/>
      <c r="D14" s="32">
        <f t="shared" ref="D14:M14" si="3">SUM(D15:D18)</f>
        <v>254444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3" si="4">SUM(D14:M14)</f>
        <v>254444</v>
      </c>
      <c r="O14" s="45">
        <f t="shared" si="1"/>
        <v>142.70555243970836</v>
      </c>
      <c r="P14" s="10"/>
    </row>
    <row r="15" spans="1:133">
      <c r="A15" s="12"/>
      <c r="B15" s="25">
        <v>322</v>
      </c>
      <c r="C15" s="20" t="s">
        <v>50</v>
      </c>
      <c r="D15" s="46">
        <v>22724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22724</v>
      </c>
      <c r="O15" s="47">
        <f t="shared" si="1"/>
        <v>12.744812114413909</v>
      </c>
      <c r="P15" s="9"/>
    </row>
    <row r="16" spans="1:133">
      <c r="A16" s="12"/>
      <c r="B16" s="25">
        <v>323.10000000000002</v>
      </c>
      <c r="C16" s="20" t="s">
        <v>51</v>
      </c>
      <c r="D16" s="46">
        <v>168009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168009</v>
      </c>
      <c r="O16" s="47">
        <f t="shared" si="1"/>
        <v>94.228266965787995</v>
      </c>
      <c r="P16" s="9"/>
    </row>
    <row r="17" spans="1:16">
      <c r="A17" s="12"/>
      <c r="B17" s="25">
        <v>323.7</v>
      </c>
      <c r="C17" s="20" t="s">
        <v>52</v>
      </c>
      <c r="D17" s="46">
        <v>47167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47167</v>
      </c>
      <c r="O17" s="47">
        <f t="shared" si="1"/>
        <v>26.453729669097026</v>
      </c>
      <c r="P17" s="9"/>
    </row>
    <row r="18" spans="1:16">
      <c r="A18" s="12"/>
      <c r="B18" s="25">
        <v>329</v>
      </c>
      <c r="C18" s="20" t="s">
        <v>11</v>
      </c>
      <c r="D18" s="46">
        <v>16544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16544</v>
      </c>
      <c r="O18" s="47">
        <f t="shared" si="1"/>
        <v>9.2787436904094225</v>
      </c>
      <c r="P18" s="9"/>
    </row>
    <row r="19" spans="1:16" ht="15.75">
      <c r="A19" s="29" t="s">
        <v>12</v>
      </c>
      <c r="B19" s="30"/>
      <c r="C19" s="31"/>
      <c r="D19" s="32">
        <f t="shared" ref="D19:M19" si="5">SUM(D20:D25)</f>
        <v>279571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279571</v>
      </c>
      <c r="O19" s="45">
        <f t="shared" si="1"/>
        <v>156.7980931015143</v>
      </c>
      <c r="P19" s="10"/>
    </row>
    <row r="20" spans="1:16">
      <c r="A20" s="12"/>
      <c r="B20" s="25">
        <v>331.39</v>
      </c>
      <c r="C20" s="20" t="s">
        <v>13</v>
      </c>
      <c r="D20" s="46">
        <v>37624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37624</v>
      </c>
      <c r="O20" s="47">
        <f t="shared" si="1"/>
        <v>21.101514301738643</v>
      </c>
      <c r="P20" s="9"/>
    </row>
    <row r="21" spans="1:16">
      <c r="A21" s="12"/>
      <c r="B21" s="25">
        <v>334.1</v>
      </c>
      <c r="C21" s="20" t="s">
        <v>69</v>
      </c>
      <c r="D21" s="46">
        <v>23465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23465</v>
      </c>
      <c r="O21" s="47">
        <f t="shared" si="1"/>
        <v>13.160403813796972</v>
      </c>
      <c r="P21" s="9"/>
    </row>
    <row r="22" spans="1:16">
      <c r="A22" s="12"/>
      <c r="B22" s="25">
        <v>335.12</v>
      </c>
      <c r="C22" s="20" t="s">
        <v>14</v>
      </c>
      <c r="D22" s="46">
        <v>43267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43267</v>
      </c>
      <c r="O22" s="47">
        <f t="shared" si="1"/>
        <v>24.266404935501964</v>
      </c>
      <c r="P22" s="9"/>
    </row>
    <row r="23" spans="1:16">
      <c r="A23" s="12"/>
      <c r="B23" s="25">
        <v>335.15</v>
      </c>
      <c r="C23" s="20" t="s">
        <v>15</v>
      </c>
      <c r="D23" s="46">
        <v>673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673</v>
      </c>
      <c r="O23" s="47">
        <f t="shared" si="1"/>
        <v>0.37745372966909702</v>
      </c>
      <c r="P23" s="9"/>
    </row>
    <row r="24" spans="1:16">
      <c r="A24" s="12"/>
      <c r="B24" s="25">
        <v>335.18</v>
      </c>
      <c r="C24" s="20" t="s">
        <v>16</v>
      </c>
      <c r="D24" s="46">
        <v>123107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123107</v>
      </c>
      <c r="O24" s="47">
        <f t="shared" si="1"/>
        <v>69.044868199663483</v>
      </c>
      <c r="P24" s="9"/>
    </row>
    <row r="25" spans="1:16">
      <c r="A25" s="12"/>
      <c r="B25" s="25">
        <v>337.7</v>
      </c>
      <c r="C25" s="20" t="s">
        <v>70</v>
      </c>
      <c r="D25" s="46">
        <v>51435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51435</v>
      </c>
      <c r="O25" s="47">
        <f t="shared" si="1"/>
        <v>28.84744812114414</v>
      </c>
      <c r="P25" s="9"/>
    </row>
    <row r="26" spans="1:16" ht="15.75">
      <c r="A26" s="29" t="s">
        <v>22</v>
      </c>
      <c r="B26" s="30"/>
      <c r="C26" s="31"/>
      <c r="D26" s="32">
        <f t="shared" ref="D26:M26" si="6">SUM(D27:D31)</f>
        <v>10208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764789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774997</v>
      </c>
      <c r="O26" s="45">
        <f t="shared" si="1"/>
        <v>434.65900168255746</v>
      </c>
      <c r="P26" s="10"/>
    </row>
    <row r="27" spans="1:16">
      <c r="A27" s="12"/>
      <c r="B27" s="25">
        <v>342.5</v>
      </c>
      <c r="C27" s="20" t="s">
        <v>71</v>
      </c>
      <c r="D27" s="46">
        <v>2375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2375</v>
      </c>
      <c r="O27" s="47">
        <f t="shared" si="1"/>
        <v>1.332024677509815</v>
      </c>
      <c r="P27" s="9"/>
    </row>
    <row r="28" spans="1:16">
      <c r="A28" s="12"/>
      <c r="B28" s="25">
        <v>343.3</v>
      </c>
      <c r="C28" s="20" t="s">
        <v>72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344440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344440</v>
      </c>
      <c r="O28" s="47">
        <f t="shared" si="1"/>
        <v>193.18003365114976</v>
      </c>
      <c r="P28" s="9"/>
    </row>
    <row r="29" spans="1:16">
      <c r="A29" s="12"/>
      <c r="B29" s="25">
        <v>343.5</v>
      </c>
      <c r="C29" s="20" t="s">
        <v>25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405819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405819</v>
      </c>
      <c r="O29" s="47">
        <f t="shared" si="1"/>
        <v>227.60459899046552</v>
      </c>
      <c r="P29" s="9"/>
    </row>
    <row r="30" spans="1:16">
      <c r="A30" s="12"/>
      <c r="B30" s="25">
        <v>343.6</v>
      </c>
      <c r="C30" s="20" t="s">
        <v>26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14530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14530</v>
      </c>
      <c r="O30" s="47">
        <f t="shared" si="1"/>
        <v>8.1491867638810991</v>
      </c>
      <c r="P30" s="9"/>
    </row>
    <row r="31" spans="1:16">
      <c r="A31" s="12"/>
      <c r="B31" s="25">
        <v>349</v>
      </c>
      <c r="C31" s="20" t="s">
        <v>55</v>
      </c>
      <c r="D31" s="46">
        <v>7833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7833</v>
      </c>
      <c r="O31" s="47">
        <f t="shared" si="1"/>
        <v>4.3931575995513183</v>
      </c>
      <c r="P31" s="9"/>
    </row>
    <row r="32" spans="1:16" ht="15.75">
      <c r="A32" s="29" t="s">
        <v>23</v>
      </c>
      <c r="B32" s="30"/>
      <c r="C32" s="31"/>
      <c r="D32" s="32">
        <f t="shared" ref="D32:M32" si="7">SUM(D33:D34)</f>
        <v>23771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4"/>
        <v>23771</v>
      </c>
      <c r="O32" s="45">
        <f t="shared" si="1"/>
        <v>13.332024677509814</v>
      </c>
      <c r="P32" s="10"/>
    </row>
    <row r="33" spans="1:119">
      <c r="A33" s="13"/>
      <c r="B33" s="39">
        <v>351.1</v>
      </c>
      <c r="C33" s="21" t="s">
        <v>73</v>
      </c>
      <c r="D33" s="46">
        <v>13771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13771</v>
      </c>
      <c r="O33" s="47">
        <f t="shared" si="1"/>
        <v>7.723499719573752</v>
      </c>
      <c r="P33" s="9"/>
    </row>
    <row r="34" spans="1:119">
      <c r="A34" s="13"/>
      <c r="B34" s="39">
        <v>354</v>
      </c>
      <c r="C34" s="21" t="s">
        <v>29</v>
      </c>
      <c r="D34" s="46">
        <v>10000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10000</v>
      </c>
      <c r="O34" s="47">
        <f t="shared" si="1"/>
        <v>5.608524957936063</v>
      </c>
      <c r="P34" s="9"/>
    </row>
    <row r="35" spans="1:119" ht="15.75">
      <c r="A35" s="29" t="s">
        <v>2</v>
      </c>
      <c r="B35" s="30"/>
      <c r="C35" s="31"/>
      <c r="D35" s="32">
        <f t="shared" ref="D35:M35" si="8">SUM(D36:D39)</f>
        <v>61213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4"/>
        <v>61213</v>
      </c>
      <c r="O35" s="45">
        <f t="shared" si="1"/>
        <v>34.331463825014019</v>
      </c>
      <c r="P35" s="10"/>
    </row>
    <row r="36" spans="1:119">
      <c r="A36" s="12"/>
      <c r="B36" s="25">
        <v>361.1</v>
      </c>
      <c r="C36" s="20" t="s">
        <v>30</v>
      </c>
      <c r="D36" s="46">
        <v>14567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14567</v>
      </c>
      <c r="O36" s="47">
        <f t="shared" si="1"/>
        <v>8.1699383062254629</v>
      </c>
      <c r="P36" s="9"/>
    </row>
    <row r="37" spans="1:119">
      <c r="A37" s="12"/>
      <c r="B37" s="25">
        <v>362</v>
      </c>
      <c r="C37" s="20" t="s">
        <v>74</v>
      </c>
      <c r="D37" s="46">
        <v>28494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28494</v>
      </c>
      <c r="O37" s="47">
        <f t="shared" si="1"/>
        <v>15.980931015143018</v>
      </c>
      <c r="P37" s="9"/>
    </row>
    <row r="38" spans="1:119">
      <c r="A38" s="12"/>
      <c r="B38" s="25">
        <v>366</v>
      </c>
      <c r="C38" s="20" t="s">
        <v>65</v>
      </c>
      <c r="D38" s="46">
        <v>1600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1600</v>
      </c>
      <c r="O38" s="47">
        <f t="shared" si="1"/>
        <v>0.89736399326977001</v>
      </c>
      <c r="P38" s="9"/>
    </row>
    <row r="39" spans="1:119">
      <c r="A39" s="12"/>
      <c r="B39" s="25">
        <v>369.9</v>
      </c>
      <c r="C39" s="20" t="s">
        <v>31</v>
      </c>
      <c r="D39" s="46">
        <v>16552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16552</v>
      </c>
      <c r="O39" s="47">
        <f t="shared" si="1"/>
        <v>9.2832305103757715</v>
      </c>
      <c r="P39" s="9"/>
    </row>
    <row r="40" spans="1:119" ht="15.75">
      <c r="A40" s="29" t="s">
        <v>24</v>
      </c>
      <c r="B40" s="30"/>
      <c r="C40" s="31"/>
      <c r="D40" s="32">
        <f t="shared" ref="D40:M40" si="9">SUM(D41:D42)</f>
        <v>0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6271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6271</v>
      </c>
      <c r="O40" s="45">
        <f t="shared" si="1"/>
        <v>3.517106001121705</v>
      </c>
      <c r="P40" s="9"/>
    </row>
    <row r="41" spans="1:119">
      <c r="A41" s="12"/>
      <c r="B41" s="25">
        <v>389.1</v>
      </c>
      <c r="C41" s="20" t="s">
        <v>32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1150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1150</v>
      </c>
      <c r="O41" s="47">
        <f t="shared" si="1"/>
        <v>0.6449803701626472</v>
      </c>
      <c r="P41" s="9"/>
    </row>
    <row r="42" spans="1:119" ht="15.75" thickBot="1">
      <c r="A42" s="12"/>
      <c r="B42" s="25">
        <v>389.3</v>
      </c>
      <c r="C42" s="20" t="s">
        <v>75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5121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5121</v>
      </c>
      <c r="O42" s="47">
        <f t="shared" si="1"/>
        <v>2.8721256309590579</v>
      </c>
      <c r="P42" s="9"/>
    </row>
    <row r="43" spans="1:119" ht="16.5" thickBot="1">
      <c r="A43" s="14" t="s">
        <v>27</v>
      </c>
      <c r="B43" s="23"/>
      <c r="C43" s="22"/>
      <c r="D43" s="15">
        <f t="shared" ref="D43:M43" si="10">SUM(D5,D14,D19,D26,D32,D35,D40)</f>
        <v>2287394</v>
      </c>
      <c r="E43" s="15">
        <f t="shared" si="10"/>
        <v>0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771060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4"/>
        <v>3058454</v>
      </c>
      <c r="O43" s="38">
        <f t="shared" si="1"/>
        <v>1715.3415591699384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76</v>
      </c>
      <c r="M45" s="48"/>
      <c r="N45" s="48"/>
      <c r="O45" s="43">
        <v>1783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59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1820244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1820244</v>
      </c>
      <c r="O5" s="33">
        <f t="shared" ref="O5:O38" si="1">(N5/O$40)</f>
        <v>1004.5496688741722</v>
      </c>
      <c r="P5" s="6"/>
    </row>
    <row r="6" spans="1:133">
      <c r="A6" s="12"/>
      <c r="B6" s="25">
        <v>311</v>
      </c>
      <c r="C6" s="20" t="s">
        <v>1</v>
      </c>
      <c r="D6" s="46">
        <v>1411291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1411291</v>
      </c>
      <c r="O6" s="47">
        <f t="shared" si="1"/>
        <v>778.85816777041941</v>
      </c>
      <c r="P6" s="9"/>
    </row>
    <row r="7" spans="1:133">
      <c r="A7" s="12"/>
      <c r="B7" s="25">
        <v>312.41000000000003</v>
      </c>
      <c r="C7" s="20" t="s">
        <v>61</v>
      </c>
      <c r="D7" s="46">
        <v>39892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39892</v>
      </c>
      <c r="O7" s="47">
        <f t="shared" si="1"/>
        <v>22.015452538631347</v>
      </c>
      <c r="P7" s="9"/>
    </row>
    <row r="8" spans="1:133">
      <c r="A8" s="12"/>
      <c r="B8" s="25">
        <v>312.42</v>
      </c>
      <c r="C8" s="20" t="s">
        <v>62</v>
      </c>
      <c r="D8" s="46">
        <v>18728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18728</v>
      </c>
      <c r="O8" s="47">
        <f t="shared" si="1"/>
        <v>10.335540838852097</v>
      </c>
      <c r="P8" s="9"/>
    </row>
    <row r="9" spans="1:133">
      <c r="A9" s="12"/>
      <c r="B9" s="25">
        <v>314.10000000000002</v>
      </c>
      <c r="C9" s="20" t="s">
        <v>44</v>
      </c>
      <c r="D9" s="46">
        <v>128717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128717</v>
      </c>
      <c r="O9" s="47">
        <f t="shared" si="1"/>
        <v>71.035871964679913</v>
      </c>
      <c r="P9" s="9"/>
    </row>
    <row r="10" spans="1:133">
      <c r="A10" s="12"/>
      <c r="B10" s="25">
        <v>314.3</v>
      </c>
      <c r="C10" s="20" t="s">
        <v>45</v>
      </c>
      <c r="D10" s="46">
        <v>24577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24577</v>
      </c>
      <c r="O10" s="47">
        <f t="shared" si="1"/>
        <v>13.563465783664459</v>
      </c>
      <c r="P10" s="9"/>
    </row>
    <row r="11" spans="1:133">
      <c r="A11" s="12"/>
      <c r="B11" s="25">
        <v>314.39999999999998</v>
      </c>
      <c r="C11" s="20" t="s">
        <v>46</v>
      </c>
      <c r="D11" s="46">
        <v>4447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4447</v>
      </c>
      <c r="O11" s="47">
        <f t="shared" si="1"/>
        <v>2.454194260485651</v>
      </c>
      <c r="P11" s="9"/>
    </row>
    <row r="12" spans="1:133">
      <c r="A12" s="12"/>
      <c r="B12" s="25">
        <v>315</v>
      </c>
      <c r="C12" s="20" t="s">
        <v>47</v>
      </c>
      <c r="D12" s="46">
        <v>138252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138252</v>
      </c>
      <c r="O12" s="47">
        <f t="shared" si="1"/>
        <v>76.298013245033118</v>
      </c>
      <c r="P12" s="9"/>
    </row>
    <row r="13" spans="1:133">
      <c r="A13" s="12"/>
      <c r="B13" s="25">
        <v>316</v>
      </c>
      <c r="C13" s="20" t="s">
        <v>48</v>
      </c>
      <c r="D13" s="46">
        <v>54340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54340</v>
      </c>
      <c r="O13" s="47">
        <f t="shared" si="1"/>
        <v>29.988962472406183</v>
      </c>
      <c r="P13" s="9"/>
    </row>
    <row r="14" spans="1:133" ht="15.75">
      <c r="A14" s="29" t="s">
        <v>9</v>
      </c>
      <c r="B14" s="30"/>
      <c r="C14" s="31"/>
      <c r="D14" s="32">
        <f t="shared" ref="D14:M14" si="3">SUM(D15:D19)</f>
        <v>292857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8" si="4">SUM(D14:M14)</f>
        <v>292857</v>
      </c>
      <c r="O14" s="45">
        <f t="shared" si="1"/>
        <v>161.62086092715231</v>
      </c>
      <c r="P14" s="10"/>
    </row>
    <row r="15" spans="1:133">
      <c r="A15" s="12"/>
      <c r="B15" s="25">
        <v>322</v>
      </c>
      <c r="C15" s="20" t="s">
        <v>50</v>
      </c>
      <c r="D15" s="46">
        <v>44001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44001</v>
      </c>
      <c r="O15" s="47">
        <f t="shared" si="1"/>
        <v>24.283112582781456</v>
      </c>
      <c r="P15" s="9"/>
    </row>
    <row r="16" spans="1:133">
      <c r="A16" s="12"/>
      <c r="B16" s="25">
        <v>323.10000000000002</v>
      </c>
      <c r="C16" s="20" t="s">
        <v>51</v>
      </c>
      <c r="D16" s="46">
        <v>172849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172849</v>
      </c>
      <c r="O16" s="47">
        <f t="shared" si="1"/>
        <v>95.391280353200884</v>
      </c>
      <c r="P16" s="9"/>
    </row>
    <row r="17" spans="1:16">
      <c r="A17" s="12"/>
      <c r="B17" s="25">
        <v>323.7</v>
      </c>
      <c r="C17" s="20" t="s">
        <v>52</v>
      </c>
      <c r="D17" s="46">
        <v>46378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46378</v>
      </c>
      <c r="O17" s="47">
        <f t="shared" si="1"/>
        <v>25.594922737306842</v>
      </c>
      <c r="P17" s="9"/>
    </row>
    <row r="18" spans="1:16">
      <c r="A18" s="12"/>
      <c r="B18" s="25">
        <v>324.70999999999998</v>
      </c>
      <c r="C18" s="20" t="s">
        <v>63</v>
      </c>
      <c r="D18" s="46">
        <v>11152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11152</v>
      </c>
      <c r="O18" s="47">
        <f t="shared" si="1"/>
        <v>6.1545253863134661</v>
      </c>
      <c r="P18" s="9"/>
    </row>
    <row r="19" spans="1:16">
      <c r="A19" s="12"/>
      <c r="B19" s="25">
        <v>329</v>
      </c>
      <c r="C19" s="20" t="s">
        <v>11</v>
      </c>
      <c r="D19" s="46">
        <v>18477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18477</v>
      </c>
      <c r="O19" s="47">
        <f t="shared" si="1"/>
        <v>10.197019867549669</v>
      </c>
      <c r="P19" s="9"/>
    </row>
    <row r="20" spans="1:16" ht="15.75">
      <c r="A20" s="29" t="s">
        <v>12</v>
      </c>
      <c r="B20" s="30"/>
      <c r="C20" s="31"/>
      <c r="D20" s="32">
        <f t="shared" ref="D20:M20" si="5">SUM(D21:D25)</f>
        <v>259714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259714</v>
      </c>
      <c r="O20" s="45">
        <f t="shared" si="1"/>
        <v>143.33002207505518</v>
      </c>
      <c r="P20" s="10"/>
    </row>
    <row r="21" spans="1:16">
      <c r="A21" s="12"/>
      <c r="B21" s="25">
        <v>331.39</v>
      </c>
      <c r="C21" s="20" t="s">
        <v>13</v>
      </c>
      <c r="D21" s="46">
        <v>108422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108422</v>
      </c>
      <c r="O21" s="47">
        <f t="shared" si="1"/>
        <v>59.835540838852097</v>
      </c>
      <c r="P21" s="9"/>
    </row>
    <row r="22" spans="1:16">
      <c r="A22" s="12"/>
      <c r="B22" s="25">
        <v>335.12</v>
      </c>
      <c r="C22" s="20" t="s">
        <v>14</v>
      </c>
      <c r="D22" s="46">
        <v>42955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42955</v>
      </c>
      <c r="O22" s="47">
        <f t="shared" si="1"/>
        <v>23.705849889624723</v>
      </c>
      <c r="P22" s="9"/>
    </row>
    <row r="23" spans="1:16">
      <c r="A23" s="12"/>
      <c r="B23" s="25">
        <v>335.15</v>
      </c>
      <c r="C23" s="20" t="s">
        <v>15</v>
      </c>
      <c r="D23" s="46">
        <v>673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673</v>
      </c>
      <c r="O23" s="47">
        <f t="shared" si="1"/>
        <v>0.37141280353200884</v>
      </c>
      <c r="P23" s="9"/>
    </row>
    <row r="24" spans="1:16">
      <c r="A24" s="12"/>
      <c r="B24" s="25">
        <v>335.18</v>
      </c>
      <c r="C24" s="20" t="s">
        <v>16</v>
      </c>
      <c r="D24" s="46">
        <v>106510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106510</v>
      </c>
      <c r="O24" s="47">
        <f t="shared" si="1"/>
        <v>58.780353200882999</v>
      </c>
      <c r="P24" s="9"/>
    </row>
    <row r="25" spans="1:16">
      <c r="A25" s="12"/>
      <c r="B25" s="25">
        <v>335.9</v>
      </c>
      <c r="C25" s="20" t="s">
        <v>64</v>
      </c>
      <c r="D25" s="46">
        <v>1154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1154</v>
      </c>
      <c r="O25" s="47">
        <f t="shared" si="1"/>
        <v>0.63686534216335544</v>
      </c>
      <c r="P25" s="9"/>
    </row>
    <row r="26" spans="1:16" ht="15.75">
      <c r="A26" s="29" t="s">
        <v>22</v>
      </c>
      <c r="B26" s="30"/>
      <c r="C26" s="31"/>
      <c r="D26" s="32">
        <f t="shared" ref="D26:M26" si="6">SUM(D27:D28)</f>
        <v>8370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778596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786966</v>
      </c>
      <c r="O26" s="45">
        <f t="shared" si="1"/>
        <v>434.30794701986753</v>
      </c>
      <c r="P26" s="10"/>
    </row>
    <row r="27" spans="1:16">
      <c r="A27" s="12"/>
      <c r="B27" s="25">
        <v>343.6</v>
      </c>
      <c r="C27" s="20" t="s">
        <v>26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778596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778596</v>
      </c>
      <c r="O27" s="47">
        <f t="shared" si="1"/>
        <v>429.68874172185429</v>
      </c>
      <c r="P27" s="9"/>
    </row>
    <row r="28" spans="1:16">
      <c r="A28" s="12"/>
      <c r="B28" s="25">
        <v>349</v>
      </c>
      <c r="C28" s="20" t="s">
        <v>55</v>
      </c>
      <c r="D28" s="46">
        <v>8370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8370</v>
      </c>
      <c r="O28" s="47">
        <f t="shared" si="1"/>
        <v>4.6192052980132452</v>
      </c>
      <c r="P28" s="9"/>
    </row>
    <row r="29" spans="1:16" ht="15.75">
      <c r="A29" s="29" t="s">
        <v>23</v>
      </c>
      <c r="B29" s="30"/>
      <c r="C29" s="31"/>
      <c r="D29" s="32">
        <f t="shared" ref="D29:M29" si="7">SUM(D30:D30)</f>
        <v>17579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17579</v>
      </c>
      <c r="O29" s="45">
        <f t="shared" si="1"/>
        <v>9.7014348785871967</v>
      </c>
      <c r="P29" s="10"/>
    </row>
    <row r="30" spans="1:16">
      <c r="A30" s="13"/>
      <c r="B30" s="39">
        <v>351.5</v>
      </c>
      <c r="C30" s="21" t="s">
        <v>56</v>
      </c>
      <c r="D30" s="46">
        <v>17579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17579</v>
      </c>
      <c r="O30" s="47">
        <f t="shared" si="1"/>
        <v>9.7014348785871967</v>
      </c>
      <c r="P30" s="9"/>
    </row>
    <row r="31" spans="1:16" ht="15.75">
      <c r="A31" s="29" t="s">
        <v>2</v>
      </c>
      <c r="B31" s="30"/>
      <c r="C31" s="31"/>
      <c r="D31" s="32">
        <f t="shared" ref="D31:M31" si="8">SUM(D32:D34)</f>
        <v>84964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4"/>
        <v>84964</v>
      </c>
      <c r="O31" s="45">
        <f t="shared" si="1"/>
        <v>46.889624724061811</v>
      </c>
      <c r="P31" s="10"/>
    </row>
    <row r="32" spans="1:16">
      <c r="A32" s="12"/>
      <c r="B32" s="25">
        <v>361.1</v>
      </c>
      <c r="C32" s="20" t="s">
        <v>30</v>
      </c>
      <c r="D32" s="46">
        <v>11855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11855</v>
      </c>
      <c r="O32" s="47">
        <f t="shared" si="1"/>
        <v>6.5424944812362034</v>
      </c>
      <c r="P32" s="9"/>
    </row>
    <row r="33" spans="1:119">
      <c r="A33" s="12"/>
      <c r="B33" s="25">
        <v>366</v>
      </c>
      <c r="C33" s="20" t="s">
        <v>65</v>
      </c>
      <c r="D33" s="46">
        <v>4190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4190</v>
      </c>
      <c r="O33" s="47">
        <f t="shared" si="1"/>
        <v>2.3123620309050774</v>
      </c>
      <c r="P33" s="9"/>
    </row>
    <row r="34" spans="1:119">
      <c r="A34" s="12"/>
      <c r="B34" s="25">
        <v>369.9</v>
      </c>
      <c r="C34" s="20" t="s">
        <v>31</v>
      </c>
      <c r="D34" s="46">
        <v>68919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68919</v>
      </c>
      <c r="O34" s="47">
        <f t="shared" si="1"/>
        <v>38.034768211920529</v>
      </c>
      <c r="P34" s="9"/>
    </row>
    <row r="35" spans="1:119" ht="15.75">
      <c r="A35" s="29" t="s">
        <v>24</v>
      </c>
      <c r="B35" s="30"/>
      <c r="C35" s="31"/>
      <c r="D35" s="32">
        <f t="shared" ref="D35:M35" si="9">SUM(D36:D37)</f>
        <v>735605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1590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4"/>
        <v>737195</v>
      </c>
      <c r="O35" s="45">
        <f t="shared" si="1"/>
        <v>406.84050772626932</v>
      </c>
      <c r="P35" s="9"/>
    </row>
    <row r="36" spans="1:119">
      <c r="A36" s="12"/>
      <c r="B36" s="25">
        <v>381</v>
      </c>
      <c r="C36" s="20" t="s">
        <v>66</v>
      </c>
      <c r="D36" s="46">
        <v>735605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735605</v>
      </c>
      <c r="O36" s="47">
        <f t="shared" si="1"/>
        <v>405.9630242825607</v>
      </c>
      <c r="P36" s="9"/>
    </row>
    <row r="37" spans="1:119" ht="15.75" thickBot="1">
      <c r="A37" s="12"/>
      <c r="B37" s="25">
        <v>389.1</v>
      </c>
      <c r="C37" s="20" t="s">
        <v>32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1590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1590</v>
      </c>
      <c r="O37" s="47">
        <f t="shared" si="1"/>
        <v>0.87748344370860931</v>
      </c>
      <c r="P37" s="9"/>
    </row>
    <row r="38" spans="1:119" ht="16.5" thickBot="1">
      <c r="A38" s="14" t="s">
        <v>27</v>
      </c>
      <c r="B38" s="23"/>
      <c r="C38" s="22"/>
      <c r="D38" s="15">
        <f t="shared" ref="D38:M38" si="10">SUM(D5,D14,D20,D26,D29,D31,D35)</f>
        <v>3219333</v>
      </c>
      <c r="E38" s="15">
        <f t="shared" si="10"/>
        <v>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780186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4"/>
        <v>3999519</v>
      </c>
      <c r="O38" s="38">
        <f t="shared" si="1"/>
        <v>2207.2400662251657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8" t="s">
        <v>67</v>
      </c>
      <c r="M40" s="48"/>
      <c r="N40" s="48"/>
      <c r="O40" s="43">
        <v>1812</v>
      </c>
    </row>
    <row r="41" spans="1:11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19" ht="15.75" customHeight="1" thickBot="1">
      <c r="A42" s="52" t="s">
        <v>59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4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>SUM(D6:D13)</f>
        <v>2154293</v>
      </c>
      <c r="E5" s="27">
        <f t="shared" ref="E5:M5" si="0">SUM(E6:E13)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2154293</v>
      </c>
      <c r="O5" s="33">
        <f t="shared" ref="O5:O36" si="1">(N5/O$38)</f>
        <v>1141.0450211864406</v>
      </c>
      <c r="P5" s="6"/>
    </row>
    <row r="6" spans="1:133">
      <c r="A6" s="12"/>
      <c r="B6" s="25">
        <v>311</v>
      </c>
      <c r="C6" s="20" t="s">
        <v>1</v>
      </c>
      <c r="D6" s="46">
        <v>1699185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1699185</v>
      </c>
      <c r="O6" s="47">
        <f t="shared" si="1"/>
        <v>899.99205508474574</v>
      </c>
      <c r="P6" s="9"/>
    </row>
    <row r="7" spans="1:133">
      <c r="A7" s="12"/>
      <c r="B7" s="25">
        <v>312.10000000000002</v>
      </c>
      <c r="C7" s="20" t="s">
        <v>43</v>
      </c>
      <c r="D7" s="46">
        <v>59949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59949</v>
      </c>
      <c r="O7" s="47">
        <f t="shared" si="1"/>
        <v>31.752648305084747</v>
      </c>
      <c r="P7" s="9"/>
    </row>
    <row r="8" spans="1:133">
      <c r="A8" s="12"/>
      <c r="B8" s="25">
        <v>314.10000000000002</v>
      </c>
      <c r="C8" s="20" t="s">
        <v>44</v>
      </c>
      <c r="D8" s="46">
        <v>130490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130490</v>
      </c>
      <c r="O8" s="47">
        <f t="shared" si="1"/>
        <v>69.115466101694921</v>
      </c>
      <c r="P8" s="9"/>
    </row>
    <row r="9" spans="1:133">
      <c r="A9" s="12"/>
      <c r="B9" s="25">
        <v>314.3</v>
      </c>
      <c r="C9" s="20" t="s">
        <v>45</v>
      </c>
      <c r="D9" s="46">
        <v>28170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28170</v>
      </c>
      <c r="O9" s="47">
        <f t="shared" si="1"/>
        <v>14.920550847457626</v>
      </c>
      <c r="P9" s="9"/>
    </row>
    <row r="10" spans="1:133">
      <c r="A10" s="12"/>
      <c r="B10" s="25">
        <v>314.39999999999998</v>
      </c>
      <c r="C10" s="20" t="s">
        <v>46</v>
      </c>
      <c r="D10" s="46">
        <v>6441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6441</v>
      </c>
      <c r="O10" s="47">
        <f t="shared" si="1"/>
        <v>3.4115466101694913</v>
      </c>
      <c r="P10" s="9"/>
    </row>
    <row r="11" spans="1:133">
      <c r="A11" s="12"/>
      <c r="B11" s="25">
        <v>315</v>
      </c>
      <c r="C11" s="20" t="s">
        <v>47</v>
      </c>
      <c r="D11" s="46">
        <v>165759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165759</v>
      </c>
      <c r="O11" s="47">
        <f t="shared" si="1"/>
        <v>87.796080508474574</v>
      </c>
      <c r="P11" s="9"/>
    </row>
    <row r="12" spans="1:133">
      <c r="A12" s="12"/>
      <c r="B12" s="25">
        <v>316</v>
      </c>
      <c r="C12" s="20" t="s">
        <v>48</v>
      </c>
      <c r="D12" s="46">
        <v>54437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54437</v>
      </c>
      <c r="O12" s="47">
        <f t="shared" si="1"/>
        <v>28.833156779661017</v>
      </c>
      <c r="P12" s="9"/>
    </row>
    <row r="13" spans="1:133">
      <c r="A13" s="12"/>
      <c r="B13" s="25">
        <v>319</v>
      </c>
      <c r="C13" s="20" t="s">
        <v>49</v>
      </c>
      <c r="D13" s="46">
        <v>9862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9862</v>
      </c>
      <c r="O13" s="47">
        <f t="shared" si="1"/>
        <v>5.2235169491525424</v>
      </c>
      <c r="P13" s="9"/>
    </row>
    <row r="14" spans="1:133" ht="15.75">
      <c r="A14" s="29" t="s">
        <v>9</v>
      </c>
      <c r="B14" s="30"/>
      <c r="C14" s="31"/>
      <c r="D14" s="32">
        <f t="shared" ref="D14:M14" si="3">SUM(D15:D18)</f>
        <v>246421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6" si="4">SUM(D14:M14)</f>
        <v>246421</v>
      </c>
      <c r="O14" s="45">
        <f t="shared" si="1"/>
        <v>130.51959745762713</v>
      </c>
      <c r="P14" s="10"/>
    </row>
    <row r="15" spans="1:133">
      <c r="A15" s="12"/>
      <c r="B15" s="25">
        <v>322</v>
      </c>
      <c r="C15" s="20" t="s">
        <v>50</v>
      </c>
      <c r="D15" s="46">
        <v>30510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30510</v>
      </c>
      <c r="O15" s="47">
        <f t="shared" si="1"/>
        <v>16.159957627118644</v>
      </c>
      <c r="P15" s="9"/>
    </row>
    <row r="16" spans="1:133">
      <c r="A16" s="12"/>
      <c r="B16" s="25">
        <v>323.10000000000002</v>
      </c>
      <c r="C16" s="20" t="s">
        <v>51</v>
      </c>
      <c r="D16" s="46">
        <v>174967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174967</v>
      </c>
      <c r="O16" s="47">
        <f t="shared" si="1"/>
        <v>92.673199152542367</v>
      </c>
      <c r="P16" s="9"/>
    </row>
    <row r="17" spans="1:16">
      <c r="A17" s="12"/>
      <c r="B17" s="25">
        <v>323.7</v>
      </c>
      <c r="C17" s="20" t="s">
        <v>52</v>
      </c>
      <c r="D17" s="46">
        <v>26619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26619</v>
      </c>
      <c r="O17" s="47">
        <f t="shared" si="1"/>
        <v>14.099046610169491</v>
      </c>
      <c r="P17" s="9"/>
    </row>
    <row r="18" spans="1:16">
      <c r="A18" s="12"/>
      <c r="B18" s="25">
        <v>329</v>
      </c>
      <c r="C18" s="20" t="s">
        <v>11</v>
      </c>
      <c r="D18" s="46">
        <v>14325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14325</v>
      </c>
      <c r="O18" s="47">
        <f t="shared" si="1"/>
        <v>7.5873940677966099</v>
      </c>
      <c r="P18" s="9"/>
    </row>
    <row r="19" spans="1:16" ht="15.75">
      <c r="A19" s="29" t="s">
        <v>12</v>
      </c>
      <c r="B19" s="30"/>
      <c r="C19" s="31"/>
      <c r="D19" s="32">
        <f t="shared" ref="D19:M19" si="5">SUM(D20:D24)</f>
        <v>117397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117397</v>
      </c>
      <c r="O19" s="45">
        <f t="shared" si="1"/>
        <v>62.180614406779661</v>
      </c>
      <c r="P19" s="10"/>
    </row>
    <row r="20" spans="1:16">
      <c r="A20" s="12"/>
      <c r="B20" s="25">
        <v>331.9</v>
      </c>
      <c r="C20" s="20" t="s">
        <v>53</v>
      </c>
      <c r="D20" s="46">
        <v>33202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33202</v>
      </c>
      <c r="O20" s="47">
        <f t="shared" si="1"/>
        <v>17.585805084745761</v>
      </c>
      <c r="P20" s="9"/>
    </row>
    <row r="21" spans="1:16">
      <c r="A21" s="12"/>
      <c r="B21" s="25">
        <v>335.12</v>
      </c>
      <c r="C21" s="20" t="s">
        <v>14</v>
      </c>
      <c r="D21" s="46">
        <v>25226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25226</v>
      </c>
      <c r="O21" s="47">
        <f t="shared" si="1"/>
        <v>13.361228813559322</v>
      </c>
      <c r="P21" s="9"/>
    </row>
    <row r="22" spans="1:16">
      <c r="A22" s="12"/>
      <c r="B22" s="25">
        <v>335.15</v>
      </c>
      <c r="C22" s="20" t="s">
        <v>15</v>
      </c>
      <c r="D22" s="46">
        <v>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</v>
      </c>
      <c r="O22" s="47">
        <f t="shared" si="1"/>
        <v>1.2711864406779662E-2</v>
      </c>
      <c r="P22" s="9"/>
    </row>
    <row r="23" spans="1:16">
      <c r="A23" s="12"/>
      <c r="B23" s="25">
        <v>335.18</v>
      </c>
      <c r="C23" s="20" t="s">
        <v>16</v>
      </c>
      <c r="D23" s="46">
        <v>57574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57574</v>
      </c>
      <c r="O23" s="47">
        <f t="shared" si="1"/>
        <v>30.494703389830509</v>
      </c>
      <c r="P23" s="9"/>
    </row>
    <row r="24" spans="1:16">
      <c r="A24" s="12"/>
      <c r="B24" s="25">
        <v>335.33</v>
      </c>
      <c r="C24" s="20" t="s">
        <v>54</v>
      </c>
      <c r="D24" s="46">
        <v>1371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1371</v>
      </c>
      <c r="O24" s="47">
        <f t="shared" si="1"/>
        <v>0.72616525423728817</v>
      </c>
      <c r="P24" s="9"/>
    </row>
    <row r="25" spans="1:16" ht="15.75">
      <c r="A25" s="29" t="s">
        <v>22</v>
      </c>
      <c r="B25" s="30"/>
      <c r="C25" s="31"/>
      <c r="D25" s="32">
        <f t="shared" ref="D25:M25" si="6">SUM(D26:D27)</f>
        <v>80051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842480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922531</v>
      </c>
      <c r="O25" s="45">
        <f t="shared" si="1"/>
        <v>488.62870762711867</v>
      </c>
      <c r="P25" s="10"/>
    </row>
    <row r="26" spans="1:16">
      <c r="A26" s="12"/>
      <c r="B26" s="25">
        <v>343.6</v>
      </c>
      <c r="C26" s="20" t="s">
        <v>26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842480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842480</v>
      </c>
      <c r="O26" s="47">
        <f t="shared" si="1"/>
        <v>446.22881355932202</v>
      </c>
      <c r="P26" s="9"/>
    </row>
    <row r="27" spans="1:16">
      <c r="A27" s="12"/>
      <c r="B27" s="25">
        <v>349</v>
      </c>
      <c r="C27" s="20" t="s">
        <v>55</v>
      </c>
      <c r="D27" s="46">
        <v>80051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80051</v>
      </c>
      <c r="O27" s="47">
        <f t="shared" si="1"/>
        <v>42.399894067796609</v>
      </c>
      <c r="P27" s="9"/>
    </row>
    <row r="28" spans="1:16" ht="15.75">
      <c r="A28" s="29" t="s">
        <v>23</v>
      </c>
      <c r="B28" s="30"/>
      <c r="C28" s="31"/>
      <c r="D28" s="32">
        <f t="shared" ref="D28:M28" si="7">SUM(D29:D29)</f>
        <v>8692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8692</v>
      </c>
      <c r="O28" s="45">
        <f t="shared" si="1"/>
        <v>4.6038135593220337</v>
      </c>
      <c r="P28" s="10"/>
    </row>
    <row r="29" spans="1:16">
      <c r="A29" s="13"/>
      <c r="B29" s="39">
        <v>351.5</v>
      </c>
      <c r="C29" s="21" t="s">
        <v>56</v>
      </c>
      <c r="D29" s="46">
        <v>8692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8692</v>
      </c>
      <c r="O29" s="47">
        <f t="shared" si="1"/>
        <v>4.6038135593220337</v>
      </c>
      <c r="P29" s="9"/>
    </row>
    <row r="30" spans="1:16" ht="15.75">
      <c r="A30" s="29" t="s">
        <v>2</v>
      </c>
      <c r="B30" s="30"/>
      <c r="C30" s="31"/>
      <c r="D30" s="32">
        <f t="shared" ref="D30:M30" si="8">SUM(D31:D31)</f>
        <v>26618</v>
      </c>
      <c r="E30" s="32">
        <f t="shared" si="8"/>
        <v>12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4"/>
        <v>26630</v>
      </c>
      <c r="O30" s="45">
        <f t="shared" si="1"/>
        <v>14.104872881355933</v>
      </c>
      <c r="P30" s="10"/>
    </row>
    <row r="31" spans="1:16">
      <c r="A31" s="12"/>
      <c r="B31" s="25">
        <v>361.1</v>
      </c>
      <c r="C31" s="20" t="s">
        <v>30</v>
      </c>
      <c r="D31" s="46">
        <v>26618</v>
      </c>
      <c r="E31" s="46">
        <v>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26630</v>
      </c>
      <c r="O31" s="47">
        <f t="shared" si="1"/>
        <v>14.104872881355933</v>
      </c>
      <c r="P31" s="9"/>
    </row>
    <row r="32" spans="1:16" ht="15.75">
      <c r="A32" s="29" t="s">
        <v>24</v>
      </c>
      <c r="B32" s="30"/>
      <c r="C32" s="31"/>
      <c r="D32" s="32">
        <f t="shared" ref="D32:M32" si="9">SUM(D33:D35)</f>
        <v>0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431809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4"/>
        <v>431809</v>
      </c>
      <c r="O32" s="45">
        <f t="shared" si="1"/>
        <v>228.71239406779662</v>
      </c>
      <c r="P32" s="9"/>
    </row>
    <row r="33" spans="1:119">
      <c r="A33" s="12"/>
      <c r="B33" s="25">
        <v>389.1</v>
      </c>
      <c r="C33" s="20" t="s">
        <v>32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169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169</v>
      </c>
      <c r="O33" s="47">
        <f t="shared" si="1"/>
        <v>8.9512711864406777E-2</v>
      </c>
      <c r="P33" s="9"/>
    </row>
    <row r="34" spans="1:119">
      <c r="A34" s="12"/>
      <c r="B34" s="25">
        <v>389.4</v>
      </c>
      <c r="C34" s="20" t="s">
        <v>57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427636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427636</v>
      </c>
      <c r="O34" s="47">
        <f t="shared" si="1"/>
        <v>226.50211864406779</v>
      </c>
      <c r="P34" s="9"/>
    </row>
    <row r="35" spans="1:119" ht="15.75" thickBot="1">
      <c r="A35" s="12"/>
      <c r="B35" s="25">
        <v>389.9</v>
      </c>
      <c r="C35" s="20" t="s">
        <v>33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4004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4004</v>
      </c>
      <c r="O35" s="47">
        <f t="shared" si="1"/>
        <v>2.1207627118644066</v>
      </c>
      <c r="P35" s="9"/>
    </row>
    <row r="36" spans="1:119" ht="16.5" thickBot="1">
      <c r="A36" s="14" t="s">
        <v>27</v>
      </c>
      <c r="B36" s="23"/>
      <c r="C36" s="22"/>
      <c r="D36" s="15">
        <f t="shared" ref="D36:M36" si="10">SUM(D5,D14,D19,D25,D28,D30,D32)</f>
        <v>2633472</v>
      </c>
      <c r="E36" s="15">
        <f t="shared" si="10"/>
        <v>12</v>
      </c>
      <c r="F36" s="15">
        <f t="shared" si="10"/>
        <v>0</v>
      </c>
      <c r="G36" s="15">
        <f t="shared" si="10"/>
        <v>0</v>
      </c>
      <c r="H36" s="15">
        <f t="shared" si="10"/>
        <v>0</v>
      </c>
      <c r="I36" s="15">
        <f t="shared" si="10"/>
        <v>1274289</v>
      </c>
      <c r="J36" s="15">
        <f t="shared" si="10"/>
        <v>0</v>
      </c>
      <c r="K36" s="15">
        <f t="shared" si="10"/>
        <v>0</v>
      </c>
      <c r="L36" s="15">
        <f t="shared" si="10"/>
        <v>0</v>
      </c>
      <c r="M36" s="15">
        <f t="shared" si="10"/>
        <v>0</v>
      </c>
      <c r="N36" s="15">
        <f t="shared" si="4"/>
        <v>3907773</v>
      </c>
      <c r="O36" s="38">
        <f t="shared" si="1"/>
        <v>2069.7950211864409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8" t="s">
        <v>58</v>
      </c>
      <c r="M38" s="48"/>
      <c r="N38" s="48"/>
      <c r="O38" s="43">
        <v>1888</v>
      </c>
    </row>
    <row r="39" spans="1:11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1"/>
    </row>
    <row r="40" spans="1:119" ht="15.75" thickBot="1">
      <c r="A40" s="52" t="s">
        <v>59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4"/>
    </row>
  </sheetData>
  <mergeCells count="10">
    <mergeCell ref="A40:O40"/>
    <mergeCell ref="L38:N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SUM(D6:D6)</f>
        <v>2032315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2032315</v>
      </c>
      <c r="O5" s="33">
        <f t="shared" ref="O5:O27" si="2">(N5/O$29)</f>
        <v>915.45720720720726</v>
      </c>
      <c r="P5" s="6"/>
    </row>
    <row r="6" spans="1:133">
      <c r="A6" s="12"/>
      <c r="B6" s="25">
        <v>311</v>
      </c>
      <c r="C6" s="20" t="s">
        <v>1</v>
      </c>
      <c r="D6" s="46">
        <v>2032315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2032315</v>
      </c>
      <c r="O6" s="47">
        <f t="shared" si="2"/>
        <v>915.45720720720726</v>
      </c>
      <c r="P6" s="9"/>
    </row>
    <row r="7" spans="1:133" ht="15.75">
      <c r="A7" s="29" t="s">
        <v>9</v>
      </c>
      <c r="B7" s="30"/>
      <c r="C7" s="31"/>
      <c r="D7" s="32">
        <f t="shared" ref="D7:M7" si="3">SUM(D8:D9)</f>
        <v>564702</v>
      </c>
      <c r="E7" s="32">
        <f t="shared" si="3"/>
        <v>0</v>
      </c>
      <c r="F7" s="32">
        <f t="shared" si="3"/>
        <v>0</v>
      </c>
      <c r="G7" s="32">
        <f t="shared" si="3"/>
        <v>0</v>
      </c>
      <c r="H7" s="32">
        <f t="shared" si="3"/>
        <v>0</v>
      </c>
      <c r="I7" s="32">
        <f t="shared" si="3"/>
        <v>0</v>
      </c>
      <c r="J7" s="32">
        <f t="shared" si="3"/>
        <v>0</v>
      </c>
      <c r="K7" s="32">
        <f t="shared" si="3"/>
        <v>0</v>
      </c>
      <c r="L7" s="32">
        <f t="shared" si="3"/>
        <v>0</v>
      </c>
      <c r="M7" s="32">
        <f t="shared" si="3"/>
        <v>0</v>
      </c>
      <c r="N7" s="44">
        <f t="shared" si="1"/>
        <v>564702</v>
      </c>
      <c r="O7" s="45">
        <f t="shared" si="2"/>
        <v>254.37027027027028</v>
      </c>
      <c r="P7" s="10"/>
    </row>
    <row r="8" spans="1:133">
      <c r="A8" s="12"/>
      <c r="B8" s="25">
        <v>323.2</v>
      </c>
      <c r="C8" s="20" t="s">
        <v>10</v>
      </c>
      <c r="D8" s="46">
        <v>446618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446618</v>
      </c>
      <c r="O8" s="47">
        <f t="shared" si="2"/>
        <v>201.17927927927929</v>
      </c>
      <c r="P8" s="9"/>
    </row>
    <row r="9" spans="1:133">
      <c r="A9" s="12"/>
      <c r="B9" s="25">
        <v>329</v>
      </c>
      <c r="C9" s="20" t="s">
        <v>11</v>
      </c>
      <c r="D9" s="46">
        <v>118084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118084</v>
      </c>
      <c r="O9" s="47">
        <f t="shared" si="2"/>
        <v>53.19099099099099</v>
      </c>
      <c r="P9" s="9"/>
    </row>
    <row r="10" spans="1:133" ht="15.75">
      <c r="A10" s="29" t="s">
        <v>12</v>
      </c>
      <c r="B10" s="30"/>
      <c r="C10" s="31"/>
      <c r="D10" s="32">
        <f t="shared" ref="D10:M10" si="4">SUM(D11:D15)</f>
        <v>715022</v>
      </c>
      <c r="E10" s="32">
        <f t="shared" si="4"/>
        <v>0</v>
      </c>
      <c r="F10" s="32">
        <f t="shared" si="4"/>
        <v>0</v>
      </c>
      <c r="G10" s="32">
        <f t="shared" si="4"/>
        <v>0</v>
      </c>
      <c r="H10" s="32">
        <f t="shared" si="4"/>
        <v>0</v>
      </c>
      <c r="I10" s="32">
        <f t="shared" si="4"/>
        <v>0</v>
      </c>
      <c r="J10" s="32">
        <f t="shared" si="4"/>
        <v>0</v>
      </c>
      <c r="K10" s="32">
        <f t="shared" si="4"/>
        <v>0</v>
      </c>
      <c r="L10" s="32">
        <f t="shared" si="4"/>
        <v>0</v>
      </c>
      <c r="M10" s="32">
        <f t="shared" si="4"/>
        <v>0</v>
      </c>
      <c r="N10" s="44">
        <f t="shared" si="1"/>
        <v>715022</v>
      </c>
      <c r="O10" s="45">
        <f t="shared" si="2"/>
        <v>322.08198198198198</v>
      </c>
      <c r="P10" s="10"/>
    </row>
    <row r="11" spans="1:133">
      <c r="A11" s="12"/>
      <c r="B11" s="25">
        <v>331.39</v>
      </c>
      <c r="C11" s="20" t="s">
        <v>13</v>
      </c>
      <c r="D11" s="46">
        <v>335755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335755</v>
      </c>
      <c r="O11" s="47">
        <f t="shared" si="2"/>
        <v>151.24099099099098</v>
      </c>
      <c r="P11" s="9"/>
    </row>
    <row r="12" spans="1:133">
      <c r="A12" s="12"/>
      <c r="B12" s="25">
        <v>335.12</v>
      </c>
      <c r="C12" s="20" t="s">
        <v>14</v>
      </c>
      <c r="D12" s="46">
        <v>45807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45807</v>
      </c>
      <c r="O12" s="47">
        <f t="shared" si="2"/>
        <v>20.633783783783784</v>
      </c>
      <c r="P12" s="9"/>
    </row>
    <row r="13" spans="1:133">
      <c r="A13" s="12"/>
      <c r="B13" s="25">
        <v>335.15</v>
      </c>
      <c r="C13" s="20" t="s">
        <v>15</v>
      </c>
      <c r="D13" s="46">
        <v>629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629</v>
      </c>
      <c r="O13" s="47">
        <f t="shared" si="2"/>
        <v>0.28333333333333333</v>
      </c>
      <c r="P13" s="9"/>
    </row>
    <row r="14" spans="1:133">
      <c r="A14" s="12"/>
      <c r="B14" s="25">
        <v>335.18</v>
      </c>
      <c r="C14" s="20" t="s">
        <v>16</v>
      </c>
      <c r="D14" s="46">
        <v>143083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143083</v>
      </c>
      <c r="O14" s="47">
        <f t="shared" si="2"/>
        <v>64.451801801801807</v>
      </c>
      <c r="P14" s="9"/>
    </row>
    <row r="15" spans="1:133">
      <c r="A15" s="12"/>
      <c r="B15" s="25">
        <v>338</v>
      </c>
      <c r="C15" s="20" t="s">
        <v>17</v>
      </c>
      <c r="D15" s="46">
        <v>189748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189748</v>
      </c>
      <c r="O15" s="47">
        <f t="shared" si="2"/>
        <v>85.472072072072066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SUM(D17:D18)</f>
        <v>3259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829524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1"/>
        <v>832783</v>
      </c>
      <c r="O16" s="45">
        <f t="shared" si="2"/>
        <v>375.1274774774775</v>
      </c>
      <c r="P16" s="10"/>
    </row>
    <row r="17" spans="1:119">
      <c r="A17" s="12"/>
      <c r="B17" s="25">
        <v>343.5</v>
      </c>
      <c r="C17" s="20" t="s">
        <v>25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829524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829524</v>
      </c>
      <c r="O17" s="47">
        <f t="shared" si="2"/>
        <v>373.65945945945947</v>
      </c>
      <c r="P17" s="9"/>
    </row>
    <row r="18" spans="1:119">
      <c r="A18" s="12"/>
      <c r="B18" s="25">
        <v>343.6</v>
      </c>
      <c r="C18" s="20" t="s">
        <v>26</v>
      </c>
      <c r="D18" s="46">
        <v>3259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3259</v>
      </c>
      <c r="O18" s="47">
        <f t="shared" si="2"/>
        <v>1.468018018018018</v>
      </c>
      <c r="P18" s="9"/>
    </row>
    <row r="19" spans="1:119" ht="15.75">
      <c r="A19" s="29" t="s">
        <v>23</v>
      </c>
      <c r="B19" s="30"/>
      <c r="C19" s="31"/>
      <c r="D19" s="32">
        <f t="shared" ref="D19:M19" si="6">SUM(D20:D20)</f>
        <v>12999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12999</v>
      </c>
      <c r="O19" s="45">
        <f t="shared" si="2"/>
        <v>5.8554054054054054</v>
      </c>
      <c r="P19" s="10"/>
    </row>
    <row r="20" spans="1:119">
      <c r="A20" s="13"/>
      <c r="B20" s="39">
        <v>354</v>
      </c>
      <c r="C20" s="21" t="s">
        <v>29</v>
      </c>
      <c r="D20" s="46">
        <v>12999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12999</v>
      </c>
      <c r="O20" s="47">
        <f t="shared" si="2"/>
        <v>5.8554054054054054</v>
      </c>
      <c r="P20" s="9"/>
    </row>
    <row r="21" spans="1:119" ht="15.75">
      <c r="A21" s="29" t="s">
        <v>2</v>
      </c>
      <c r="B21" s="30"/>
      <c r="C21" s="31"/>
      <c r="D21" s="32">
        <f t="shared" ref="D21:M21" si="7">SUM(D22:D23)</f>
        <v>66961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1"/>
        <v>66961</v>
      </c>
      <c r="O21" s="45">
        <f t="shared" si="2"/>
        <v>30.162612612612612</v>
      </c>
      <c r="P21" s="10"/>
    </row>
    <row r="22" spans="1:119">
      <c r="A22" s="12"/>
      <c r="B22" s="25">
        <v>361.1</v>
      </c>
      <c r="C22" s="20" t="s">
        <v>30</v>
      </c>
      <c r="D22" s="46">
        <v>31884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31884</v>
      </c>
      <c r="O22" s="47">
        <f t="shared" si="2"/>
        <v>14.362162162162162</v>
      </c>
      <c r="P22" s="9"/>
    </row>
    <row r="23" spans="1:119">
      <c r="A23" s="12"/>
      <c r="B23" s="25">
        <v>369.9</v>
      </c>
      <c r="C23" s="20" t="s">
        <v>31</v>
      </c>
      <c r="D23" s="46">
        <v>35077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35077</v>
      </c>
      <c r="O23" s="47">
        <f t="shared" si="2"/>
        <v>15.80045045045045</v>
      </c>
      <c r="P23" s="9"/>
    </row>
    <row r="24" spans="1:119" ht="15.75">
      <c r="A24" s="29" t="s">
        <v>24</v>
      </c>
      <c r="B24" s="30"/>
      <c r="C24" s="31"/>
      <c r="D24" s="32">
        <f t="shared" ref="D24:M24" si="8">SUM(D25:D26)</f>
        <v>0</v>
      </c>
      <c r="E24" s="32">
        <f t="shared" si="8"/>
        <v>0</v>
      </c>
      <c r="F24" s="32">
        <f t="shared" si="8"/>
        <v>0</v>
      </c>
      <c r="G24" s="32">
        <f t="shared" si="8"/>
        <v>0</v>
      </c>
      <c r="H24" s="32">
        <f t="shared" si="8"/>
        <v>0</v>
      </c>
      <c r="I24" s="32">
        <f t="shared" si="8"/>
        <v>6797</v>
      </c>
      <c r="J24" s="32">
        <f t="shared" si="8"/>
        <v>0</v>
      </c>
      <c r="K24" s="32">
        <f t="shared" si="8"/>
        <v>0</v>
      </c>
      <c r="L24" s="32">
        <f t="shared" si="8"/>
        <v>0</v>
      </c>
      <c r="M24" s="32">
        <f t="shared" si="8"/>
        <v>0</v>
      </c>
      <c r="N24" s="32">
        <f t="shared" si="1"/>
        <v>6797</v>
      </c>
      <c r="O24" s="45">
        <f t="shared" si="2"/>
        <v>3.0617117117117116</v>
      </c>
      <c r="P24" s="9"/>
    </row>
    <row r="25" spans="1:119">
      <c r="A25" s="12"/>
      <c r="B25" s="25">
        <v>389.1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2164</v>
      </c>
      <c r="O25" s="47">
        <f t="shared" si="2"/>
        <v>0.97477477477477481</v>
      </c>
      <c r="P25" s="9"/>
    </row>
    <row r="26" spans="1:119" ht="15.75" thickBot="1">
      <c r="A26" s="12"/>
      <c r="B26" s="25">
        <v>389.9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4633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4633</v>
      </c>
      <c r="O26" s="47">
        <f t="shared" si="2"/>
        <v>2.086936936936937</v>
      </c>
      <c r="P26" s="9"/>
    </row>
    <row r="27" spans="1:119" ht="16.5" thickBot="1">
      <c r="A27" s="14" t="s">
        <v>27</v>
      </c>
      <c r="B27" s="23"/>
      <c r="C27" s="22"/>
      <c r="D27" s="15">
        <f t="shared" ref="D27:M27" si="9">SUM(D5,D7,D10,D16,D19,D21,D24)</f>
        <v>3395258</v>
      </c>
      <c r="E27" s="15">
        <f t="shared" si="9"/>
        <v>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836321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4231579</v>
      </c>
      <c r="O27" s="38">
        <f t="shared" si="2"/>
        <v>1906.1166666666666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48" t="s">
        <v>40</v>
      </c>
      <c r="M29" s="48"/>
      <c r="N29" s="48"/>
      <c r="O29" s="43">
        <v>2220</v>
      </c>
    </row>
    <row r="30" spans="1:119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</row>
    <row r="31" spans="1:119" ht="15.75" customHeight="1" thickBot="1">
      <c r="A31" s="52" t="s">
        <v>59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4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SUM(D6:D6)</f>
        <v>1998066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1998066</v>
      </c>
      <c r="O5" s="33">
        <f t="shared" ref="O5:O27" si="2">(N5/O$29)</f>
        <v>898.81511470985151</v>
      </c>
      <c r="P5" s="6"/>
    </row>
    <row r="6" spans="1:133">
      <c r="A6" s="12"/>
      <c r="B6" s="25">
        <v>311</v>
      </c>
      <c r="C6" s="20" t="s">
        <v>1</v>
      </c>
      <c r="D6" s="46">
        <v>1998066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1998066</v>
      </c>
      <c r="O6" s="47">
        <f t="shared" si="2"/>
        <v>898.81511470985151</v>
      </c>
      <c r="P6" s="9"/>
    </row>
    <row r="7" spans="1:133" ht="15.75">
      <c r="A7" s="29" t="s">
        <v>87</v>
      </c>
      <c r="B7" s="30"/>
      <c r="C7" s="31"/>
      <c r="D7" s="32">
        <f t="shared" ref="D7:M7" si="3">SUM(D8:D9)</f>
        <v>577288</v>
      </c>
      <c r="E7" s="32">
        <f t="shared" si="3"/>
        <v>0</v>
      </c>
      <c r="F7" s="32">
        <f t="shared" si="3"/>
        <v>0</v>
      </c>
      <c r="G7" s="32">
        <f t="shared" si="3"/>
        <v>0</v>
      </c>
      <c r="H7" s="32">
        <f t="shared" si="3"/>
        <v>0</v>
      </c>
      <c r="I7" s="32">
        <f t="shared" si="3"/>
        <v>0</v>
      </c>
      <c r="J7" s="32">
        <f t="shared" si="3"/>
        <v>0</v>
      </c>
      <c r="K7" s="32">
        <f t="shared" si="3"/>
        <v>0</v>
      </c>
      <c r="L7" s="32">
        <f t="shared" si="3"/>
        <v>0</v>
      </c>
      <c r="M7" s="32">
        <f t="shared" si="3"/>
        <v>0</v>
      </c>
      <c r="N7" s="44">
        <f t="shared" si="1"/>
        <v>577288</v>
      </c>
      <c r="O7" s="45">
        <f t="shared" si="2"/>
        <v>259.68870895186683</v>
      </c>
      <c r="P7" s="10"/>
    </row>
    <row r="8" spans="1:133">
      <c r="A8" s="12"/>
      <c r="B8" s="25">
        <v>323.2</v>
      </c>
      <c r="C8" s="20" t="s">
        <v>10</v>
      </c>
      <c r="D8" s="46">
        <v>460321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460321</v>
      </c>
      <c r="O8" s="47">
        <f t="shared" si="2"/>
        <v>207.07197480881692</v>
      </c>
      <c r="P8" s="9"/>
    </row>
    <row r="9" spans="1:133">
      <c r="A9" s="12"/>
      <c r="B9" s="25">
        <v>329</v>
      </c>
      <c r="C9" s="20" t="s">
        <v>88</v>
      </c>
      <c r="D9" s="46">
        <v>116967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116967</v>
      </c>
      <c r="O9" s="47">
        <f t="shared" si="2"/>
        <v>52.616734143049932</v>
      </c>
      <c r="P9" s="9"/>
    </row>
    <row r="10" spans="1:133" ht="15.75">
      <c r="A10" s="29" t="s">
        <v>12</v>
      </c>
      <c r="B10" s="30"/>
      <c r="C10" s="31"/>
      <c r="D10" s="32">
        <f t="shared" ref="D10:M10" si="4">SUM(D11:D14)</f>
        <v>383213</v>
      </c>
      <c r="E10" s="32">
        <f t="shared" si="4"/>
        <v>0</v>
      </c>
      <c r="F10" s="32">
        <f t="shared" si="4"/>
        <v>0</v>
      </c>
      <c r="G10" s="32">
        <f t="shared" si="4"/>
        <v>0</v>
      </c>
      <c r="H10" s="32">
        <f t="shared" si="4"/>
        <v>0</v>
      </c>
      <c r="I10" s="32">
        <f t="shared" si="4"/>
        <v>0</v>
      </c>
      <c r="J10" s="32">
        <f t="shared" si="4"/>
        <v>0</v>
      </c>
      <c r="K10" s="32">
        <f t="shared" si="4"/>
        <v>0</v>
      </c>
      <c r="L10" s="32">
        <f t="shared" si="4"/>
        <v>0</v>
      </c>
      <c r="M10" s="32">
        <f t="shared" si="4"/>
        <v>0</v>
      </c>
      <c r="N10" s="44">
        <f t="shared" si="1"/>
        <v>383213</v>
      </c>
      <c r="O10" s="45">
        <f t="shared" si="2"/>
        <v>172.38551506972559</v>
      </c>
      <c r="P10" s="10"/>
    </row>
    <row r="11" spans="1:133">
      <c r="A11" s="12"/>
      <c r="B11" s="25">
        <v>335.12</v>
      </c>
      <c r="C11" s="20" t="s">
        <v>14</v>
      </c>
      <c r="D11" s="46">
        <v>154359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154359</v>
      </c>
      <c r="O11" s="47">
        <f t="shared" si="2"/>
        <v>69.437246963562757</v>
      </c>
      <c r="P11" s="9"/>
    </row>
    <row r="12" spans="1:133">
      <c r="A12" s="12"/>
      <c r="B12" s="25">
        <v>335.15</v>
      </c>
      <c r="C12" s="20" t="s">
        <v>15</v>
      </c>
      <c r="D12" s="46">
        <v>629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629</v>
      </c>
      <c r="O12" s="47">
        <f t="shared" si="2"/>
        <v>0.28295096716149348</v>
      </c>
      <c r="P12" s="9"/>
    </row>
    <row r="13" spans="1:133">
      <c r="A13" s="12"/>
      <c r="B13" s="25">
        <v>335.18</v>
      </c>
      <c r="C13" s="20" t="s">
        <v>16</v>
      </c>
      <c r="D13" s="46">
        <v>177950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177950</v>
      </c>
      <c r="O13" s="47">
        <f t="shared" si="2"/>
        <v>80.049482681061633</v>
      </c>
      <c r="P13" s="9"/>
    </row>
    <row r="14" spans="1:133">
      <c r="A14" s="12"/>
      <c r="B14" s="25">
        <v>338</v>
      </c>
      <c r="C14" s="20" t="s">
        <v>17</v>
      </c>
      <c r="D14" s="46">
        <v>50275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50275</v>
      </c>
      <c r="O14" s="47">
        <f t="shared" si="2"/>
        <v>22.615834457939719</v>
      </c>
      <c r="P14" s="9"/>
    </row>
    <row r="15" spans="1:133" ht="15.75">
      <c r="A15" s="29" t="s">
        <v>22</v>
      </c>
      <c r="B15" s="30"/>
      <c r="C15" s="31"/>
      <c r="D15" s="32">
        <f t="shared" ref="D15:M15" si="5">SUM(D16:D17)</f>
        <v>1833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815761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817594</v>
      </c>
      <c r="O15" s="45">
        <f t="shared" si="2"/>
        <v>367.78857399910032</v>
      </c>
      <c r="P15" s="10"/>
    </row>
    <row r="16" spans="1:133">
      <c r="A16" s="12"/>
      <c r="B16" s="25">
        <v>341.3</v>
      </c>
      <c r="C16" s="20" t="s">
        <v>89</v>
      </c>
      <c r="D16" s="46">
        <v>1833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1833</v>
      </c>
      <c r="O16" s="47">
        <f t="shared" si="2"/>
        <v>0.82456140350877194</v>
      </c>
      <c r="P16" s="9"/>
    </row>
    <row r="17" spans="1:119">
      <c r="A17" s="12"/>
      <c r="B17" s="25">
        <v>343.6</v>
      </c>
      <c r="C17" s="20" t="s">
        <v>26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815761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815761</v>
      </c>
      <c r="O17" s="47">
        <f t="shared" si="2"/>
        <v>366.96401259559156</v>
      </c>
      <c r="P17" s="9"/>
    </row>
    <row r="18" spans="1:119" ht="15.75">
      <c r="A18" s="29" t="s">
        <v>23</v>
      </c>
      <c r="B18" s="30"/>
      <c r="C18" s="31"/>
      <c r="D18" s="32">
        <f t="shared" ref="D18:M18" si="6">SUM(D19:D19)</f>
        <v>13051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1"/>
        <v>13051</v>
      </c>
      <c r="O18" s="45">
        <f t="shared" si="2"/>
        <v>5.8708951866846606</v>
      </c>
      <c r="P18" s="10"/>
    </row>
    <row r="19" spans="1:119">
      <c r="A19" s="13"/>
      <c r="B19" s="39">
        <v>354</v>
      </c>
      <c r="C19" s="21" t="s">
        <v>29</v>
      </c>
      <c r="D19" s="46">
        <v>13051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13051</v>
      </c>
      <c r="O19" s="47">
        <f t="shared" si="2"/>
        <v>5.8708951866846606</v>
      </c>
      <c r="P19" s="9"/>
    </row>
    <row r="20" spans="1:119" ht="15.75">
      <c r="A20" s="29" t="s">
        <v>2</v>
      </c>
      <c r="B20" s="30"/>
      <c r="C20" s="31"/>
      <c r="D20" s="32">
        <f t="shared" ref="D20:M20" si="7">SUM(D21:D22)</f>
        <v>174617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1"/>
        <v>174617</v>
      </c>
      <c r="O20" s="45">
        <f t="shared" si="2"/>
        <v>78.550157444894282</v>
      </c>
      <c r="P20" s="10"/>
    </row>
    <row r="21" spans="1:119">
      <c r="A21" s="12"/>
      <c r="B21" s="25">
        <v>361.1</v>
      </c>
      <c r="C21" s="20" t="s">
        <v>30</v>
      </c>
      <c r="D21" s="46">
        <v>44363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44363</v>
      </c>
      <c r="O21" s="47">
        <f t="shared" si="2"/>
        <v>19.956365272154745</v>
      </c>
      <c r="P21" s="9"/>
    </row>
    <row r="22" spans="1:119">
      <c r="A22" s="12"/>
      <c r="B22" s="25">
        <v>369.9</v>
      </c>
      <c r="C22" s="20" t="s">
        <v>31</v>
      </c>
      <c r="D22" s="46">
        <v>130254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130254</v>
      </c>
      <c r="O22" s="47">
        <f t="shared" si="2"/>
        <v>58.593792172739541</v>
      </c>
      <c r="P22" s="9"/>
    </row>
    <row r="23" spans="1:119" ht="15.75">
      <c r="A23" s="29" t="s">
        <v>24</v>
      </c>
      <c r="B23" s="30"/>
      <c r="C23" s="31"/>
      <c r="D23" s="32">
        <f t="shared" ref="D23:M23" si="8">SUM(D24:D26)</f>
        <v>50154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8023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1"/>
        <v>58177</v>
      </c>
      <c r="O23" s="45">
        <f t="shared" si="2"/>
        <v>26.170490328385064</v>
      </c>
      <c r="P23" s="9"/>
    </row>
    <row r="24" spans="1:119">
      <c r="A24" s="12"/>
      <c r="B24" s="25">
        <v>389.1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5677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5677</v>
      </c>
      <c r="O24" s="47">
        <f t="shared" si="2"/>
        <v>2.5537561853351325</v>
      </c>
      <c r="P24" s="9"/>
    </row>
    <row r="25" spans="1:119">
      <c r="A25" s="12"/>
      <c r="B25" s="25">
        <v>389.2</v>
      </c>
      <c r="C25" s="20" t="s">
        <v>90</v>
      </c>
      <c r="D25" s="46">
        <v>50154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50154</v>
      </c>
      <c r="O25" s="47">
        <f t="shared" si="2"/>
        <v>22.561403508771932</v>
      </c>
      <c r="P25" s="9"/>
    </row>
    <row r="26" spans="1:119" ht="15.75" thickBot="1">
      <c r="A26" s="12"/>
      <c r="B26" s="25">
        <v>389.9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2346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2346</v>
      </c>
      <c r="O26" s="47">
        <f t="shared" si="2"/>
        <v>1.0553306342780027</v>
      </c>
      <c r="P26" s="9"/>
    </row>
    <row r="27" spans="1:119" ht="16.5" thickBot="1">
      <c r="A27" s="14" t="s">
        <v>27</v>
      </c>
      <c r="B27" s="23"/>
      <c r="C27" s="22"/>
      <c r="D27" s="15">
        <f t="shared" ref="D27:M27" si="9">SUM(D5,D7,D10,D15,D18,D20,D23)</f>
        <v>3198222</v>
      </c>
      <c r="E27" s="15">
        <f t="shared" si="9"/>
        <v>0</v>
      </c>
      <c r="F27" s="15">
        <f t="shared" si="9"/>
        <v>0</v>
      </c>
      <c r="G27" s="15">
        <f t="shared" si="9"/>
        <v>0</v>
      </c>
      <c r="H27" s="15">
        <f t="shared" si="9"/>
        <v>0</v>
      </c>
      <c r="I27" s="15">
        <f t="shared" si="9"/>
        <v>823784</v>
      </c>
      <c r="J27" s="15">
        <f t="shared" si="9"/>
        <v>0</v>
      </c>
      <c r="K27" s="15">
        <f t="shared" si="9"/>
        <v>0</v>
      </c>
      <c r="L27" s="15">
        <f t="shared" si="9"/>
        <v>0</v>
      </c>
      <c r="M27" s="15">
        <f t="shared" si="9"/>
        <v>0</v>
      </c>
      <c r="N27" s="15">
        <f t="shared" si="1"/>
        <v>4022006</v>
      </c>
      <c r="O27" s="38">
        <f t="shared" si="2"/>
        <v>1809.2694556905083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48" t="s">
        <v>91</v>
      </c>
      <c r="M29" s="48"/>
      <c r="N29" s="48"/>
      <c r="O29" s="43">
        <v>2223</v>
      </c>
    </row>
    <row r="30" spans="1:119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</row>
    <row r="31" spans="1:119" ht="15.75" customHeight="1" thickBot="1">
      <c r="A31" s="52" t="s">
        <v>59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4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8"/>
      <c r="M3" s="69"/>
      <c r="N3" s="36"/>
      <c r="O3" s="37"/>
      <c r="P3" s="70" t="s">
        <v>113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114</v>
      </c>
      <c r="N4" s="35" t="s">
        <v>8</v>
      </c>
      <c r="O4" s="35" t="s">
        <v>115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116</v>
      </c>
      <c r="B5" s="26"/>
      <c r="C5" s="26"/>
      <c r="D5" s="27">
        <f t="shared" ref="D5:N5" si="0">SUM(D6:D14)</f>
        <v>2914529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2914529</v>
      </c>
      <c r="P5" s="33">
        <f t="shared" ref="P5:P50" si="1">(O5/P$52)</f>
        <v>1360.657796451914</v>
      </c>
      <c r="Q5" s="6"/>
    </row>
    <row r="6" spans="1:134">
      <c r="A6" s="12"/>
      <c r="B6" s="25">
        <v>311</v>
      </c>
      <c r="C6" s="20" t="s">
        <v>1</v>
      </c>
      <c r="D6" s="46">
        <v>2191296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2191296</v>
      </c>
      <c r="P6" s="47">
        <f t="shared" si="1"/>
        <v>1023.0140056022409</v>
      </c>
      <c r="Q6" s="9"/>
    </row>
    <row r="7" spans="1:134">
      <c r="A7" s="12"/>
      <c r="B7" s="25">
        <v>312.41000000000003</v>
      </c>
      <c r="C7" s="20" t="s">
        <v>117</v>
      </c>
      <c r="D7" s="46">
        <v>43454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43454</v>
      </c>
      <c r="P7" s="47">
        <f t="shared" si="1"/>
        <v>20.286647992530344</v>
      </c>
      <c r="Q7" s="9"/>
    </row>
    <row r="8" spans="1:134">
      <c r="A8" s="12"/>
      <c r="B8" s="25">
        <v>312.43</v>
      </c>
      <c r="C8" s="20" t="s">
        <v>118</v>
      </c>
      <c r="D8" s="46">
        <v>19814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19814</v>
      </c>
      <c r="P8" s="47">
        <f t="shared" si="1"/>
        <v>9.2502334267040158</v>
      </c>
      <c r="Q8" s="9"/>
    </row>
    <row r="9" spans="1:134">
      <c r="A9" s="12"/>
      <c r="B9" s="25">
        <v>312.63</v>
      </c>
      <c r="C9" s="20" t="s">
        <v>119</v>
      </c>
      <c r="D9" s="46">
        <v>165782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165782</v>
      </c>
      <c r="P9" s="47">
        <f t="shared" si="1"/>
        <v>77.395891690009336</v>
      </c>
      <c r="Q9" s="9"/>
    </row>
    <row r="10" spans="1:134">
      <c r="A10" s="12"/>
      <c r="B10" s="25">
        <v>314.10000000000002</v>
      </c>
      <c r="C10" s="20" t="s">
        <v>44</v>
      </c>
      <c r="D10" s="46">
        <v>283094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283094</v>
      </c>
      <c r="P10" s="47">
        <f t="shared" si="1"/>
        <v>132.16339869281046</v>
      </c>
      <c r="Q10" s="9"/>
    </row>
    <row r="11" spans="1:134">
      <c r="A11" s="12"/>
      <c r="B11" s="25">
        <v>314.3</v>
      </c>
      <c r="C11" s="20" t="s">
        <v>45</v>
      </c>
      <c r="D11" s="46">
        <v>33546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33546</v>
      </c>
      <c r="P11" s="47">
        <f t="shared" si="1"/>
        <v>15.661064425770308</v>
      </c>
      <c r="Q11" s="9"/>
    </row>
    <row r="12" spans="1:134">
      <c r="A12" s="12"/>
      <c r="B12" s="25">
        <v>314.39999999999998</v>
      </c>
      <c r="C12" s="20" t="s">
        <v>46</v>
      </c>
      <c r="D12" s="46">
        <v>14297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14297</v>
      </c>
      <c r="P12" s="47">
        <f t="shared" si="1"/>
        <v>6.6746031746031749</v>
      </c>
      <c r="Q12" s="9"/>
    </row>
    <row r="13" spans="1:134">
      <c r="A13" s="12"/>
      <c r="B13" s="25">
        <v>315.10000000000002</v>
      </c>
      <c r="C13" s="20" t="s">
        <v>120</v>
      </c>
      <c r="D13" s="46">
        <v>73187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73187</v>
      </c>
      <c r="P13" s="47">
        <f t="shared" si="1"/>
        <v>34.167600373482728</v>
      </c>
      <c r="Q13" s="9"/>
    </row>
    <row r="14" spans="1:134">
      <c r="A14" s="12"/>
      <c r="B14" s="25">
        <v>316</v>
      </c>
      <c r="C14" s="20" t="s">
        <v>79</v>
      </c>
      <c r="D14" s="46">
        <v>90059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90059</v>
      </c>
      <c r="P14" s="47">
        <f t="shared" si="1"/>
        <v>42.04435107376284</v>
      </c>
      <c r="Q14" s="9"/>
    </row>
    <row r="15" spans="1:134" ht="15.75">
      <c r="A15" s="29" t="s">
        <v>9</v>
      </c>
      <c r="B15" s="30"/>
      <c r="C15" s="31"/>
      <c r="D15" s="32">
        <f t="shared" ref="D15:N15" si="3">SUM(D16:D26)</f>
        <v>471632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471632</v>
      </c>
      <c r="P15" s="45">
        <f t="shared" si="1"/>
        <v>220.18300653594773</v>
      </c>
      <c r="Q15" s="10"/>
    </row>
    <row r="16" spans="1:134">
      <c r="A16" s="12"/>
      <c r="B16" s="25">
        <v>322</v>
      </c>
      <c r="C16" s="20" t="s">
        <v>121</v>
      </c>
      <c r="D16" s="46">
        <v>113393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113393</v>
      </c>
      <c r="P16" s="47">
        <f t="shared" si="1"/>
        <v>52.937908496732028</v>
      </c>
      <c r="Q16" s="9"/>
    </row>
    <row r="17" spans="1:17">
      <c r="A17" s="12"/>
      <c r="B17" s="25">
        <v>322.89999999999998</v>
      </c>
      <c r="C17" s="20" t="s">
        <v>122</v>
      </c>
      <c r="D17" s="46">
        <v>31788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5" si="4">SUM(D17:N17)</f>
        <v>31788</v>
      </c>
      <c r="P17" s="47">
        <f t="shared" si="1"/>
        <v>14.840336134453782</v>
      </c>
      <c r="Q17" s="9"/>
    </row>
    <row r="18" spans="1:17">
      <c r="A18" s="12"/>
      <c r="B18" s="25">
        <v>323.10000000000002</v>
      </c>
      <c r="C18" s="20" t="s">
        <v>51</v>
      </c>
      <c r="D18" s="46">
        <v>192800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192800</v>
      </c>
      <c r="P18" s="47">
        <f t="shared" si="1"/>
        <v>90.009337068160605</v>
      </c>
      <c r="Q18" s="9"/>
    </row>
    <row r="19" spans="1:17">
      <c r="A19" s="12"/>
      <c r="B19" s="25">
        <v>323.7</v>
      </c>
      <c r="C19" s="20" t="s">
        <v>52</v>
      </c>
      <c r="D19" s="46">
        <v>96897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96897</v>
      </c>
      <c r="P19" s="47">
        <f t="shared" si="1"/>
        <v>45.236694677871149</v>
      </c>
      <c r="Q19" s="9"/>
    </row>
    <row r="20" spans="1:17">
      <c r="A20" s="12"/>
      <c r="B20" s="25">
        <v>324.31</v>
      </c>
      <c r="C20" s="20" t="s">
        <v>123</v>
      </c>
      <c r="D20" s="46">
        <v>6272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6272</v>
      </c>
      <c r="P20" s="47">
        <f t="shared" si="1"/>
        <v>2.9281045751633985</v>
      </c>
      <c r="Q20" s="9"/>
    </row>
    <row r="21" spans="1:17">
      <c r="A21" s="12"/>
      <c r="B21" s="25">
        <v>324.32</v>
      </c>
      <c r="C21" s="20" t="s">
        <v>124</v>
      </c>
      <c r="D21" s="46">
        <v>3293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3293</v>
      </c>
      <c r="P21" s="47">
        <f t="shared" si="1"/>
        <v>1.5373482726423904</v>
      </c>
      <c r="Q21" s="9"/>
    </row>
    <row r="22" spans="1:17">
      <c r="A22" s="12"/>
      <c r="B22" s="25">
        <v>324.61</v>
      </c>
      <c r="C22" s="20" t="s">
        <v>125</v>
      </c>
      <c r="D22" s="46">
        <v>195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195</v>
      </c>
      <c r="P22" s="47">
        <f t="shared" si="1"/>
        <v>9.1036414565826326E-2</v>
      </c>
      <c r="Q22" s="9"/>
    </row>
    <row r="23" spans="1:17">
      <c r="A23" s="12"/>
      <c r="B23" s="25">
        <v>324.62</v>
      </c>
      <c r="C23" s="20" t="s">
        <v>126</v>
      </c>
      <c r="D23" s="46">
        <v>4705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4705</v>
      </c>
      <c r="P23" s="47">
        <f t="shared" si="1"/>
        <v>2.1965452847805791</v>
      </c>
      <c r="Q23" s="9"/>
    </row>
    <row r="24" spans="1:17">
      <c r="A24" s="12"/>
      <c r="B24" s="25">
        <v>324.91000000000003</v>
      </c>
      <c r="C24" s="20" t="s">
        <v>63</v>
      </c>
      <c r="D24" s="46">
        <v>1055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1055</v>
      </c>
      <c r="P24" s="47">
        <f t="shared" si="1"/>
        <v>0.49253034547152197</v>
      </c>
      <c r="Q24" s="9"/>
    </row>
    <row r="25" spans="1:17">
      <c r="A25" s="12"/>
      <c r="B25" s="25">
        <v>324.92</v>
      </c>
      <c r="C25" s="20" t="s">
        <v>127</v>
      </c>
      <c r="D25" s="46">
        <v>2857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2857</v>
      </c>
      <c r="P25" s="47">
        <f t="shared" si="1"/>
        <v>1.3338001867413631</v>
      </c>
      <c r="Q25" s="9"/>
    </row>
    <row r="26" spans="1:17">
      <c r="A26" s="12"/>
      <c r="B26" s="25" t="s">
        <v>135</v>
      </c>
      <c r="C26" s="20" t="s">
        <v>136</v>
      </c>
      <c r="D26" s="46">
        <v>18377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50" si="5">SUM(D26:N26)</f>
        <v>18377</v>
      </c>
      <c r="P26" s="47">
        <f t="shared" si="1"/>
        <v>8.5793650793650791</v>
      </c>
      <c r="Q26" s="9"/>
    </row>
    <row r="27" spans="1:17" ht="15.75">
      <c r="A27" s="29" t="s">
        <v>128</v>
      </c>
      <c r="B27" s="30"/>
      <c r="C27" s="31"/>
      <c r="D27" s="32">
        <f t="shared" ref="D27:N27" si="6">SUM(D28:D30)</f>
        <v>289609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6"/>
        <v>0</v>
      </c>
      <c r="O27" s="44">
        <f t="shared" si="5"/>
        <v>289609</v>
      </c>
      <c r="P27" s="45">
        <f t="shared" si="1"/>
        <v>135.2049486461251</v>
      </c>
      <c r="Q27" s="10"/>
    </row>
    <row r="28" spans="1:17">
      <c r="A28" s="12"/>
      <c r="B28" s="25">
        <v>331.39</v>
      </c>
      <c r="C28" s="20" t="s">
        <v>13</v>
      </c>
      <c r="D28" s="46">
        <v>40526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5"/>
        <v>40526</v>
      </c>
      <c r="P28" s="47">
        <f t="shared" si="1"/>
        <v>18.919701213818861</v>
      </c>
      <c r="Q28" s="9"/>
    </row>
    <row r="29" spans="1:17">
      <c r="A29" s="12"/>
      <c r="B29" s="25">
        <v>335.125</v>
      </c>
      <c r="C29" s="20" t="s">
        <v>129</v>
      </c>
      <c r="D29" s="46">
        <v>69091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5"/>
        <v>69091</v>
      </c>
      <c r="P29" s="47">
        <f t="shared" si="1"/>
        <v>32.255368814192344</v>
      </c>
      <c r="Q29" s="9"/>
    </row>
    <row r="30" spans="1:17">
      <c r="A30" s="12"/>
      <c r="B30" s="25">
        <v>335.18</v>
      </c>
      <c r="C30" s="20" t="s">
        <v>130</v>
      </c>
      <c r="D30" s="46">
        <v>179992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5"/>
        <v>179992</v>
      </c>
      <c r="P30" s="47">
        <f t="shared" si="1"/>
        <v>84.029878618113912</v>
      </c>
      <c r="Q30" s="9"/>
    </row>
    <row r="31" spans="1:17" ht="15.75">
      <c r="A31" s="29" t="s">
        <v>22</v>
      </c>
      <c r="B31" s="30"/>
      <c r="C31" s="31"/>
      <c r="D31" s="32">
        <f t="shared" ref="D31:N31" si="7">SUM(D32:D36)</f>
        <v>36441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1201699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 t="shared" si="5"/>
        <v>1238140</v>
      </c>
      <c r="P31" s="45">
        <f t="shared" si="1"/>
        <v>578.02987861811391</v>
      </c>
      <c r="Q31" s="10"/>
    </row>
    <row r="32" spans="1:17">
      <c r="A32" s="12"/>
      <c r="B32" s="25">
        <v>342.5</v>
      </c>
      <c r="C32" s="20" t="s">
        <v>71</v>
      </c>
      <c r="D32" s="46">
        <v>7600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5"/>
        <v>7600</v>
      </c>
      <c r="P32" s="47">
        <f t="shared" si="1"/>
        <v>3.5480859010270773</v>
      </c>
      <c r="Q32" s="9"/>
    </row>
    <row r="33" spans="1:17">
      <c r="A33" s="12"/>
      <c r="B33" s="25">
        <v>343.3</v>
      </c>
      <c r="C33" s="20" t="s">
        <v>72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432816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5"/>
        <v>432816</v>
      </c>
      <c r="P33" s="47">
        <f t="shared" si="1"/>
        <v>202.06162464985994</v>
      </c>
      <c r="Q33" s="9"/>
    </row>
    <row r="34" spans="1:17">
      <c r="A34" s="12"/>
      <c r="B34" s="25">
        <v>343.4</v>
      </c>
      <c r="C34" s="20" t="s">
        <v>131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751333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5"/>
        <v>751333</v>
      </c>
      <c r="P34" s="47">
        <f t="shared" si="1"/>
        <v>350.76237161531282</v>
      </c>
      <c r="Q34" s="9"/>
    </row>
    <row r="35" spans="1:17">
      <c r="A35" s="12"/>
      <c r="B35" s="25">
        <v>343.5</v>
      </c>
      <c r="C35" s="20" t="s">
        <v>25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17550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5"/>
        <v>17550</v>
      </c>
      <c r="P35" s="47">
        <f t="shared" si="1"/>
        <v>8.1932773109243691</v>
      </c>
      <c r="Q35" s="9"/>
    </row>
    <row r="36" spans="1:17">
      <c r="A36" s="12"/>
      <c r="B36" s="25">
        <v>349</v>
      </c>
      <c r="C36" s="20" t="s">
        <v>132</v>
      </c>
      <c r="D36" s="46">
        <v>28841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5"/>
        <v>28841</v>
      </c>
      <c r="P36" s="47">
        <f t="shared" si="1"/>
        <v>13.464519140989729</v>
      </c>
      <c r="Q36" s="9"/>
    </row>
    <row r="37" spans="1:17" ht="15.75">
      <c r="A37" s="29" t="s">
        <v>23</v>
      </c>
      <c r="B37" s="30"/>
      <c r="C37" s="31"/>
      <c r="D37" s="32">
        <f t="shared" ref="D37:N37" si="8">SUM(D38:D39)</f>
        <v>31161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 t="shared" si="5"/>
        <v>31161</v>
      </c>
      <c r="P37" s="45">
        <f t="shared" si="1"/>
        <v>14.547619047619047</v>
      </c>
      <c r="Q37" s="10"/>
    </row>
    <row r="38" spans="1:17">
      <c r="A38" s="13"/>
      <c r="B38" s="39">
        <v>351.1</v>
      </c>
      <c r="C38" s="21" t="s">
        <v>73</v>
      </c>
      <c r="D38" s="46">
        <v>19718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5"/>
        <v>19718</v>
      </c>
      <c r="P38" s="47">
        <f t="shared" si="1"/>
        <v>9.2054154995331459</v>
      </c>
      <c r="Q38" s="9"/>
    </row>
    <row r="39" spans="1:17">
      <c r="A39" s="13"/>
      <c r="B39" s="39">
        <v>354</v>
      </c>
      <c r="C39" s="21" t="s">
        <v>29</v>
      </c>
      <c r="D39" s="46">
        <v>11443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5"/>
        <v>11443</v>
      </c>
      <c r="P39" s="47">
        <f t="shared" si="1"/>
        <v>5.3422035480859007</v>
      </c>
      <c r="Q39" s="9"/>
    </row>
    <row r="40" spans="1:17" ht="15.75">
      <c r="A40" s="29" t="s">
        <v>2</v>
      </c>
      <c r="B40" s="30"/>
      <c r="C40" s="31"/>
      <c r="D40" s="32">
        <f t="shared" ref="D40:N40" si="9">SUM(D41:D44)</f>
        <v>158211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si="5"/>
        <v>158211</v>
      </c>
      <c r="P40" s="45">
        <f t="shared" si="1"/>
        <v>73.861344537815128</v>
      </c>
      <c r="Q40" s="10"/>
    </row>
    <row r="41" spans="1:17">
      <c r="A41" s="12"/>
      <c r="B41" s="25">
        <v>361.1</v>
      </c>
      <c r="C41" s="20" t="s">
        <v>30</v>
      </c>
      <c r="D41" s="46">
        <v>6561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5"/>
        <v>6561</v>
      </c>
      <c r="P41" s="47">
        <f t="shared" si="1"/>
        <v>3.0630252100840338</v>
      </c>
      <c r="Q41" s="9"/>
    </row>
    <row r="42" spans="1:17">
      <c r="A42" s="12"/>
      <c r="B42" s="25">
        <v>362</v>
      </c>
      <c r="C42" s="20" t="s">
        <v>74</v>
      </c>
      <c r="D42" s="46">
        <v>70700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5"/>
        <v>70700</v>
      </c>
      <c r="P42" s="47">
        <f t="shared" si="1"/>
        <v>33.006535947712422</v>
      </c>
      <c r="Q42" s="9"/>
    </row>
    <row r="43" spans="1:17">
      <c r="A43" s="12"/>
      <c r="B43" s="25">
        <v>366</v>
      </c>
      <c r="C43" s="20" t="s">
        <v>65</v>
      </c>
      <c r="D43" s="46">
        <v>23851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5"/>
        <v>23851</v>
      </c>
      <c r="P43" s="47">
        <f t="shared" si="1"/>
        <v>11.134920634920634</v>
      </c>
      <c r="Q43" s="9"/>
    </row>
    <row r="44" spans="1:17">
      <c r="A44" s="12"/>
      <c r="B44" s="25">
        <v>369.9</v>
      </c>
      <c r="C44" s="20" t="s">
        <v>31</v>
      </c>
      <c r="D44" s="46">
        <v>57099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5"/>
        <v>57099</v>
      </c>
      <c r="P44" s="47">
        <f t="shared" si="1"/>
        <v>26.656862745098039</v>
      </c>
      <c r="Q44" s="9"/>
    </row>
    <row r="45" spans="1:17" ht="15.75">
      <c r="A45" s="29" t="s">
        <v>24</v>
      </c>
      <c r="B45" s="30"/>
      <c r="C45" s="31"/>
      <c r="D45" s="32">
        <f t="shared" ref="D45:N45" si="10">SUM(D46:D49)</f>
        <v>0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418224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10"/>
        <v>0</v>
      </c>
      <c r="O45" s="32">
        <f t="shared" si="5"/>
        <v>418224</v>
      </c>
      <c r="P45" s="45">
        <f t="shared" si="1"/>
        <v>195.24929971988794</v>
      </c>
      <c r="Q45" s="9"/>
    </row>
    <row r="46" spans="1:17">
      <c r="A46" s="12"/>
      <c r="B46" s="25">
        <v>381</v>
      </c>
      <c r="C46" s="20" t="s">
        <v>66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153620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5"/>
        <v>153620</v>
      </c>
      <c r="P46" s="47">
        <f t="shared" si="1"/>
        <v>71.718020541549947</v>
      </c>
      <c r="Q46" s="9"/>
    </row>
    <row r="47" spans="1:17">
      <c r="A47" s="12"/>
      <c r="B47" s="25">
        <v>389.1</v>
      </c>
      <c r="C47" s="20" t="s">
        <v>32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1552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5"/>
        <v>1552</v>
      </c>
      <c r="P47" s="47">
        <f t="shared" si="1"/>
        <v>0.72455648926237159</v>
      </c>
      <c r="Q47" s="9"/>
    </row>
    <row r="48" spans="1:17">
      <c r="A48" s="12"/>
      <c r="B48" s="25">
        <v>389.2</v>
      </c>
      <c r="C48" s="20" t="s">
        <v>90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75477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5"/>
        <v>75477</v>
      </c>
      <c r="P48" s="47">
        <f t="shared" si="1"/>
        <v>35.236694677871149</v>
      </c>
      <c r="Q48" s="9"/>
    </row>
    <row r="49" spans="1:120" ht="15.75" thickBot="1">
      <c r="A49" s="12"/>
      <c r="B49" s="25">
        <v>389.8</v>
      </c>
      <c r="C49" s="20" t="s">
        <v>133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187575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5"/>
        <v>187575</v>
      </c>
      <c r="P49" s="47">
        <f t="shared" si="1"/>
        <v>87.570028011204485</v>
      </c>
      <c r="Q49" s="9"/>
    </row>
    <row r="50" spans="1:120" ht="16.5" thickBot="1">
      <c r="A50" s="14" t="s">
        <v>27</v>
      </c>
      <c r="B50" s="23"/>
      <c r="C50" s="22"/>
      <c r="D50" s="15">
        <f t="shared" ref="D50:N50" si="11">SUM(D5,D15,D27,D31,D37,D40,D45)</f>
        <v>3901583</v>
      </c>
      <c r="E50" s="15">
        <f t="shared" si="11"/>
        <v>0</v>
      </c>
      <c r="F50" s="15">
        <f t="shared" si="11"/>
        <v>0</v>
      </c>
      <c r="G50" s="15">
        <f t="shared" si="11"/>
        <v>0</v>
      </c>
      <c r="H50" s="15">
        <f t="shared" si="11"/>
        <v>0</v>
      </c>
      <c r="I50" s="15">
        <f t="shared" si="11"/>
        <v>1619923</v>
      </c>
      <c r="J50" s="15">
        <f t="shared" si="11"/>
        <v>0</v>
      </c>
      <c r="K50" s="15">
        <f t="shared" si="11"/>
        <v>0</v>
      </c>
      <c r="L50" s="15">
        <f t="shared" si="11"/>
        <v>0</v>
      </c>
      <c r="M50" s="15">
        <f t="shared" si="11"/>
        <v>0</v>
      </c>
      <c r="N50" s="15">
        <f t="shared" si="11"/>
        <v>0</v>
      </c>
      <c r="O50" s="15">
        <f t="shared" si="5"/>
        <v>5521506</v>
      </c>
      <c r="P50" s="38">
        <f t="shared" si="1"/>
        <v>2577.733893557423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8" t="s">
        <v>134</v>
      </c>
      <c r="N52" s="48"/>
      <c r="O52" s="48"/>
      <c r="P52" s="43">
        <v>2142</v>
      </c>
    </row>
    <row r="53" spans="1:120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</row>
    <row r="54" spans="1:120" ht="15.75" customHeight="1" thickBot="1">
      <c r="A54" s="52" t="s">
        <v>59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4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2722092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2722092</v>
      </c>
      <c r="O5" s="33">
        <f t="shared" ref="O5:O42" si="1">(N5/O$44)</f>
        <v>1327.8497560975609</v>
      </c>
      <c r="P5" s="6"/>
    </row>
    <row r="6" spans="1:133">
      <c r="A6" s="12"/>
      <c r="B6" s="25">
        <v>311</v>
      </c>
      <c r="C6" s="20" t="s">
        <v>1</v>
      </c>
      <c r="D6" s="46">
        <v>2070402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2070402</v>
      </c>
      <c r="O6" s="47">
        <f t="shared" si="1"/>
        <v>1009.9521951219513</v>
      </c>
      <c r="P6" s="9"/>
    </row>
    <row r="7" spans="1:133">
      <c r="A7" s="12"/>
      <c r="B7" s="25">
        <v>312.41000000000003</v>
      </c>
      <c r="C7" s="20" t="s">
        <v>61</v>
      </c>
      <c r="D7" s="46">
        <v>41737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41737</v>
      </c>
      <c r="O7" s="47">
        <f t="shared" si="1"/>
        <v>20.359512195121951</v>
      </c>
      <c r="P7" s="9"/>
    </row>
    <row r="8" spans="1:133">
      <c r="A8" s="12"/>
      <c r="B8" s="25">
        <v>312.42</v>
      </c>
      <c r="C8" s="20" t="s">
        <v>62</v>
      </c>
      <c r="D8" s="46">
        <v>19193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19193</v>
      </c>
      <c r="O8" s="47">
        <f t="shared" si="1"/>
        <v>9.3624390243902447</v>
      </c>
      <c r="P8" s="9"/>
    </row>
    <row r="9" spans="1:133">
      <c r="A9" s="12"/>
      <c r="B9" s="25">
        <v>312.60000000000002</v>
      </c>
      <c r="C9" s="20" t="s">
        <v>107</v>
      </c>
      <c r="D9" s="46">
        <v>141305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141305</v>
      </c>
      <c r="O9" s="47">
        <f t="shared" si="1"/>
        <v>68.92926829268292</v>
      </c>
      <c r="P9" s="9"/>
    </row>
    <row r="10" spans="1:133">
      <c r="A10" s="12"/>
      <c r="B10" s="25">
        <v>314.10000000000002</v>
      </c>
      <c r="C10" s="20" t="s">
        <v>44</v>
      </c>
      <c r="D10" s="46">
        <v>280331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280331</v>
      </c>
      <c r="O10" s="47">
        <f t="shared" si="1"/>
        <v>136.74682926829269</v>
      </c>
      <c r="P10" s="9"/>
    </row>
    <row r="11" spans="1:133">
      <c r="A11" s="12"/>
      <c r="B11" s="25">
        <v>314.3</v>
      </c>
      <c r="C11" s="20" t="s">
        <v>45</v>
      </c>
      <c r="D11" s="46">
        <v>32155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32155</v>
      </c>
      <c r="O11" s="47">
        <f t="shared" si="1"/>
        <v>15.685365853658537</v>
      </c>
      <c r="P11" s="9"/>
    </row>
    <row r="12" spans="1:133">
      <c r="A12" s="12"/>
      <c r="B12" s="25">
        <v>314.39999999999998</v>
      </c>
      <c r="C12" s="20" t="s">
        <v>46</v>
      </c>
      <c r="D12" s="46">
        <v>12592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12592</v>
      </c>
      <c r="O12" s="47">
        <f t="shared" si="1"/>
        <v>6.142439024390244</v>
      </c>
      <c r="P12" s="9"/>
    </row>
    <row r="13" spans="1:133">
      <c r="A13" s="12"/>
      <c r="B13" s="25">
        <v>315</v>
      </c>
      <c r="C13" s="20" t="s">
        <v>78</v>
      </c>
      <c r="D13" s="46">
        <v>71333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71333</v>
      </c>
      <c r="O13" s="47">
        <f t="shared" si="1"/>
        <v>34.796585365853659</v>
      </c>
      <c r="P13" s="9"/>
    </row>
    <row r="14" spans="1:133">
      <c r="A14" s="12"/>
      <c r="B14" s="25">
        <v>316</v>
      </c>
      <c r="C14" s="20" t="s">
        <v>79</v>
      </c>
      <c r="D14" s="46">
        <v>53044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53044</v>
      </c>
      <c r="O14" s="47">
        <f t="shared" si="1"/>
        <v>25.875121951219512</v>
      </c>
      <c r="P14" s="9"/>
    </row>
    <row r="15" spans="1:133" ht="15.75">
      <c r="A15" s="29" t="s">
        <v>9</v>
      </c>
      <c r="B15" s="30"/>
      <c r="C15" s="31"/>
      <c r="D15" s="32">
        <f t="shared" ref="D15:M15" si="3">SUM(D16:D19)</f>
        <v>359263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2" si="4">SUM(D15:M15)</f>
        <v>359263</v>
      </c>
      <c r="O15" s="45">
        <f t="shared" si="1"/>
        <v>175.25024390243902</v>
      </c>
      <c r="P15" s="10"/>
    </row>
    <row r="16" spans="1:133">
      <c r="A16" s="12"/>
      <c r="B16" s="25">
        <v>322</v>
      </c>
      <c r="C16" s="20" t="s">
        <v>50</v>
      </c>
      <c r="D16" s="46">
        <v>56212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56212</v>
      </c>
      <c r="O16" s="47">
        <f t="shared" si="1"/>
        <v>27.42048780487805</v>
      </c>
      <c r="P16" s="9"/>
    </row>
    <row r="17" spans="1:16">
      <c r="A17" s="12"/>
      <c r="B17" s="25">
        <v>323.10000000000002</v>
      </c>
      <c r="C17" s="20" t="s">
        <v>51</v>
      </c>
      <c r="D17" s="46">
        <v>186226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186226</v>
      </c>
      <c r="O17" s="47">
        <f t="shared" si="1"/>
        <v>90.841951219512197</v>
      </c>
      <c r="P17" s="9"/>
    </row>
    <row r="18" spans="1:16">
      <c r="A18" s="12"/>
      <c r="B18" s="25">
        <v>323.7</v>
      </c>
      <c r="C18" s="20" t="s">
        <v>52</v>
      </c>
      <c r="D18" s="46">
        <v>92982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92982</v>
      </c>
      <c r="O18" s="47">
        <f t="shared" si="1"/>
        <v>45.357073170731709</v>
      </c>
      <c r="P18" s="9"/>
    </row>
    <row r="19" spans="1:16">
      <c r="A19" s="12"/>
      <c r="B19" s="25">
        <v>329</v>
      </c>
      <c r="C19" s="20" t="s">
        <v>11</v>
      </c>
      <c r="D19" s="46">
        <v>23843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23843</v>
      </c>
      <c r="O19" s="47">
        <f t="shared" si="1"/>
        <v>11.630731707317073</v>
      </c>
      <c r="P19" s="9"/>
    </row>
    <row r="20" spans="1:16" ht="15.75">
      <c r="A20" s="29" t="s">
        <v>12</v>
      </c>
      <c r="B20" s="30"/>
      <c r="C20" s="31"/>
      <c r="D20" s="32">
        <f t="shared" ref="D20:M20" si="5">SUM(D21:D23)</f>
        <v>240449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240449</v>
      </c>
      <c r="O20" s="45">
        <f t="shared" si="1"/>
        <v>117.29219512195122</v>
      </c>
      <c r="P20" s="10"/>
    </row>
    <row r="21" spans="1:16">
      <c r="A21" s="12"/>
      <c r="B21" s="25">
        <v>331.39</v>
      </c>
      <c r="C21" s="20" t="s">
        <v>13</v>
      </c>
      <c r="D21" s="46">
        <v>27702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27702</v>
      </c>
      <c r="O21" s="47">
        <f t="shared" si="1"/>
        <v>13.513170731707318</v>
      </c>
      <c r="P21" s="9"/>
    </row>
    <row r="22" spans="1:16">
      <c r="A22" s="12"/>
      <c r="B22" s="25">
        <v>335.12</v>
      </c>
      <c r="C22" s="20" t="s">
        <v>80</v>
      </c>
      <c r="D22" s="46">
        <v>59174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59174</v>
      </c>
      <c r="O22" s="47">
        <f t="shared" si="1"/>
        <v>28.865365853658538</v>
      </c>
      <c r="P22" s="9"/>
    </row>
    <row r="23" spans="1:16">
      <c r="A23" s="12"/>
      <c r="B23" s="25">
        <v>335.18</v>
      </c>
      <c r="C23" s="20" t="s">
        <v>82</v>
      </c>
      <c r="D23" s="46">
        <v>153573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153573</v>
      </c>
      <c r="O23" s="47">
        <f t="shared" si="1"/>
        <v>74.913658536585359</v>
      </c>
      <c r="P23" s="9"/>
    </row>
    <row r="24" spans="1:16" ht="15.75">
      <c r="A24" s="29" t="s">
        <v>22</v>
      </c>
      <c r="B24" s="30"/>
      <c r="C24" s="31"/>
      <c r="D24" s="32">
        <f t="shared" ref="D24:M24" si="6">SUM(D25:D29)</f>
        <v>30301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1085264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1115565</v>
      </c>
      <c r="O24" s="45">
        <f t="shared" si="1"/>
        <v>544.17804878048776</v>
      </c>
      <c r="P24" s="10"/>
    </row>
    <row r="25" spans="1:16">
      <c r="A25" s="12"/>
      <c r="B25" s="25">
        <v>342.5</v>
      </c>
      <c r="C25" s="20" t="s">
        <v>71</v>
      </c>
      <c r="D25" s="46">
        <v>3394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3394</v>
      </c>
      <c r="O25" s="47">
        <f t="shared" si="1"/>
        <v>1.6556097560975609</v>
      </c>
      <c r="P25" s="9"/>
    </row>
    <row r="26" spans="1:16">
      <c r="A26" s="12"/>
      <c r="B26" s="25">
        <v>343.3</v>
      </c>
      <c r="C26" s="20" t="s">
        <v>72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417401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417401</v>
      </c>
      <c r="O26" s="47">
        <f t="shared" si="1"/>
        <v>203.61024390243904</v>
      </c>
      <c r="P26" s="9"/>
    </row>
    <row r="27" spans="1:16">
      <c r="A27" s="12"/>
      <c r="B27" s="25">
        <v>343.5</v>
      </c>
      <c r="C27" s="20" t="s">
        <v>25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640777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640777</v>
      </c>
      <c r="O27" s="47">
        <f t="shared" si="1"/>
        <v>312.5741463414634</v>
      </c>
      <c r="P27" s="9"/>
    </row>
    <row r="28" spans="1:16">
      <c r="A28" s="12"/>
      <c r="B28" s="25">
        <v>343.6</v>
      </c>
      <c r="C28" s="20" t="s">
        <v>26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27086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27086</v>
      </c>
      <c r="O28" s="47">
        <f t="shared" si="1"/>
        <v>13.212682926829268</v>
      </c>
      <c r="P28" s="9"/>
    </row>
    <row r="29" spans="1:16">
      <c r="A29" s="12"/>
      <c r="B29" s="25">
        <v>349</v>
      </c>
      <c r="C29" s="20" t="s">
        <v>55</v>
      </c>
      <c r="D29" s="46">
        <v>26907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26907</v>
      </c>
      <c r="O29" s="47">
        <f t="shared" si="1"/>
        <v>13.125365853658536</v>
      </c>
      <c r="P29" s="9"/>
    </row>
    <row r="30" spans="1:16" ht="15.75">
      <c r="A30" s="29" t="s">
        <v>23</v>
      </c>
      <c r="B30" s="30"/>
      <c r="C30" s="31"/>
      <c r="D30" s="32">
        <f t="shared" ref="D30:M30" si="7">SUM(D31:D32)</f>
        <v>35401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35401</v>
      </c>
      <c r="O30" s="45">
        <f t="shared" si="1"/>
        <v>17.268780487804879</v>
      </c>
      <c r="P30" s="10"/>
    </row>
    <row r="31" spans="1:16">
      <c r="A31" s="13"/>
      <c r="B31" s="39">
        <v>351.1</v>
      </c>
      <c r="C31" s="21" t="s">
        <v>73</v>
      </c>
      <c r="D31" s="46">
        <v>16601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16601</v>
      </c>
      <c r="O31" s="47">
        <f t="shared" si="1"/>
        <v>8.0980487804878045</v>
      </c>
      <c r="P31" s="9"/>
    </row>
    <row r="32" spans="1:16">
      <c r="A32" s="13"/>
      <c r="B32" s="39">
        <v>354</v>
      </c>
      <c r="C32" s="21" t="s">
        <v>29</v>
      </c>
      <c r="D32" s="46">
        <v>18800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18800</v>
      </c>
      <c r="O32" s="47">
        <f t="shared" si="1"/>
        <v>9.1707317073170724</v>
      </c>
      <c r="P32" s="9"/>
    </row>
    <row r="33" spans="1:119" ht="15.75">
      <c r="A33" s="29" t="s">
        <v>2</v>
      </c>
      <c r="B33" s="30"/>
      <c r="C33" s="31"/>
      <c r="D33" s="32">
        <f t="shared" ref="D33:M33" si="8">SUM(D34:D37)</f>
        <v>100386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100386</v>
      </c>
      <c r="O33" s="45">
        <f t="shared" si="1"/>
        <v>48.968780487804878</v>
      </c>
      <c r="P33" s="10"/>
    </row>
    <row r="34" spans="1:119">
      <c r="A34" s="12"/>
      <c r="B34" s="25">
        <v>361.1</v>
      </c>
      <c r="C34" s="20" t="s">
        <v>30</v>
      </c>
      <c r="D34" s="46">
        <v>21325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21325</v>
      </c>
      <c r="O34" s="47">
        <f t="shared" si="1"/>
        <v>10.402439024390244</v>
      </c>
      <c r="P34" s="9"/>
    </row>
    <row r="35" spans="1:119">
      <c r="A35" s="12"/>
      <c r="B35" s="25">
        <v>362</v>
      </c>
      <c r="C35" s="20" t="s">
        <v>74</v>
      </c>
      <c r="D35" s="46">
        <v>55221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55221</v>
      </c>
      <c r="O35" s="47">
        <f t="shared" si="1"/>
        <v>26.937073170731708</v>
      </c>
      <c r="P35" s="9"/>
    </row>
    <row r="36" spans="1:119">
      <c r="A36" s="12"/>
      <c r="B36" s="25">
        <v>366</v>
      </c>
      <c r="C36" s="20" t="s">
        <v>65</v>
      </c>
      <c r="D36" s="46">
        <v>15256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15256</v>
      </c>
      <c r="O36" s="47">
        <f t="shared" si="1"/>
        <v>7.4419512195121955</v>
      </c>
      <c r="P36" s="9"/>
    </row>
    <row r="37" spans="1:119">
      <c r="A37" s="12"/>
      <c r="B37" s="25">
        <v>369.9</v>
      </c>
      <c r="C37" s="20" t="s">
        <v>31</v>
      </c>
      <c r="D37" s="46">
        <v>8584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8584</v>
      </c>
      <c r="O37" s="47">
        <f t="shared" si="1"/>
        <v>4.1873170731707319</v>
      </c>
      <c r="P37" s="9"/>
    </row>
    <row r="38" spans="1:119" ht="15.75">
      <c r="A38" s="29" t="s">
        <v>24</v>
      </c>
      <c r="B38" s="30"/>
      <c r="C38" s="31"/>
      <c r="D38" s="32">
        <f t="shared" ref="D38:M38" si="9">SUM(D39:D41)</f>
        <v>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470699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470699</v>
      </c>
      <c r="O38" s="45">
        <f t="shared" si="1"/>
        <v>229.60926829268291</v>
      </c>
      <c r="P38" s="9"/>
    </row>
    <row r="39" spans="1:119">
      <c r="A39" s="12"/>
      <c r="B39" s="25">
        <v>381</v>
      </c>
      <c r="C39" s="20" t="s">
        <v>66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152000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152000</v>
      </c>
      <c r="O39" s="47">
        <f t="shared" si="1"/>
        <v>74.146341463414629</v>
      </c>
      <c r="P39" s="9"/>
    </row>
    <row r="40" spans="1:119">
      <c r="A40" s="12"/>
      <c r="B40" s="25">
        <v>389.1</v>
      </c>
      <c r="C40" s="20" t="s">
        <v>83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4128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4128</v>
      </c>
      <c r="O40" s="47">
        <f t="shared" si="1"/>
        <v>2.0136585365853659</v>
      </c>
      <c r="P40" s="9"/>
    </row>
    <row r="41" spans="1:119" ht="15.75" thickBot="1">
      <c r="A41" s="12"/>
      <c r="B41" s="25">
        <v>389.2</v>
      </c>
      <c r="C41" s="20" t="s">
        <v>108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314571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314571</v>
      </c>
      <c r="O41" s="47">
        <f t="shared" si="1"/>
        <v>153.44926829268292</v>
      </c>
      <c r="P41" s="9"/>
    </row>
    <row r="42" spans="1:119" ht="16.5" thickBot="1">
      <c r="A42" s="14" t="s">
        <v>27</v>
      </c>
      <c r="B42" s="23"/>
      <c r="C42" s="22"/>
      <c r="D42" s="15">
        <f t="shared" ref="D42:M42" si="10">SUM(D5,D15,D20,D24,D30,D33,D38)</f>
        <v>3487892</v>
      </c>
      <c r="E42" s="15">
        <f t="shared" si="10"/>
        <v>0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1555963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5043855</v>
      </c>
      <c r="O42" s="38">
        <f t="shared" si="1"/>
        <v>2460.4170731707318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111</v>
      </c>
      <c r="M44" s="48"/>
      <c r="N44" s="48"/>
      <c r="O44" s="43">
        <v>2050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59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2540090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2540090</v>
      </c>
      <c r="O5" s="33">
        <f t="shared" ref="O5:O40" si="1">(N5/O$42)</f>
        <v>1231.8574199806014</v>
      </c>
      <c r="P5" s="6"/>
    </row>
    <row r="6" spans="1:133">
      <c r="A6" s="12"/>
      <c r="B6" s="25">
        <v>311</v>
      </c>
      <c r="C6" s="20" t="s">
        <v>1</v>
      </c>
      <c r="D6" s="46">
        <v>1863210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1863210</v>
      </c>
      <c r="O6" s="47">
        <f t="shared" si="1"/>
        <v>903.59359844810865</v>
      </c>
      <c r="P6" s="9"/>
    </row>
    <row r="7" spans="1:133">
      <c r="A7" s="12"/>
      <c r="B7" s="25">
        <v>312.41000000000003</v>
      </c>
      <c r="C7" s="20" t="s">
        <v>61</v>
      </c>
      <c r="D7" s="46">
        <v>46654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46654</v>
      </c>
      <c r="O7" s="47">
        <f t="shared" si="1"/>
        <v>22.625606207565472</v>
      </c>
      <c r="P7" s="9"/>
    </row>
    <row r="8" spans="1:133">
      <c r="A8" s="12"/>
      <c r="B8" s="25">
        <v>312.42</v>
      </c>
      <c r="C8" s="20" t="s">
        <v>62</v>
      </c>
      <c r="D8" s="46">
        <v>21644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21644</v>
      </c>
      <c r="O8" s="47">
        <f t="shared" si="1"/>
        <v>10.496605237633366</v>
      </c>
      <c r="P8" s="9"/>
    </row>
    <row r="9" spans="1:133">
      <c r="A9" s="12"/>
      <c r="B9" s="25">
        <v>312.60000000000002</v>
      </c>
      <c r="C9" s="20" t="s">
        <v>107</v>
      </c>
      <c r="D9" s="46">
        <v>149279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149279</v>
      </c>
      <c r="O9" s="47">
        <f t="shared" si="1"/>
        <v>72.395247332686708</v>
      </c>
      <c r="P9" s="9"/>
    </row>
    <row r="10" spans="1:133">
      <c r="A10" s="12"/>
      <c r="B10" s="25">
        <v>314.10000000000002</v>
      </c>
      <c r="C10" s="20" t="s">
        <v>44</v>
      </c>
      <c r="D10" s="46">
        <v>286671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286671</v>
      </c>
      <c r="O10" s="47">
        <f t="shared" si="1"/>
        <v>139.02570320077595</v>
      </c>
      <c r="P10" s="9"/>
    </row>
    <row r="11" spans="1:133">
      <c r="A11" s="12"/>
      <c r="B11" s="25">
        <v>314.3</v>
      </c>
      <c r="C11" s="20" t="s">
        <v>45</v>
      </c>
      <c r="D11" s="46">
        <v>31286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31286</v>
      </c>
      <c r="O11" s="47">
        <f t="shared" si="1"/>
        <v>15.172647914645975</v>
      </c>
      <c r="P11" s="9"/>
    </row>
    <row r="12" spans="1:133">
      <c r="A12" s="12"/>
      <c r="B12" s="25">
        <v>314.39999999999998</v>
      </c>
      <c r="C12" s="20" t="s">
        <v>46</v>
      </c>
      <c r="D12" s="46">
        <v>13042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13042</v>
      </c>
      <c r="O12" s="47">
        <f t="shared" si="1"/>
        <v>6.3249272550921436</v>
      </c>
      <c r="P12" s="9"/>
    </row>
    <row r="13" spans="1:133">
      <c r="A13" s="12"/>
      <c r="B13" s="25">
        <v>315</v>
      </c>
      <c r="C13" s="20" t="s">
        <v>78</v>
      </c>
      <c r="D13" s="46">
        <v>73555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73555</v>
      </c>
      <c r="O13" s="47">
        <f t="shared" si="1"/>
        <v>35.671677982541219</v>
      </c>
      <c r="P13" s="9"/>
    </row>
    <row r="14" spans="1:133">
      <c r="A14" s="12"/>
      <c r="B14" s="25">
        <v>316</v>
      </c>
      <c r="C14" s="20" t="s">
        <v>79</v>
      </c>
      <c r="D14" s="46">
        <v>54749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54749</v>
      </c>
      <c r="O14" s="47">
        <f t="shared" si="1"/>
        <v>26.55140640155189</v>
      </c>
      <c r="P14" s="9"/>
    </row>
    <row r="15" spans="1:133" ht="15.75">
      <c r="A15" s="29" t="s">
        <v>9</v>
      </c>
      <c r="B15" s="30"/>
      <c r="C15" s="31"/>
      <c r="D15" s="32">
        <f t="shared" ref="D15:M15" si="3">SUM(D16:D19)</f>
        <v>349718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0" si="4">SUM(D15:M15)</f>
        <v>349718</v>
      </c>
      <c r="O15" s="45">
        <f t="shared" si="1"/>
        <v>169.60135790494667</v>
      </c>
      <c r="P15" s="10"/>
    </row>
    <row r="16" spans="1:133">
      <c r="A16" s="12"/>
      <c r="B16" s="25">
        <v>322</v>
      </c>
      <c r="C16" s="20" t="s">
        <v>50</v>
      </c>
      <c r="D16" s="46">
        <v>42291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42291</v>
      </c>
      <c r="O16" s="47">
        <f t="shared" si="1"/>
        <v>20.509699321047528</v>
      </c>
      <c r="P16" s="9"/>
    </row>
    <row r="17" spans="1:16">
      <c r="A17" s="12"/>
      <c r="B17" s="25">
        <v>323.10000000000002</v>
      </c>
      <c r="C17" s="20" t="s">
        <v>51</v>
      </c>
      <c r="D17" s="46">
        <v>198201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198201</v>
      </c>
      <c r="O17" s="47">
        <f t="shared" si="1"/>
        <v>96.120756547041708</v>
      </c>
      <c r="P17" s="9"/>
    </row>
    <row r="18" spans="1:16">
      <c r="A18" s="12"/>
      <c r="B18" s="25">
        <v>323.7</v>
      </c>
      <c r="C18" s="20" t="s">
        <v>52</v>
      </c>
      <c r="D18" s="46">
        <v>88324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88324</v>
      </c>
      <c r="O18" s="47">
        <f t="shared" si="1"/>
        <v>42.834141610087293</v>
      </c>
      <c r="P18" s="9"/>
    </row>
    <row r="19" spans="1:16">
      <c r="A19" s="12"/>
      <c r="B19" s="25">
        <v>329</v>
      </c>
      <c r="C19" s="20" t="s">
        <v>11</v>
      </c>
      <c r="D19" s="46">
        <v>20902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20902</v>
      </c>
      <c r="O19" s="47">
        <f t="shared" si="1"/>
        <v>10.136760426770126</v>
      </c>
      <c r="P19" s="9"/>
    </row>
    <row r="20" spans="1:16" ht="15.75">
      <c r="A20" s="29" t="s">
        <v>12</v>
      </c>
      <c r="B20" s="30"/>
      <c r="C20" s="31"/>
      <c r="D20" s="32">
        <f t="shared" ref="D20:M20" si="5">SUM(D21:D23)</f>
        <v>231054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231054</v>
      </c>
      <c r="O20" s="45">
        <f t="shared" si="1"/>
        <v>112.05334626576139</v>
      </c>
      <c r="P20" s="10"/>
    </row>
    <row r="21" spans="1:16">
      <c r="A21" s="12"/>
      <c r="B21" s="25">
        <v>335.12</v>
      </c>
      <c r="C21" s="20" t="s">
        <v>80</v>
      </c>
      <c r="D21" s="46">
        <v>65410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65410</v>
      </c>
      <c r="O21" s="47">
        <f t="shared" si="1"/>
        <v>31.721629485935985</v>
      </c>
      <c r="P21" s="9"/>
    </row>
    <row r="22" spans="1:16">
      <c r="A22" s="12"/>
      <c r="B22" s="25">
        <v>335.15</v>
      </c>
      <c r="C22" s="20" t="s">
        <v>81</v>
      </c>
      <c r="D22" s="46">
        <v>771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771</v>
      </c>
      <c r="O22" s="47">
        <f t="shared" si="1"/>
        <v>0.37390882638215323</v>
      </c>
      <c r="P22" s="9"/>
    </row>
    <row r="23" spans="1:16">
      <c r="A23" s="12"/>
      <c r="B23" s="25">
        <v>335.18</v>
      </c>
      <c r="C23" s="20" t="s">
        <v>82</v>
      </c>
      <c r="D23" s="46">
        <v>164873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164873</v>
      </c>
      <c r="O23" s="47">
        <f t="shared" si="1"/>
        <v>79.957807953443265</v>
      </c>
      <c r="P23" s="9"/>
    </row>
    <row r="24" spans="1:16" ht="15.75">
      <c r="A24" s="29" t="s">
        <v>22</v>
      </c>
      <c r="B24" s="30"/>
      <c r="C24" s="31"/>
      <c r="D24" s="32">
        <f t="shared" ref="D24:M24" si="6">SUM(D25:D29)</f>
        <v>35141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1037235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1072376</v>
      </c>
      <c r="O24" s="45">
        <f t="shared" si="1"/>
        <v>520.0659553831232</v>
      </c>
      <c r="P24" s="10"/>
    </row>
    <row r="25" spans="1:16">
      <c r="A25" s="12"/>
      <c r="B25" s="25">
        <v>342.5</v>
      </c>
      <c r="C25" s="20" t="s">
        <v>71</v>
      </c>
      <c r="D25" s="46">
        <v>5326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5326</v>
      </c>
      <c r="O25" s="47">
        <f t="shared" si="1"/>
        <v>2.5829291949563529</v>
      </c>
      <c r="P25" s="9"/>
    </row>
    <row r="26" spans="1:16">
      <c r="A26" s="12"/>
      <c r="B26" s="25">
        <v>343.3</v>
      </c>
      <c r="C26" s="20" t="s">
        <v>72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407072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407072</v>
      </c>
      <c r="O26" s="47">
        <f t="shared" si="1"/>
        <v>197.4161008729389</v>
      </c>
      <c r="P26" s="9"/>
    </row>
    <row r="27" spans="1:16">
      <c r="A27" s="12"/>
      <c r="B27" s="25">
        <v>343.5</v>
      </c>
      <c r="C27" s="20" t="s">
        <v>25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614347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614347</v>
      </c>
      <c r="O27" s="47">
        <f t="shared" si="1"/>
        <v>297.93743937924347</v>
      </c>
      <c r="P27" s="9"/>
    </row>
    <row r="28" spans="1:16">
      <c r="A28" s="12"/>
      <c r="B28" s="25">
        <v>343.6</v>
      </c>
      <c r="C28" s="20" t="s">
        <v>26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15816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15816</v>
      </c>
      <c r="O28" s="47">
        <f t="shared" si="1"/>
        <v>7.6702230843840935</v>
      </c>
      <c r="P28" s="9"/>
    </row>
    <row r="29" spans="1:16">
      <c r="A29" s="12"/>
      <c r="B29" s="25">
        <v>349</v>
      </c>
      <c r="C29" s="20" t="s">
        <v>55</v>
      </c>
      <c r="D29" s="46">
        <v>29815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29815</v>
      </c>
      <c r="O29" s="47">
        <f t="shared" si="1"/>
        <v>14.459262851600387</v>
      </c>
      <c r="P29" s="9"/>
    </row>
    <row r="30" spans="1:16" ht="15.75">
      <c r="A30" s="29" t="s">
        <v>23</v>
      </c>
      <c r="B30" s="30"/>
      <c r="C30" s="31"/>
      <c r="D30" s="32">
        <f t="shared" ref="D30:M30" si="7">SUM(D31:D31)</f>
        <v>22359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22359</v>
      </c>
      <c r="O30" s="45">
        <f t="shared" si="1"/>
        <v>10.843355965082445</v>
      </c>
      <c r="P30" s="10"/>
    </row>
    <row r="31" spans="1:16">
      <c r="A31" s="13"/>
      <c r="B31" s="39">
        <v>351.1</v>
      </c>
      <c r="C31" s="21" t="s">
        <v>73</v>
      </c>
      <c r="D31" s="46">
        <v>22359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22359</v>
      </c>
      <c r="O31" s="47">
        <f t="shared" si="1"/>
        <v>10.843355965082445</v>
      </c>
      <c r="P31" s="9"/>
    </row>
    <row r="32" spans="1:16" ht="15.75">
      <c r="A32" s="29" t="s">
        <v>2</v>
      </c>
      <c r="B32" s="30"/>
      <c r="C32" s="31"/>
      <c r="D32" s="32">
        <f t="shared" ref="D32:M32" si="8">SUM(D33:D36)</f>
        <v>214435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214435</v>
      </c>
      <c r="O32" s="45">
        <f t="shared" si="1"/>
        <v>103.9936954413191</v>
      </c>
      <c r="P32" s="10"/>
    </row>
    <row r="33" spans="1:119">
      <c r="A33" s="12"/>
      <c r="B33" s="25">
        <v>361.1</v>
      </c>
      <c r="C33" s="20" t="s">
        <v>30</v>
      </c>
      <c r="D33" s="46">
        <v>43353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43353</v>
      </c>
      <c r="O33" s="47">
        <f t="shared" si="1"/>
        <v>21.024733268671191</v>
      </c>
      <c r="P33" s="9"/>
    </row>
    <row r="34" spans="1:119">
      <c r="A34" s="12"/>
      <c r="B34" s="25">
        <v>362</v>
      </c>
      <c r="C34" s="20" t="s">
        <v>74</v>
      </c>
      <c r="D34" s="46">
        <v>73108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73108</v>
      </c>
      <c r="O34" s="47">
        <f t="shared" si="1"/>
        <v>35.454898157129001</v>
      </c>
      <c r="P34" s="9"/>
    </row>
    <row r="35" spans="1:119">
      <c r="A35" s="12"/>
      <c r="B35" s="25">
        <v>366</v>
      </c>
      <c r="C35" s="20" t="s">
        <v>65</v>
      </c>
      <c r="D35" s="46">
        <v>16263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16263</v>
      </c>
      <c r="O35" s="47">
        <f t="shared" si="1"/>
        <v>7.8870029097963146</v>
      </c>
      <c r="P35" s="9"/>
    </row>
    <row r="36" spans="1:119">
      <c r="A36" s="12"/>
      <c r="B36" s="25">
        <v>369.9</v>
      </c>
      <c r="C36" s="20" t="s">
        <v>31</v>
      </c>
      <c r="D36" s="46">
        <v>81711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81711</v>
      </c>
      <c r="O36" s="47">
        <f t="shared" si="1"/>
        <v>39.627061105722596</v>
      </c>
      <c r="P36" s="9"/>
    </row>
    <row r="37" spans="1:119" ht="15.75">
      <c r="A37" s="29" t="s">
        <v>24</v>
      </c>
      <c r="B37" s="30"/>
      <c r="C37" s="31"/>
      <c r="D37" s="32">
        <f t="shared" ref="D37:M37" si="9">SUM(D38:D39)</f>
        <v>0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38490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38490</v>
      </c>
      <c r="O37" s="45">
        <f t="shared" si="1"/>
        <v>18.666343355965083</v>
      </c>
      <c r="P37" s="9"/>
    </row>
    <row r="38" spans="1:119">
      <c r="A38" s="12"/>
      <c r="B38" s="25">
        <v>389.1</v>
      </c>
      <c r="C38" s="20" t="s">
        <v>83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7364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7364</v>
      </c>
      <c r="O38" s="47">
        <f t="shared" si="1"/>
        <v>3.5712900096993212</v>
      </c>
      <c r="P38" s="9"/>
    </row>
    <row r="39" spans="1:119" ht="15.75" thickBot="1">
      <c r="A39" s="12"/>
      <c r="B39" s="25">
        <v>389.2</v>
      </c>
      <c r="C39" s="20" t="s">
        <v>108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31126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31126</v>
      </c>
      <c r="O39" s="47">
        <f t="shared" si="1"/>
        <v>15.095053346265761</v>
      </c>
      <c r="P39" s="9"/>
    </row>
    <row r="40" spans="1:119" ht="16.5" thickBot="1">
      <c r="A40" s="14" t="s">
        <v>27</v>
      </c>
      <c r="B40" s="23"/>
      <c r="C40" s="22"/>
      <c r="D40" s="15">
        <f t="shared" ref="D40:M40" si="10">SUM(D5,D15,D20,D24,D30,D32,D37)</f>
        <v>3392797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1075725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4468522</v>
      </c>
      <c r="O40" s="38">
        <f t="shared" si="1"/>
        <v>2167.0814742967991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109</v>
      </c>
      <c r="M42" s="48"/>
      <c r="N42" s="48"/>
      <c r="O42" s="43">
        <v>2062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59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2378468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2378468</v>
      </c>
      <c r="O5" s="33">
        <f t="shared" ref="O5:O40" si="1">(N5/O$42)</f>
        <v>1163.0650366748166</v>
      </c>
      <c r="P5" s="6"/>
    </row>
    <row r="6" spans="1:133">
      <c r="A6" s="12"/>
      <c r="B6" s="25">
        <v>311</v>
      </c>
      <c r="C6" s="20" t="s">
        <v>1</v>
      </c>
      <c r="D6" s="46">
        <v>1693249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1693249</v>
      </c>
      <c r="O6" s="47">
        <f t="shared" si="1"/>
        <v>827.99462102689483</v>
      </c>
      <c r="P6" s="9"/>
    </row>
    <row r="7" spans="1:133">
      <c r="A7" s="12"/>
      <c r="B7" s="25">
        <v>312.10000000000002</v>
      </c>
      <c r="C7" s="20" t="s">
        <v>43</v>
      </c>
      <c r="D7" s="46">
        <v>142642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142642</v>
      </c>
      <c r="O7" s="47">
        <f t="shared" si="1"/>
        <v>69.751589242053797</v>
      </c>
      <c r="P7" s="9"/>
    </row>
    <row r="8" spans="1:133">
      <c r="A8" s="12"/>
      <c r="B8" s="25">
        <v>312.41000000000003</v>
      </c>
      <c r="C8" s="20" t="s">
        <v>61</v>
      </c>
      <c r="D8" s="46">
        <v>45983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45983</v>
      </c>
      <c r="O8" s="47">
        <f t="shared" si="1"/>
        <v>22.485574572127138</v>
      </c>
      <c r="P8" s="9"/>
    </row>
    <row r="9" spans="1:133">
      <c r="A9" s="12"/>
      <c r="B9" s="25">
        <v>312.42</v>
      </c>
      <c r="C9" s="20" t="s">
        <v>62</v>
      </c>
      <c r="D9" s="46">
        <v>21301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21301</v>
      </c>
      <c r="O9" s="47">
        <f t="shared" si="1"/>
        <v>10.416136919315404</v>
      </c>
      <c r="P9" s="9"/>
    </row>
    <row r="10" spans="1:133">
      <c r="A10" s="12"/>
      <c r="B10" s="25">
        <v>314.10000000000002</v>
      </c>
      <c r="C10" s="20" t="s">
        <v>44</v>
      </c>
      <c r="D10" s="46">
        <v>280177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280177</v>
      </c>
      <c r="O10" s="47">
        <f t="shared" si="1"/>
        <v>137.00586797066015</v>
      </c>
      <c r="P10" s="9"/>
    </row>
    <row r="11" spans="1:133">
      <c r="A11" s="12"/>
      <c r="B11" s="25">
        <v>314.3</v>
      </c>
      <c r="C11" s="20" t="s">
        <v>45</v>
      </c>
      <c r="D11" s="46">
        <v>29780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29780</v>
      </c>
      <c r="O11" s="47">
        <f t="shared" si="1"/>
        <v>14.562347188264059</v>
      </c>
      <c r="P11" s="9"/>
    </row>
    <row r="12" spans="1:133">
      <c r="A12" s="12"/>
      <c r="B12" s="25">
        <v>314.39999999999998</v>
      </c>
      <c r="C12" s="20" t="s">
        <v>46</v>
      </c>
      <c r="D12" s="46">
        <v>21502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21502</v>
      </c>
      <c r="O12" s="47">
        <f t="shared" si="1"/>
        <v>10.51442542787286</v>
      </c>
      <c r="P12" s="9"/>
    </row>
    <row r="13" spans="1:133">
      <c r="A13" s="12"/>
      <c r="B13" s="25">
        <v>315</v>
      </c>
      <c r="C13" s="20" t="s">
        <v>78</v>
      </c>
      <c r="D13" s="46">
        <v>74683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74683</v>
      </c>
      <c r="O13" s="47">
        <f t="shared" si="1"/>
        <v>36.519804400977996</v>
      </c>
      <c r="P13" s="9"/>
    </row>
    <row r="14" spans="1:133">
      <c r="A14" s="12"/>
      <c r="B14" s="25">
        <v>316</v>
      </c>
      <c r="C14" s="20" t="s">
        <v>79</v>
      </c>
      <c r="D14" s="46">
        <v>69151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69151</v>
      </c>
      <c r="O14" s="47">
        <f t="shared" si="1"/>
        <v>33.814669926650367</v>
      </c>
      <c r="P14" s="9"/>
    </row>
    <row r="15" spans="1:133" ht="15.75">
      <c r="A15" s="29" t="s">
        <v>9</v>
      </c>
      <c r="B15" s="30"/>
      <c r="C15" s="31"/>
      <c r="D15" s="32">
        <f t="shared" ref="D15:M15" si="3">SUM(D16:D19)</f>
        <v>327835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40" si="4">SUM(D15:M15)</f>
        <v>327835</v>
      </c>
      <c r="O15" s="45">
        <f t="shared" si="1"/>
        <v>160.31051344743275</v>
      </c>
      <c r="P15" s="10"/>
    </row>
    <row r="16" spans="1:133">
      <c r="A16" s="12"/>
      <c r="B16" s="25">
        <v>322</v>
      </c>
      <c r="C16" s="20" t="s">
        <v>50</v>
      </c>
      <c r="D16" s="46">
        <v>44295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44295</v>
      </c>
      <c r="O16" s="47">
        <f t="shared" si="1"/>
        <v>21.660146699266505</v>
      </c>
      <c r="P16" s="9"/>
    </row>
    <row r="17" spans="1:16">
      <c r="A17" s="12"/>
      <c r="B17" s="25">
        <v>323.10000000000002</v>
      </c>
      <c r="C17" s="20" t="s">
        <v>51</v>
      </c>
      <c r="D17" s="46">
        <v>194575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194575</v>
      </c>
      <c r="O17" s="47">
        <f t="shared" si="1"/>
        <v>95.146699266503674</v>
      </c>
      <c r="P17" s="9"/>
    </row>
    <row r="18" spans="1:16">
      <c r="A18" s="12"/>
      <c r="B18" s="25">
        <v>323.7</v>
      </c>
      <c r="C18" s="20" t="s">
        <v>52</v>
      </c>
      <c r="D18" s="46">
        <v>68423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68423</v>
      </c>
      <c r="O18" s="47">
        <f t="shared" si="1"/>
        <v>33.458679706601465</v>
      </c>
      <c r="P18" s="9"/>
    </row>
    <row r="19" spans="1:16">
      <c r="A19" s="12"/>
      <c r="B19" s="25">
        <v>329</v>
      </c>
      <c r="C19" s="20" t="s">
        <v>11</v>
      </c>
      <c r="D19" s="46">
        <v>20542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20542</v>
      </c>
      <c r="O19" s="47">
        <f t="shared" si="1"/>
        <v>10.044987775061125</v>
      </c>
      <c r="P19" s="9"/>
    </row>
    <row r="20" spans="1:16" ht="15.75">
      <c r="A20" s="29" t="s">
        <v>12</v>
      </c>
      <c r="B20" s="30"/>
      <c r="C20" s="31"/>
      <c r="D20" s="32">
        <f t="shared" ref="D20:M20" si="5">SUM(D21:D24)</f>
        <v>271131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271131</v>
      </c>
      <c r="O20" s="45">
        <f t="shared" si="1"/>
        <v>132.58239608801955</v>
      </c>
      <c r="P20" s="10"/>
    </row>
    <row r="21" spans="1:16">
      <c r="A21" s="12"/>
      <c r="B21" s="25">
        <v>335.12</v>
      </c>
      <c r="C21" s="20" t="s">
        <v>80</v>
      </c>
      <c r="D21" s="46">
        <v>61201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61201</v>
      </c>
      <c r="O21" s="47">
        <f t="shared" si="1"/>
        <v>29.92713936430318</v>
      </c>
      <c r="P21" s="9"/>
    </row>
    <row r="22" spans="1:16">
      <c r="A22" s="12"/>
      <c r="B22" s="25">
        <v>335.15</v>
      </c>
      <c r="C22" s="20" t="s">
        <v>81</v>
      </c>
      <c r="D22" s="46">
        <v>722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722</v>
      </c>
      <c r="O22" s="47">
        <f t="shared" si="1"/>
        <v>0.35305623471882641</v>
      </c>
      <c r="P22" s="9"/>
    </row>
    <row r="23" spans="1:16">
      <c r="A23" s="12"/>
      <c r="B23" s="25">
        <v>335.18</v>
      </c>
      <c r="C23" s="20" t="s">
        <v>82</v>
      </c>
      <c r="D23" s="46">
        <v>160718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160718</v>
      </c>
      <c r="O23" s="47">
        <f t="shared" si="1"/>
        <v>78.590709046454762</v>
      </c>
      <c r="P23" s="9"/>
    </row>
    <row r="24" spans="1:16">
      <c r="A24" s="12"/>
      <c r="B24" s="25">
        <v>337.7</v>
      </c>
      <c r="C24" s="20" t="s">
        <v>70</v>
      </c>
      <c r="D24" s="46">
        <v>48490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48490</v>
      </c>
      <c r="O24" s="47">
        <f t="shared" si="1"/>
        <v>23.711491442542787</v>
      </c>
      <c r="P24" s="9"/>
    </row>
    <row r="25" spans="1:16" ht="15.75">
      <c r="A25" s="29" t="s">
        <v>22</v>
      </c>
      <c r="B25" s="30"/>
      <c r="C25" s="31"/>
      <c r="D25" s="32">
        <f t="shared" ref="D25:M25" si="6">SUM(D26:D30)</f>
        <v>13210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881544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894754</v>
      </c>
      <c r="O25" s="45">
        <f t="shared" si="1"/>
        <v>437.53251833740831</v>
      </c>
      <c r="P25" s="10"/>
    </row>
    <row r="26" spans="1:16">
      <c r="A26" s="12"/>
      <c r="B26" s="25">
        <v>342.5</v>
      </c>
      <c r="C26" s="20" t="s">
        <v>71</v>
      </c>
      <c r="D26" s="46">
        <v>4325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4325</v>
      </c>
      <c r="O26" s="47">
        <f t="shared" si="1"/>
        <v>2.1149144254278727</v>
      </c>
      <c r="P26" s="9"/>
    </row>
    <row r="27" spans="1:16">
      <c r="A27" s="12"/>
      <c r="B27" s="25">
        <v>343.3</v>
      </c>
      <c r="C27" s="20" t="s">
        <v>72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384558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384558</v>
      </c>
      <c r="O27" s="47">
        <f t="shared" si="1"/>
        <v>188.0479217603912</v>
      </c>
      <c r="P27" s="9"/>
    </row>
    <row r="28" spans="1:16">
      <c r="A28" s="12"/>
      <c r="B28" s="25">
        <v>343.5</v>
      </c>
      <c r="C28" s="20" t="s">
        <v>25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482858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482858</v>
      </c>
      <c r="O28" s="47">
        <f t="shared" si="1"/>
        <v>236.11638141809291</v>
      </c>
      <c r="P28" s="9"/>
    </row>
    <row r="29" spans="1:16">
      <c r="A29" s="12"/>
      <c r="B29" s="25">
        <v>343.6</v>
      </c>
      <c r="C29" s="20" t="s">
        <v>26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14128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14128</v>
      </c>
      <c r="O29" s="47">
        <f t="shared" si="1"/>
        <v>6.908557457212714</v>
      </c>
      <c r="P29" s="9"/>
    </row>
    <row r="30" spans="1:16">
      <c r="A30" s="12"/>
      <c r="B30" s="25">
        <v>349</v>
      </c>
      <c r="C30" s="20" t="s">
        <v>55</v>
      </c>
      <c r="D30" s="46">
        <v>8885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8885</v>
      </c>
      <c r="O30" s="47">
        <f t="shared" si="1"/>
        <v>4.3447432762836184</v>
      </c>
      <c r="P30" s="9"/>
    </row>
    <row r="31" spans="1:16" ht="15.75">
      <c r="A31" s="29" t="s">
        <v>23</v>
      </c>
      <c r="B31" s="30"/>
      <c r="C31" s="31"/>
      <c r="D31" s="32">
        <f t="shared" ref="D31:M31" si="7">SUM(D32:D32)</f>
        <v>17281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17281</v>
      </c>
      <c r="O31" s="45">
        <f t="shared" si="1"/>
        <v>8.4503667481662585</v>
      </c>
      <c r="P31" s="10"/>
    </row>
    <row r="32" spans="1:16">
      <c r="A32" s="13"/>
      <c r="B32" s="39">
        <v>351.1</v>
      </c>
      <c r="C32" s="21" t="s">
        <v>73</v>
      </c>
      <c r="D32" s="46">
        <v>17281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17281</v>
      </c>
      <c r="O32" s="47">
        <f t="shared" si="1"/>
        <v>8.4503667481662585</v>
      </c>
      <c r="P32" s="9"/>
    </row>
    <row r="33" spans="1:119" ht="15.75">
      <c r="A33" s="29" t="s">
        <v>2</v>
      </c>
      <c r="B33" s="30"/>
      <c r="C33" s="31"/>
      <c r="D33" s="32">
        <f t="shared" ref="D33:M33" si="8">SUM(D34:D37)</f>
        <v>119570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119570</v>
      </c>
      <c r="O33" s="45">
        <f t="shared" si="1"/>
        <v>58.469437652811735</v>
      </c>
      <c r="P33" s="10"/>
    </row>
    <row r="34" spans="1:119">
      <c r="A34" s="12"/>
      <c r="B34" s="25">
        <v>361.1</v>
      </c>
      <c r="C34" s="20" t="s">
        <v>30</v>
      </c>
      <c r="D34" s="46">
        <v>30949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30949</v>
      </c>
      <c r="O34" s="47">
        <f t="shared" si="1"/>
        <v>15.133985330073349</v>
      </c>
      <c r="P34" s="9"/>
    </row>
    <row r="35" spans="1:119">
      <c r="A35" s="12"/>
      <c r="B35" s="25">
        <v>362</v>
      </c>
      <c r="C35" s="20" t="s">
        <v>74</v>
      </c>
      <c r="D35" s="46">
        <v>66589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66589</v>
      </c>
      <c r="O35" s="47">
        <f t="shared" si="1"/>
        <v>32.561858190709046</v>
      </c>
      <c r="P35" s="9"/>
    </row>
    <row r="36" spans="1:119">
      <c r="A36" s="12"/>
      <c r="B36" s="25">
        <v>366</v>
      </c>
      <c r="C36" s="20" t="s">
        <v>65</v>
      </c>
      <c r="D36" s="46">
        <v>12773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12773</v>
      </c>
      <c r="O36" s="47">
        <f t="shared" si="1"/>
        <v>6.2459657701711491</v>
      </c>
      <c r="P36" s="9"/>
    </row>
    <row r="37" spans="1:119">
      <c r="A37" s="12"/>
      <c r="B37" s="25">
        <v>369.9</v>
      </c>
      <c r="C37" s="20" t="s">
        <v>31</v>
      </c>
      <c r="D37" s="46">
        <v>9259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9259</v>
      </c>
      <c r="O37" s="47">
        <f t="shared" si="1"/>
        <v>4.5276283618581905</v>
      </c>
      <c r="P37" s="9"/>
    </row>
    <row r="38" spans="1:119" ht="15.75">
      <c r="A38" s="29" t="s">
        <v>24</v>
      </c>
      <c r="B38" s="30"/>
      <c r="C38" s="31"/>
      <c r="D38" s="32">
        <f t="shared" ref="D38:M38" si="9">SUM(D39:D39)</f>
        <v>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5559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5559</v>
      </c>
      <c r="O38" s="45">
        <f t="shared" si="1"/>
        <v>2.7183374083129586</v>
      </c>
      <c r="P38" s="9"/>
    </row>
    <row r="39" spans="1:119" ht="15.75" thickBot="1">
      <c r="A39" s="12"/>
      <c r="B39" s="25">
        <v>389.1</v>
      </c>
      <c r="C39" s="20" t="s">
        <v>83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5559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5559</v>
      </c>
      <c r="O39" s="47">
        <f t="shared" si="1"/>
        <v>2.7183374083129586</v>
      </c>
      <c r="P39" s="9"/>
    </row>
    <row r="40" spans="1:119" ht="16.5" thickBot="1">
      <c r="A40" s="14" t="s">
        <v>27</v>
      </c>
      <c r="B40" s="23"/>
      <c r="C40" s="22"/>
      <c r="D40" s="15">
        <f t="shared" ref="D40:M40" si="10">SUM(D5,D15,D20,D25,D31,D33,D38)</f>
        <v>3127495</v>
      </c>
      <c r="E40" s="15">
        <f t="shared" si="10"/>
        <v>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887103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4"/>
        <v>4014598</v>
      </c>
      <c r="O40" s="38">
        <f t="shared" si="1"/>
        <v>1963.1286063569682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105</v>
      </c>
      <c r="M42" s="48"/>
      <c r="N42" s="48"/>
      <c r="O42" s="43">
        <v>2045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59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2043959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2043959</v>
      </c>
      <c r="O5" s="33">
        <f t="shared" ref="O5:O41" si="1">(N5/O$43)</f>
        <v>1005.3905558288244</v>
      </c>
      <c r="P5" s="6"/>
    </row>
    <row r="6" spans="1:133">
      <c r="A6" s="12"/>
      <c r="B6" s="25">
        <v>311</v>
      </c>
      <c r="C6" s="20" t="s">
        <v>1</v>
      </c>
      <c r="D6" s="46">
        <v>1623675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1623675</v>
      </c>
      <c r="O6" s="47">
        <f t="shared" si="1"/>
        <v>798.65961633054599</v>
      </c>
      <c r="P6" s="9"/>
    </row>
    <row r="7" spans="1:133">
      <c r="A7" s="12"/>
      <c r="B7" s="25">
        <v>312.41000000000003</v>
      </c>
      <c r="C7" s="20" t="s">
        <v>61</v>
      </c>
      <c r="D7" s="46">
        <v>46218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46218</v>
      </c>
      <c r="O7" s="47">
        <f t="shared" si="1"/>
        <v>22.733890801770784</v>
      </c>
      <c r="P7" s="9"/>
    </row>
    <row r="8" spans="1:133">
      <c r="A8" s="12"/>
      <c r="B8" s="25">
        <v>312.42</v>
      </c>
      <c r="C8" s="20" t="s">
        <v>62</v>
      </c>
      <c r="D8" s="46">
        <v>21620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21620</v>
      </c>
      <c r="O8" s="47">
        <f t="shared" si="1"/>
        <v>10.634530250860797</v>
      </c>
      <c r="P8" s="9"/>
    </row>
    <row r="9" spans="1:133">
      <c r="A9" s="12"/>
      <c r="B9" s="25">
        <v>314.10000000000002</v>
      </c>
      <c r="C9" s="20" t="s">
        <v>44</v>
      </c>
      <c r="D9" s="46">
        <v>177654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177654</v>
      </c>
      <c r="O9" s="47">
        <f t="shared" si="1"/>
        <v>87.385145105755043</v>
      </c>
      <c r="P9" s="9"/>
    </row>
    <row r="10" spans="1:133">
      <c r="A10" s="12"/>
      <c r="B10" s="25">
        <v>314.3</v>
      </c>
      <c r="C10" s="20" t="s">
        <v>45</v>
      </c>
      <c r="D10" s="46">
        <v>30233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30233</v>
      </c>
      <c r="O10" s="47">
        <f t="shared" si="1"/>
        <v>14.871126414166257</v>
      </c>
      <c r="P10" s="9"/>
    </row>
    <row r="11" spans="1:133">
      <c r="A11" s="12"/>
      <c r="B11" s="25">
        <v>314.39999999999998</v>
      </c>
      <c r="C11" s="20" t="s">
        <v>46</v>
      </c>
      <c r="D11" s="46">
        <v>10821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10821</v>
      </c>
      <c r="O11" s="47">
        <f t="shared" si="1"/>
        <v>5.3226758484997543</v>
      </c>
      <c r="P11" s="9"/>
    </row>
    <row r="12" spans="1:133">
      <c r="A12" s="12"/>
      <c r="B12" s="25">
        <v>315</v>
      </c>
      <c r="C12" s="20" t="s">
        <v>78</v>
      </c>
      <c r="D12" s="46">
        <v>73102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73102</v>
      </c>
      <c r="O12" s="47">
        <f t="shared" si="1"/>
        <v>35.957697983275949</v>
      </c>
      <c r="P12" s="9"/>
    </row>
    <row r="13" spans="1:133">
      <c r="A13" s="12"/>
      <c r="B13" s="25">
        <v>316</v>
      </c>
      <c r="C13" s="20" t="s">
        <v>79</v>
      </c>
      <c r="D13" s="46">
        <v>60636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60636</v>
      </c>
      <c r="O13" s="47">
        <f t="shared" si="1"/>
        <v>29.825873093949827</v>
      </c>
      <c r="P13" s="9"/>
    </row>
    <row r="14" spans="1:133" ht="15.75">
      <c r="A14" s="29" t="s">
        <v>9</v>
      </c>
      <c r="B14" s="30"/>
      <c r="C14" s="31"/>
      <c r="D14" s="32">
        <f t="shared" ref="D14:M14" si="3">SUM(D15:D19)</f>
        <v>331549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1" si="4">SUM(D14:M14)</f>
        <v>331549</v>
      </c>
      <c r="O14" s="45">
        <f t="shared" si="1"/>
        <v>163.08362026561733</v>
      </c>
      <c r="P14" s="10"/>
    </row>
    <row r="15" spans="1:133">
      <c r="A15" s="12"/>
      <c r="B15" s="25">
        <v>322</v>
      </c>
      <c r="C15" s="20" t="s">
        <v>50</v>
      </c>
      <c r="D15" s="46">
        <v>53092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53092</v>
      </c>
      <c r="O15" s="47">
        <f t="shared" si="1"/>
        <v>26.115100836202657</v>
      </c>
      <c r="P15" s="9"/>
    </row>
    <row r="16" spans="1:133">
      <c r="A16" s="12"/>
      <c r="B16" s="25">
        <v>323.10000000000002</v>
      </c>
      <c r="C16" s="20" t="s">
        <v>51</v>
      </c>
      <c r="D16" s="46">
        <v>196701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196701</v>
      </c>
      <c r="O16" s="47">
        <f t="shared" si="1"/>
        <v>96.75405804230202</v>
      </c>
      <c r="P16" s="9"/>
    </row>
    <row r="17" spans="1:16">
      <c r="A17" s="12"/>
      <c r="B17" s="25">
        <v>323.7</v>
      </c>
      <c r="C17" s="20" t="s">
        <v>52</v>
      </c>
      <c r="D17" s="46">
        <v>64362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64362</v>
      </c>
      <c r="O17" s="47">
        <f t="shared" si="1"/>
        <v>31.658632562715198</v>
      </c>
      <c r="P17" s="9"/>
    </row>
    <row r="18" spans="1:16">
      <c r="A18" s="12"/>
      <c r="B18" s="25">
        <v>324.70999999999998</v>
      </c>
      <c r="C18" s="20" t="s">
        <v>63</v>
      </c>
      <c r="D18" s="46">
        <v>2349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2349</v>
      </c>
      <c r="O18" s="47">
        <f t="shared" si="1"/>
        <v>1.1554353172651255</v>
      </c>
      <c r="P18" s="9"/>
    </row>
    <row r="19" spans="1:16">
      <c r="A19" s="12"/>
      <c r="B19" s="25">
        <v>329</v>
      </c>
      <c r="C19" s="20" t="s">
        <v>11</v>
      </c>
      <c r="D19" s="46">
        <v>15045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15045</v>
      </c>
      <c r="O19" s="47">
        <f t="shared" si="1"/>
        <v>7.4003935071323168</v>
      </c>
      <c r="P19" s="9"/>
    </row>
    <row r="20" spans="1:16" ht="15.75">
      <c r="A20" s="29" t="s">
        <v>12</v>
      </c>
      <c r="B20" s="30"/>
      <c r="C20" s="31"/>
      <c r="D20" s="32">
        <f t="shared" ref="D20:M20" si="5">SUM(D21:D23)</f>
        <v>302925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302925</v>
      </c>
      <c r="O20" s="45">
        <f t="shared" si="1"/>
        <v>149.00393507132316</v>
      </c>
      <c r="P20" s="10"/>
    </row>
    <row r="21" spans="1:16">
      <c r="A21" s="12"/>
      <c r="B21" s="25">
        <v>335.12</v>
      </c>
      <c r="C21" s="20" t="s">
        <v>80</v>
      </c>
      <c r="D21" s="46">
        <v>58813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58813</v>
      </c>
      <c r="O21" s="47">
        <f t="shared" si="1"/>
        <v>28.929168716182982</v>
      </c>
      <c r="P21" s="9"/>
    </row>
    <row r="22" spans="1:16">
      <c r="A22" s="12"/>
      <c r="B22" s="25">
        <v>335.15</v>
      </c>
      <c r="C22" s="20" t="s">
        <v>81</v>
      </c>
      <c r="D22" s="46">
        <v>746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746</v>
      </c>
      <c r="O22" s="47">
        <f t="shared" si="1"/>
        <v>0.36694540088539107</v>
      </c>
      <c r="P22" s="9"/>
    </row>
    <row r="23" spans="1:16">
      <c r="A23" s="12"/>
      <c r="B23" s="25">
        <v>335.18</v>
      </c>
      <c r="C23" s="20" t="s">
        <v>82</v>
      </c>
      <c r="D23" s="46">
        <v>243366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243366</v>
      </c>
      <c r="O23" s="47">
        <f t="shared" si="1"/>
        <v>119.7078209542548</v>
      </c>
      <c r="P23" s="9"/>
    </row>
    <row r="24" spans="1:16" ht="15.75">
      <c r="A24" s="29" t="s">
        <v>22</v>
      </c>
      <c r="B24" s="30"/>
      <c r="C24" s="31"/>
      <c r="D24" s="32">
        <f t="shared" ref="D24:M24" si="6">SUM(D25:D29)</f>
        <v>21365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881410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902775</v>
      </c>
      <c r="O24" s="45">
        <f t="shared" si="1"/>
        <v>444.06050172159371</v>
      </c>
      <c r="P24" s="10"/>
    </row>
    <row r="25" spans="1:16">
      <c r="A25" s="12"/>
      <c r="B25" s="25">
        <v>342.5</v>
      </c>
      <c r="C25" s="20" t="s">
        <v>71</v>
      </c>
      <c r="D25" s="46">
        <v>4134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4134</v>
      </c>
      <c r="O25" s="47">
        <f t="shared" si="1"/>
        <v>2.0334481062469258</v>
      </c>
      <c r="P25" s="9"/>
    </row>
    <row r="26" spans="1:16">
      <c r="A26" s="12"/>
      <c r="B26" s="25">
        <v>343.3</v>
      </c>
      <c r="C26" s="20" t="s">
        <v>72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384148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384148</v>
      </c>
      <c r="O26" s="47">
        <f t="shared" si="1"/>
        <v>188.95622233152977</v>
      </c>
      <c r="P26" s="9"/>
    </row>
    <row r="27" spans="1:16">
      <c r="A27" s="12"/>
      <c r="B27" s="25">
        <v>343.5</v>
      </c>
      <c r="C27" s="20" t="s">
        <v>25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481259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481259</v>
      </c>
      <c r="O27" s="47">
        <f t="shared" si="1"/>
        <v>236.72356123954748</v>
      </c>
      <c r="P27" s="9"/>
    </row>
    <row r="28" spans="1:16">
      <c r="A28" s="12"/>
      <c r="B28" s="25">
        <v>343.6</v>
      </c>
      <c r="C28" s="20" t="s">
        <v>26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16003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16003</v>
      </c>
      <c r="O28" s="47">
        <f t="shared" si="1"/>
        <v>7.8716182980816525</v>
      </c>
      <c r="P28" s="9"/>
    </row>
    <row r="29" spans="1:16">
      <c r="A29" s="12"/>
      <c r="B29" s="25">
        <v>349</v>
      </c>
      <c r="C29" s="20" t="s">
        <v>55</v>
      </c>
      <c r="D29" s="46">
        <v>17231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17231</v>
      </c>
      <c r="O29" s="47">
        <f t="shared" si="1"/>
        <v>8.4756517461879</v>
      </c>
      <c r="P29" s="9"/>
    </row>
    <row r="30" spans="1:16" ht="15.75">
      <c r="A30" s="29" t="s">
        <v>23</v>
      </c>
      <c r="B30" s="30"/>
      <c r="C30" s="31"/>
      <c r="D30" s="32">
        <f t="shared" ref="D30:M30" si="7">SUM(D31:D32)</f>
        <v>19560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19560</v>
      </c>
      <c r="O30" s="45">
        <f t="shared" si="1"/>
        <v>9.6212493851451057</v>
      </c>
      <c r="P30" s="10"/>
    </row>
    <row r="31" spans="1:16">
      <c r="A31" s="13"/>
      <c r="B31" s="39">
        <v>351.1</v>
      </c>
      <c r="C31" s="21" t="s">
        <v>73</v>
      </c>
      <c r="D31" s="46">
        <v>11725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11725</v>
      </c>
      <c r="O31" s="47">
        <f t="shared" si="1"/>
        <v>5.7673389080177078</v>
      </c>
      <c r="P31" s="9"/>
    </row>
    <row r="32" spans="1:16">
      <c r="A32" s="13"/>
      <c r="B32" s="39">
        <v>354</v>
      </c>
      <c r="C32" s="21" t="s">
        <v>29</v>
      </c>
      <c r="D32" s="46">
        <v>7835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7835</v>
      </c>
      <c r="O32" s="47">
        <f t="shared" si="1"/>
        <v>3.853910477127398</v>
      </c>
      <c r="P32" s="9"/>
    </row>
    <row r="33" spans="1:119" ht="15.75">
      <c r="A33" s="29" t="s">
        <v>2</v>
      </c>
      <c r="B33" s="30"/>
      <c r="C33" s="31"/>
      <c r="D33" s="32">
        <f t="shared" ref="D33:M33" si="8">SUM(D34:D37)</f>
        <v>117630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117630</v>
      </c>
      <c r="O33" s="45">
        <f t="shared" si="1"/>
        <v>57.860304968027549</v>
      </c>
      <c r="P33" s="10"/>
    </row>
    <row r="34" spans="1:119">
      <c r="A34" s="12"/>
      <c r="B34" s="25">
        <v>361.1</v>
      </c>
      <c r="C34" s="20" t="s">
        <v>30</v>
      </c>
      <c r="D34" s="46">
        <v>14677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14677</v>
      </c>
      <c r="O34" s="47">
        <f t="shared" si="1"/>
        <v>7.2193802262666011</v>
      </c>
      <c r="P34" s="9"/>
    </row>
    <row r="35" spans="1:119">
      <c r="A35" s="12"/>
      <c r="B35" s="25">
        <v>362</v>
      </c>
      <c r="C35" s="20" t="s">
        <v>74</v>
      </c>
      <c r="D35" s="46">
        <v>62369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62369</v>
      </c>
      <c r="O35" s="47">
        <f t="shared" si="1"/>
        <v>30.678307919331036</v>
      </c>
      <c r="P35" s="9"/>
    </row>
    <row r="36" spans="1:119">
      <c r="A36" s="12"/>
      <c r="B36" s="25">
        <v>366</v>
      </c>
      <c r="C36" s="20" t="s">
        <v>65</v>
      </c>
      <c r="D36" s="46">
        <v>16498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16498</v>
      </c>
      <c r="O36" s="47">
        <f t="shared" si="1"/>
        <v>8.1151008362026555</v>
      </c>
      <c r="P36" s="9"/>
    </row>
    <row r="37" spans="1:119">
      <c r="A37" s="12"/>
      <c r="B37" s="25">
        <v>369.9</v>
      </c>
      <c r="C37" s="20" t="s">
        <v>31</v>
      </c>
      <c r="D37" s="46">
        <v>24086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24086</v>
      </c>
      <c r="O37" s="47">
        <f t="shared" si="1"/>
        <v>11.847515986227251</v>
      </c>
      <c r="P37" s="9"/>
    </row>
    <row r="38" spans="1:119" ht="15.75">
      <c r="A38" s="29" t="s">
        <v>24</v>
      </c>
      <c r="B38" s="30"/>
      <c r="C38" s="31"/>
      <c r="D38" s="32">
        <f t="shared" ref="D38:M38" si="9">SUM(D39:D40)</f>
        <v>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101022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101022</v>
      </c>
      <c r="O38" s="45">
        <f t="shared" si="1"/>
        <v>49.691096901131331</v>
      </c>
      <c r="P38" s="9"/>
    </row>
    <row r="39" spans="1:119">
      <c r="A39" s="12"/>
      <c r="B39" s="25">
        <v>389.1</v>
      </c>
      <c r="C39" s="20" t="s">
        <v>83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1233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1233</v>
      </c>
      <c r="O39" s="47">
        <f t="shared" si="1"/>
        <v>0.60649286768322674</v>
      </c>
      <c r="P39" s="9"/>
    </row>
    <row r="40" spans="1:119" ht="15.75" thickBot="1">
      <c r="A40" s="12"/>
      <c r="B40" s="25">
        <v>389.8</v>
      </c>
      <c r="C40" s="20" t="s">
        <v>95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99789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99789</v>
      </c>
      <c r="O40" s="47">
        <f t="shared" si="1"/>
        <v>49.084604033448109</v>
      </c>
      <c r="P40" s="9"/>
    </row>
    <row r="41" spans="1:119" ht="16.5" thickBot="1">
      <c r="A41" s="14" t="s">
        <v>27</v>
      </c>
      <c r="B41" s="23"/>
      <c r="C41" s="22"/>
      <c r="D41" s="15">
        <f t="shared" ref="D41:M41" si="10">SUM(D5,D14,D20,D24,D30,D33,D38)</f>
        <v>2836988</v>
      </c>
      <c r="E41" s="15">
        <f t="shared" si="10"/>
        <v>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982432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3819420</v>
      </c>
      <c r="O41" s="38">
        <f t="shared" si="1"/>
        <v>1878.7112641416625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103</v>
      </c>
      <c r="M43" s="48"/>
      <c r="N43" s="48"/>
      <c r="O43" s="43">
        <v>2033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59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1909501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1909501</v>
      </c>
      <c r="O5" s="33">
        <f t="shared" ref="O5:O41" si="1">(N5/O$43)</f>
        <v>962.45010080645159</v>
      </c>
      <c r="P5" s="6"/>
    </row>
    <row r="6" spans="1:133">
      <c r="A6" s="12"/>
      <c r="B6" s="25">
        <v>311</v>
      </c>
      <c r="C6" s="20" t="s">
        <v>1</v>
      </c>
      <c r="D6" s="46">
        <v>1481822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1481822</v>
      </c>
      <c r="O6" s="47">
        <f t="shared" si="1"/>
        <v>746.88608870967744</v>
      </c>
      <c r="P6" s="9"/>
    </row>
    <row r="7" spans="1:133">
      <c r="A7" s="12"/>
      <c r="B7" s="25">
        <v>312.41000000000003</v>
      </c>
      <c r="C7" s="20" t="s">
        <v>61</v>
      </c>
      <c r="D7" s="46">
        <v>44514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44514</v>
      </c>
      <c r="O7" s="47">
        <f t="shared" si="1"/>
        <v>22.436491935483872</v>
      </c>
      <c r="P7" s="9"/>
    </row>
    <row r="8" spans="1:133">
      <c r="A8" s="12"/>
      <c r="B8" s="25">
        <v>312.42</v>
      </c>
      <c r="C8" s="20" t="s">
        <v>62</v>
      </c>
      <c r="D8" s="46">
        <v>20786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20786</v>
      </c>
      <c r="O8" s="47">
        <f t="shared" si="1"/>
        <v>10.476814516129032</v>
      </c>
      <c r="P8" s="9"/>
    </row>
    <row r="9" spans="1:133">
      <c r="A9" s="12"/>
      <c r="B9" s="25">
        <v>314.10000000000002</v>
      </c>
      <c r="C9" s="20" t="s">
        <v>44</v>
      </c>
      <c r="D9" s="46">
        <v>168395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168395</v>
      </c>
      <c r="O9" s="47">
        <f t="shared" si="1"/>
        <v>84.876512096774192</v>
      </c>
      <c r="P9" s="9"/>
    </row>
    <row r="10" spans="1:133">
      <c r="A10" s="12"/>
      <c r="B10" s="25">
        <v>314.3</v>
      </c>
      <c r="C10" s="20" t="s">
        <v>45</v>
      </c>
      <c r="D10" s="46">
        <v>29748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29748</v>
      </c>
      <c r="O10" s="47">
        <f t="shared" si="1"/>
        <v>14.993951612903226</v>
      </c>
      <c r="P10" s="9"/>
    </row>
    <row r="11" spans="1:133">
      <c r="A11" s="12"/>
      <c r="B11" s="25">
        <v>314.39999999999998</v>
      </c>
      <c r="C11" s="20" t="s">
        <v>46</v>
      </c>
      <c r="D11" s="46">
        <v>10049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10049</v>
      </c>
      <c r="O11" s="47">
        <f t="shared" si="1"/>
        <v>5.065020161290323</v>
      </c>
      <c r="P11" s="9"/>
    </row>
    <row r="12" spans="1:133">
      <c r="A12" s="12"/>
      <c r="B12" s="25">
        <v>315</v>
      </c>
      <c r="C12" s="20" t="s">
        <v>78</v>
      </c>
      <c r="D12" s="46">
        <v>80107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80107</v>
      </c>
      <c r="O12" s="47">
        <f t="shared" si="1"/>
        <v>40.376512096774192</v>
      </c>
      <c r="P12" s="9"/>
    </row>
    <row r="13" spans="1:133">
      <c r="A13" s="12"/>
      <c r="B13" s="25">
        <v>316</v>
      </c>
      <c r="C13" s="20" t="s">
        <v>79</v>
      </c>
      <c r="D13" s="46">
        <v>74080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74080</v>
      </c>
      <c r="O13" s="47">
        <f t="shared" si="1"/>
        <v>37.338709677419352</v>
      </c>
      <c r="P13" s="9"/>
    </row>
    <row r="14" spans="1:133" ht="15.75">
      <c r="A14" s="29" t="s">
        <v>9</v>
      </c>
      <c r="B14" s="30"/>
      <c r="C14" s="31"/>
      <c r="D14" s="32">
        <f t="shared" ref="D14:M14" si="3">SUM(D15:D19)</f>
        <v>409670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1" si="4">SUM(D14:M14)</f>
        <v>409670</v>
      </c>
      <c r="O14" s="45">
        <f t="shared" si="1"/>
        <v>206.48689516129033</v>
      </c>
      <c r="P14" s="10"/>
    </row>
    <row r="15" spans="1:133">
      <c r="A15" s="12"/>
      <c r="B15" s="25">
        <v>322</v>
      </c>
      <c r="C15" s="20" t="s">
        <v>50</v>
      </c>
      <c r="D15" s="46">
        <v>61504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61504</v>
      </c>
      <c r="O15" s="47">
        <f t="shared" si="1"/>
        <v>31</v>
      </c>
      <c r="P15" s="9"/>
    </row>
    <row r="16" spans="1:133">
      <c r="A16" s="12"/>
      <c r="B16" s="25">
        <v>323.10000000000002</v>
      </c>
      <c r="C16" s="20" t="s">
        <v>51</v>
      </c>
      <c r="D16" s="46">
        <v>189244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189244</v>
      </c>
      <c r="O16" s="47">
        <f t="shared" si="1"/>
        <v>95.385080645161295</v>
      </c>
      <c r="P16" s="9"/>
    </row>
    <row r="17" spans="1:16">
      <c r="A17" s="12"/>
      <c r="B17" s="25">
        <v>323.7</v>
      </c>
      <c r="C17" s="20" t="s">
        <v>52</v>
      </c>
      <c r="D17" s="46">
        <v>57623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57623</v>
      </c>
      <c r="O17" s="47">
        <f t="shared" si="1"/>
        <v>29.043850806451612</v>
      </c>
      <c r="P17" s="9"/>
    </row>
    <row r="18" spans="1:16">
      <c r="A18" s="12"/>
      <c r="B18" s="25">
        <v>324.70999999999998</v>
      </c>
      <c r="C18" s="20" t="s">
        <v>63</v>
      </c>
      <c r="D18" s="46">
        <v>79502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79502</v>
      </c>
      <c r="O18" s="47">
        <f t="shared" si="1"/>
        <v>40.07157258064516</v>
      </c>
      <c r="P18" s="9"/>
    </row>
    <row r="19" spans="1:16">
      <c r="A19" s="12"/>
      <c r="B19" s="25">
        <v>329</v>
      </c>
      <c r="C19" s="20" t="s">
        <v>11</v>
      </c>
      <c r="D19" s="46">
        <v>21797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21797</v>
      </c>
      <c r="O19" s="47">
        <f t="shared" si="1"/>
        <v>10.986391129032258</v>
      </c>
      <c r="P19" s="9"/>
    </row>
    <row r="20" spans="1:16" ht="15.75">
      <c r="A20" s="29" t="s">
        <v>12</v>
      </c>
      <c r="B20" s="30"/>
      <c r="C20" s="31"/>
      <c r="D20" s="32">
        <f t="shared" ref="D20:M20" si="5">SUM(D21:D23)</f>
        <v>212779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212779</v>
      </c>
      <c r="O20" s="45">
        <f t="shared" si="1"/>
        <v>107.24747983870968</v>
      </c>
      <c r="P20" s="10"/>
    </row>
    <row r="21" spans="1:16">
      <c r="A21" s="12"/>
      <c r="B21" s="25">
        <v>335.12</v>
      </c>
      <c r="C21" s="20" t="s">
        <v>80</v>
      </c>
      <c r="D21" s="46">
        <v>55592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55592</v>
      </c>
      <c r="O21" s="47">
        <f t="shared" si="1"/>
        <v>28.02016129032258</v>
      </c>
      <c r="P21" s="9"/>
    </row>
    <row r="22" spans="1:16">
      <c r="A22" s="12"/>
      <c r="B22" s="25">
        <v>335.15</v>
      </c>
      <c r="C22" s="20" t="s">
        <v>81</v>
      </c>
      <c r="D22" s="46">
        <v>722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722</v>
      </c>
      <c r="O22" s="47">
        <f t="shared" si="1"/>
        <v>0.36391129032258063</v>
      </c>
      <c r="P22" s="9"/>
    </row>
    <row r="23" spans="1:16">
      <c r="A23" s="12"/>
      <c r="B23" s="25">
        <v>335.18</v>
      </c>
      <c r="C23" s="20" t="s">
        <v>82</v>
      </c>
      <c r="D23" s="46">
        <v>156465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156465</v>
      </c>
      <c r="O23" s="47">
        <f t="shared" si="1"/>
        <v>78.863407258064512</v>
      </c>
      <c r="P23" s="9"/>
    </row>
    <row r="24" spans="1:16" ht="15.75">
      <c r="A24" s="29" t="s">
        <v>22</v>
      </c>
      <c r="B24" s="30"/>
      <c r="C24" s="31"/>
      <c r="D24" s="32">
        <f t="shared" ref="D24:M24" si="6">SUM(D25:D29)</f>
        <v>23957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846165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870122</v>
      </c>
      <c r="O24" s="45">
        <f t="shared" si="1"/>
        <v>438.56955645161293</v>
      </c>
      <c r="P24" s="10"/>
    </row>
    <row r="25" spans="1:16">
      <c r="A25" s="12"/>
      <c r="B25" s="25">
        <v>342.5</v>
      </c>
      <c r="C25" s="20" t="s">
        <v>71</v>
      </c>
      <c r="D25" s="46">
        <v>9190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9190</v>
      </c>
      <c r="O25" s="47">
        <f t="shared" si="1"/>
        <v>4.632056451612903</v>
      </c>
      <c r="P25" s="9"/>
    </row>
    <row r="26" spans="1:16">
      <c r="A26" s="12"/>
      <c r="B26" s="25">
        <v>343.3</v>
      </c>
      <c r="C26" s="20" t="s">
        <v>72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371012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371012</v>
      </c>
      <c r="O26" s="47">
        <f t="shared" si="1"/>
        <v>187.00201612903226</v>
      </c>
      <c r="P26" s="9"/>
    </row>
    <row r="27" spans="1:16">
      <c r="A27" s="12"/>
      <c r="B27" s="25">
        <v>343.5</v>
      </c>
      <c r="C27" s="20" t="s">
        <v>25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462648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462648</v>
      </c>
      <c r="O27" s="47">
        <f t="shared" si="1"/>
        <v>233.18951612903226</v>
      </c>
      <c r="P27" s="9"/>
    </row>
    <row r="28" spans="1:16">
      <c r="A28" s="12"/>
      <c r="B28" s="25">
        <v>343.6</v>
      </c>
      <c r="C28" s="20" t="s">
        <v>26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12505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12505</v>
      </c>
      <c r="O28" s="47">
        <f t="shared" si="1"/>
        <v>6.302923387096774</v>
      </c>
      <c r="P28" s="9"/>
    </row>
    <row r="29" spans="1:16">
      <c r="A29" s="12"/>
      <c r="B29" s="25">
        <v>349</v>
      </c>
      <c r="C29" s="20" t="s">
        <v>55</v>
      </c>
      <c r="D29" s="46">
        <v>14767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14767</v>
      </c>
      <c r="O29" s="47">
        <f t="shared" si="1"/>
        <v>7.44304435483871</v>
      </c>
      <c r="P29" s="9"/>
    </row>
    <row r="30" spans="1:16" ht="15.75">
      <c r="A30" s="29" t="s">
        <v>23</v>
      </c>
      <c r="B30" s="30"/>
      <c r="C30" s="31"/>
      <c r="D30" s="32">
        <f t="shared" ref="D30:M30" si="7">SUM(D31:D32)</f>
        <v>14362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14362</v>
      </c>
      <c r="O30" s="45">
        <f t="shared" si="1"/>
        <v>7.238911290322581</v>
      </c>
      <c r="P30" s="10"/>
    </row>
    <row r="31" spans="1:16">
      <c r="A31" s="13"/>
      <c r="B31" s="39">
        <v>351.1</v>
      </c>
      <c r="C31" s="21" t="s">
        <v>73</v>
      </c>
      <c r="D31" s="46">
        <v>13252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13252</v>
      </c>
      <c r="O31" s="47">
        <f t="shared" si="1"/>
        <v>6.679435483870968</v>
      </c>
      <c r="P31" s="9"/>
    </row>
    <row r="32" spans="1:16">
      <c r="A32" s="13"/>
      <c r="B32" s="39">
        <v>354</v>
      </c>
      <c r="C32" s="21" t="s">
        <v>29</v>
      </c>
      <c r="D32" s="46">
        <v>1110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1110</v>
      </c>
      <c r="O32" s="47">
        <f t="shared" si="1"/>
        <v>0.55947580645161288</v>
      </c>
      <c r="P32" s="9"/>
    </row>
    <row r="33" spans="1:119" ht="15.75">
      <c r="A33" s="29" t="s">
        <v>2</v>
      </c>
      <c r="B33" s="30"/>
      <c r="C33" s="31"/>
      <c r="D33" s="32">
        <f t="shared" ref="D33:M33" si="8">SUM(D34:D37)</f>
        <v>84178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84178</v>
      </c>
      <c r="O33" s="45">
        <f t="shared" si="1"/>
        <v>42.42842741935484</v>
      </c>
      <c r="P33" s="10"/>
    </row>
    <row r="34" spans="1:119">
      <c r="A34" s="12"/>
      <c r="B34" s="25">
        <v>361.1</v>
      </c>
      <c r="C34" s="20" t="s">
        <v>30</v>
      </c>
      <c r="D34" s="46">
        <v>7105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7105</v>
      </c>
      <c r="O34" s="47">
        <f t="shared" si="1"/>
        <v>3.581149193548387</v>
      </c>
      <c r="P34" s="9"/>
    </row>
    <row r="35" spans="1:119">
      <c r="A35" s="12"/>
      <c r="B35" s="25">
        <v>362</v>
      </c>
      <c r="C35" s="20" t="s">
        <v>74</v>
      </c>
      <c r="D35" s="46">
        <v>54803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54803</v>
      </c>
      <c r="O35" s="47">
        <f t="shared" si="1"/>
        <v>27.622479838709676</v>
      </c>
      <c r="P35" s="9"/>
    </row>
    <row r="36" spans="1:119">
      <c r="A36" s="12"/>
      <c r="B36" s="25">
        <v>366</v>
      </c>
      <c r="C36" s="20" t="s">
        <v>65</v>
      </c>
      <c r="D36" s="46">
        <v>6416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6416</v>
      </c>
      <c r="O36" s="47">
        <f t="shared" si="1"/>
        <v>3.2338709677419355</v>
      </c>
      <c r="P36" s="9"/>
    </row>
    <row r="37" spans="1:119">
      <c r="A37" s="12"/>
      <c r="B37" s="25">
        <v>369.9</v>
      </c>
      <c r="C37" s="20" t="s">
        <v>31</v>
      </c>
      <c r="D37" s="46">
        <v>15854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15854</v>
      </c>
      <c r="O37" s="47">
        <f t="shared" si="1"/>
        <v>7.990927419354839</v>
      </c>
      <c r="P37" s="9"/>
    </row>
    <row r="38" spans="1:119" ht="15.75">
      <c r="A38" s="29" t="s">
        <v>24</v>
      </c>
      <c r="B38" s="30"/>
      <c r="C38" s="31"/>
      <c r="D38" s="32">
        <f t="shared" ref="D38:M38" si="9">SUM(D39:D40)</f>
        <v>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286417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286417</v>
      </c>
      <c r="O38" s="45">
        <f t="shared" si="1"/>
        <v>144.36340725806451</v>
      </c>
      <c r="P38" s="9"/>
    </row>
    <row r="39" spans="1:119">
      <c r="A39" s="12"/>
      <c r="B39" s="25">
        <v>389.1</v>
      </c>
      <c r="C39" s="20" t="s">
        <v>83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530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530</v>
      </c>
      <c r="O39" s="47">
        <f t="shared" si="1"/>
        <v>0.26713709677419356</v>
      </c>
      <c r="P39" s="9"/>
    </row>
    <row r="40" spans="1:119" ht="15.75" thickBot="1">
      <c r="A40" s="12"/>
      <c r="B40" s="25">
        <v>389.8</v>
      </c>
      <c r="C40" s="20" t="s">
        <v>95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285887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285887</v>
      </c>
      <c r="O40" s="47">
        <f t="shared" si="1"/>
        <v>144.09627016129033</v>
      </c>
      <c r="P40" s="9"/>
    </row>
    <row r="41" spans="1:119" ht="16.5" thickBot="1">
      <c r="A41" s="14" t="s">
        <v>27</v>
      </c>
      <c r="B41" s="23"/>
      <c r="C41" s="22"/>
      <c r="D41" s="15">
        <f t="shared" ref="D41:M41" si="10">SUM(D5,D14,D20,D24,D30,D33,D38)</f>
        <v>2654447</v>
      </c>
      <c r="E41" s="15">
        <f t="shared" si="10"/>
        <v>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1132582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3787029</v>
      </c>
      <c r="O41" s="38">
        <f t="shared" si="1"/>
        <v>1908.7847782258063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101</v>
      </c>
      <c r="M43" s="48"/>
      <c r="N43" s="48"/>
      <c r="O43" s="43">
        <v>1984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59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1825688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1825688</v>
      </c>
      <c r="O5" s="33">
        <f t="shared" ref="O5:O41" si="1">(N5/O$43)</f>
        <v>931.94895354772848</v>
      </c>
      <c r="P5" s="6"/>
    </row>
    <row r="6" spans="1:133">
      <c r="A6" s="12"/>
      <c r="B6" s="25">
        <v>311</v>
      </c>
      <c r="C6" s="20" t="s">
        <v>1</v>
      </c>
      <c r="D6" s="46">
        <v>1372451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1372451</v>
      </c>
      <c r="O6" s="47">
        <f t="shared" si="1"/>
        <v>700.58754466564574</v>
      </c>
      <c r="P6" s="9"/>
    </row>
    <row r="7" spans="1:133">
      <c r="A7" s="12"/>
      <c r="B7" s="25">
        <v>312.41000000000003</v>
      </c>
      <c r="C7" s="20" t="s">
        <v>61</v>
      </c>
      <c r="D7" s="46">
        <v>43063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43063</v>
      </c>
      <c r="O7" s="47">
        <f t="shared" si="1"/>
        <v>21.982133741704953</v>
      </c>
      <c r="P7" s="9"/>
    </row>
    <row r="8" spans="1:133">
      <c r="A8" s="12"/>
      <c r="B8" s="25">
        <v>312.42</v>
      </c>
      <c r="C8" s="20" t="s">
        <v>62</v>
      </c>
      <c r="D8" s="46">
        <v>20145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20145</v>
      </c>
      <c r="O8" s="47">
        <f t="shared" si="1"/>
        <v>10.283307810107198</v>
      </c>
      <c r="P8" s="9"/>
    </row>
    <row r="9" spans="1:133">
      <c r="A9" s="12"/>
      <c r="B9" s="25">
        <v>314.10000000000002</v>
      </c>
      <c r="C9" s="20" t="s">
        <v>44</v>
      </c>
      <c r="D9" s="46">
        <v>184226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184226</v>
      </c>
      <c r="O9" s="47">
        <f t="shared" si="1"/>
        <v>94.040837161817251</v>
      </c>
      <c r="P9" s="9"/>
    </row>
    <row r="10" spans="1:133">
      <c r="A10" s="12"/>
      <c r="B10" s="25">
        <v>314.3</v>
      </c>
      <c r="C10" s="20" t="s">
        <v>45</v>
      </c>
      <c r="D10" s="46">
        <v>29996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29996</v>
      </c>
      <c r="O10" s="47">
        <f t="shared" si="1"/>
        <v>15.311893823379275</v>
      </c>
      <c r="P10" s="9"/>
    </row>
    <row r="11" spans="1:133">
      <c r="A11" s="12"/>
      <c r="B11" s="25">
        <v>314.39999999999998</v>
      </c>
      <c r="C11" s="20" t="s">
        <v>46</v>
      </c>
      <c r="D11" s="46">
        <v>7425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7425</v>
      </c>
      <c r="O11" s="47">
        <f t="shared" si="1"/>
        <v>3.7901990811638591</v>
      </c>
      <c r="P11" s="9"/>
    </row>
    <row r="12" spans="1:133">
      <c r="A12" s="12"/>
      <c r="B12" s="25">
        <v>315</v>
      </c>
      <c r="C12" s="20" t="s">
        <v>78</v>
      </c>
      <c r="D12" s="46">
        <v>87418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87418</v>
      </c>
      <c r="O12" s="47">
        <f t="shared" si="1"/>
        <v>44.623787646758551</v>
      </c>
      <c r="P12" s="9"/>
    </row>
    <row r="13" spans="1:133">
      <c r="A13" s="12"/>
      <c r="B13" s="25">
        <v>316</v>
      </c>
      <c r="C13" s="20" t="s">
        <v>79</v>
      </c>
      <c r="D13" s="46">
        <v>80964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80964</v>
      </c>
      <c r="O13" s="47">
        <f t="shared" si="1"/>
        <v>41.329249617151611</v>
      </c>
      <c r="P13" s="9"/>
    </row>
    <row r="14" spans="1:133" ht="15.75">
      <c r="A14" s="29" t="s">
        <v>9</v>
      </c>
      <c r="B14" s="30"/>
      <c r="C14" s="31"/>
      <c r="D14" s="32">
        <f t="shared" ref="D14:M14" si="3">SUM(D15:D18)</f>
        <v>298169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1" si="4">SUM(D14:M14)</f>
        <v>298169</v>
      </c>
      <c r="O14" s="45">
        <f t="shared" si="1"/>
        <v>152.20469627360899</v>
      </c>
      <c r="P14" s="10"/>
    </row>
    <row r="15" spans="1:133">
      <c r="A15" s="12"/>
      <c r="B15" s="25">
        <v>322</v>
      </c>
      <c r="C15" s="20" t="s">
        <v>50</v>
      </c>
      <c r="D15" s="46">
        <v>55473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55473</v>
      </c>
      <c r="O15" s="47">
        <f t="shared" si="1"/>
        <v>28.316998468606432</v>
      </c>
      <c r="P15" s="9"/>
    </row>
    <row r="16" spans="1:133">
      <c r="A16" s="12"/>
      <c r="B16" s="25">
        <v>323.10000000000002</v>
      </c>
      <c r="C16" s="20" t="s">
        <v>51</v>
      </c>
      <c r="D16" s="46">
        <v>167971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167971</v>
      </c>
      <c r="O16" s="47">
        <f t="shared" si="1"/>
        <v>85.743236345074024</v>
      </c>
      <c r="P16" s="9"/>
    </row>
    <row r="17" spans="1:16">
      <c r="A17" s="12"/>
      <c r="B17" s="25">
        <v>323.7</v>
      </c>
      <c r="C17" s="20" t="s">
        <v>52</v>
      </c>
      <c r="D17" s="46">
        <v>54432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54432</v>
      </c>
      <c r="O17" s="47">
        <f t="shared" si="1"/>
        <v>27.785604900459418</v>
      </c>
      <c r="P17" s="9"/>
    </row>
    <row r="18" spans="1:16">
      <c r="A18" s="12"/>
      <c r="B18" s="25">
        <v>329</v>
      </c>
      <c r="C18" s="20" t="s">
        <v>11</v>
      </c>
      <c r="D18" s="46">
        <v>20293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20293</v>
      </c>
      <c r="O18" s="47">
        <f t="shared" si="1"/>
        <v>10.358856559469118</v>
      </c>
      <c r="P18" s="9"/>
    </row>
    <row r="19" spans="1:16" ht="15.75">
      <c r="A19" s="29" t="s">
        <v>12</v>
      </c>
      <c r="B19" s="30"/>
      <c r="C19" s="31"/>
      <c r="D19" s="32">
        <f t="shared" ref="D19:M19" si="5">SUM(D20:D22)</f>
        <v>197761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197761</v>
      </c>
      <c r="O19" s="45">
        <f t="shared" si="1"/>
        <v>100.94997447677386</v>
      </c>
      <c r="P19" s="10"/>
    </row>
    <row r="20" spans="1:16">
      <c r="A20" s="12"/>
      <c r="B20" s="25">
        <v>335.12</v>
      </c>
      <c r="C20" s="20" t="s">
        <v>80</v>
      </c>
      <c r="D20" s="46">
        <v>51937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51937</v>
      </c>
      <c r="O20" s="47">
        <f t="shared" si="1"/>
        <v>26.511995916283819</v>
      </c>
      <c r="P20" s="9"/>
    </row>
    <row r="21" spans="1:16">
      <c r="A21" s="12"/>
      <c r="B21" s="25">
        <v>335.15</v>
      </c>
      <c r="C21" s="20" t="s">
        <v>81</v>
      </c>
      <c r="D21" s="46">
        <v>722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722</v>
      </c>
      <c r="O21" s="47">
        <f t="shared" si="1"/>
        <v>0.36855538540071464</v>
      </c>
      <c r="P21" s="9"/>
    </row>
    <row r="22" spans="1:16">
      <c r="A22" s="12"/>
      <c r="B22" s="25">
        <v>335.18</v>
      </c>
      <c r="C22" s="20" t="s">
        <v>82</v>
      </c>
      <c r="D22" s="46">
        <v>145102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145102</v>
      </c>
      <c r="O22" s="47">
        <f t="shared" si="1"/>
        <v>74.069423175089327</v>
      </c>
      <c r="P22" s="9"/>
    </row>
    <row r="23" spans="1:16" ht="15.75">
      <c r="A23" s="29" t="s">
        <v>22</v>
      </c>
      <c r="B23" s="30"/>
      <c r="C23" s="31"/>
      <c r="D23" s="32">
        <f t="shared" ref="D23:M23" si="6">SUM(D24:D28)</f>
        <v>21956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860251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882207</v>
      </c>
      <c r="O23" s="45">
        <f t="shared" si="1"/>
        <v>450.33537519142419</v>
      </c>
      <c r="P23" s="10"/>
    </row>
    <row r="24" spans="1:16">
      <c r="A24" s="12"/>
      <c r="B24" s="25">
        <v>342.5</v>
      </c>
      <c r="C24" s="20" t="s">
        <v>71</v>
      </c>
      <c r="D24" s="46">
        <v>7020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7020</v>
      </c>
      <c r="O24" s="47">
        <f t="shared" si="1"/>
        <v>3.5834609494640124</v>
      </c>
      <c r="P24" s="9"/>
    </row>
    <row r="25" spans="1:16">
      <c r="A25" s="12"/>
      <c r="B25" s="25">
        <v>343.3</v>
      </c>
      <c r="C25" s="20" t="s">
        <v>72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382174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382174</v>
      </c>
      <c r="O25" s="47">
        <f t="shared" si="1"/>
        <v>195.08626850433896</v>
      </c>
      <c r="P25" s="9"/>
    </row>
    <row r="26" spans="1:16">
      <c r="A26" s="12"/>
      <c r="B26" s="25">
        <v>343.5</v>
      </c>
      <c r="C26" s="20" t="s">
        <v>25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457801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457801</v>
      </c>
      <c r="O26" s="47">
        <f t="shared" si="1"/>
        <v>233.69116896375701</v>
      </c>
      <c r="P26" s="9"/>
    </row>
    <row r="27" spans="1:16">
      <c r="A27" s="12"/>
      <c r="B27" s="25">
        <v>343.6</v>
      </c>
      <c r="C27" s="20" t="s">
        <v>26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20276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20276</v>
      </c>
      <c r="O27" s="47">
        <f t="shared" si="1"/>
        <v>10.35017866258295</v>
      </c>
      <c r="P27" s="9"/>
    </row>
    <row r="28" spans="1:16">
      <c r="A28" s="12"/>
      <c r="B28" s="25">
        <v>349</v>
      </c>
      <c r="C28" s="20" t="s">
        <v>55</v>
      </c>
      <c r="D28" s="46">
        <v>14936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14936</v>
      </c>
      <c r="O28" s="47">
        <f t="shared" si="1"/>
        <v>7.6242981112812656</v>
      </c>
      <c r="P28" s="9"/>
    </row>
    <row r="29" spans="1:16" ht="15.75">
      <c r="A29" s="29" t="s">
        <v>23</v>
      </c>
      <c r="B29" s="30"/>
      <c r="C29" s="31"/>
      <c r="D29" s="32">
        <f t="shared" ref="D29:M29" si="7">SUM(D30:D31)</f>
        <v>72888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4"/>
        <v>72888</v>
      </c>
      <c r="O29" s="45">
        <f t="shared" si="1"/>
        <v>37.206738131699844</v>
      </c>
      <c r="P29" s="10"/>
    </row>
    <row r="30" spans="1:16">
      <c r="A30" s="13"/>
      <c r="B30" s="39">
        <v>351.1</v>
      </c>
      <c r="C30" s="21" t="s">
        <v>73</v>
      </c>
      <c r="D30" s="46">
        <v>14594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14594</v>
      </c>
      <c r="O30" s="47">
        <f t="shared" si="1"/>
        <v>7.4497192445125062</v>
      </c>
      <c r="P30" s="9"/>
    </row>
    <row r="31" spans="1:16">
      <c r="A31" s="13"/>
      <c r="B31" s="39">
        <v>354</v>
      </c>
      <c r="C31" s="21" t="s">
        <v>29</v>
      </c>
      <c r="D31" s="46">
        <v>58294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58294</v>
      </c>
      <c r="O31" s="47">
        <f t="shared" si="1"/>
        <v>29.757018887187339</v>
      </c>
      <c r="P31" s="9"/>
    </row>
    <row r="32" spans="1:16" ht="15.75">
      <c r="A32" s="29" t="s">
        <v>2</v>
      </c>
      <c r="B32" s="30"/>
      <c r="C32" s="31"/>
      <c r="D32" s="32">
        <f t="shared" ref="D32:M32" si="8">SUM(D33:D36)</f>
        <v>176947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176947</v>
      </c>
      <c r="O32" s="45">
        <f t="shared" si="1"/>
        <v>90.325165900969878</v>
      </c>
      <c r="P32" s="10"/>
    </row>
    <row r="33" spans="1:119">
      <c r="A33" s="12"/>
      <c r="B33" s="25">
        <v>361.1</v>
      </c>
      <c r="C33" s="20" t="s">
        <v>30</v>
      </c>
      <c r="D33" s="46">
        <v>7316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7316</v>
      </c>
      <c r="O33" s="47">
        <f t="shared" si="1"/>
        <v>3.7345584481878511</v>
      </c>
      <c r="P33" s="9"/>
    </row>
    <row r="34" spans="1:119">
      <c r="A34" s="12"/>
      <c r="B34" s="25">
        <v>362</v>
      </c>
      <c r="C34" s="20" t="s">
        <v>74</v>
      </c>
      <c r="D34" s="46">
        <v>48920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48920</v>
      </c>
      <c r="O34" s="47">
        <f t="shared" si="1"/>
        <v>24.971924451250636</v>
      </c>
      <c r="P34" s="9"/>
    </row>
    <row r="35" spans="1:119">
      <c r="A35" s="12"/>
      <c r="B35" s="25">
        <v>366</v>
      </c>
      <c r="C35" s="20" t="s">
        <v>65</v>
      </c>
      <c r="D35" s="46">
        <v>4111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4111</v>
      </c>
      <c r="O35" s="47">
        <f t="shared" si="1"/>
        <v>2.0985196528841246</v>
      </c>
      <c r="P35" s="9"/>
    </row>
    <row r="36" spans="1:119">
      <c r="A36" s="12"/>
      <c r="B36" s="25">
        <v>369.9</v>
      </c>
      <c r="C36" s="20" t="s">
        <v>31</v>
      </c>
      <c r="D36" s="46">
        <v>116600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116600</v>
      </c>
      <c r="O36" s="47">
        <f t="shared" si="1"/>
        <v>59.520163348647266</v>
      </c>
      <c r="P36" s="9"/>
    </row>
    <row r="37" spans="1:119" ht="15.75">
      <c r="A37" s="29" t="s">
        <v>24</v>
      </c>
      <c r="B37" s="30"/>
      <c r="C37" s="31"/>
      <c r="D37" s="32">
        <f t="shared" ref="D37:M37" si="9">SUM(D38:D40)</f>
        <v>1058013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59630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4"/>
        <v>1117643</v>
      </c>
      <c r="O37" s="45">
        <f t="shared" si="1"/>
        <v>570.51710056151103</v>
      </c>
      <c r="P37" s="9"/>
    </row>
    <row r="38" spans="1:119">
      <c r="A38" s="12"/>
      <c r="B38" s="25">
        <v>384</v>
      </c>
      <c r="C38" s="20" t="s">
        <v>98</v>
      </c>
      <c r="D38" s="46">
        <v>1058013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1058013</v>
      </c>
      <c r="O38" s="47">
        <f t="shared" si="1"/>
        <v>540.07810107197554</v>
      </c>
      <c r="P38" s="9"/>
    </row>
    <row r="39" spans="1:119">
      <c r="A39" s="12"/>
      <c r="B39" s="25">
        <v>389.1</v>
      </c>
      <c r="C39" s="20" t="s">
        <v>83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733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733</v>
      </c>
      <c r="O39" s="47">
        <f t="shared" si="1"/>
        <v>0.37417049515058703</v>
      </c>
      <c r="P39" s="9"/>
    </row>
    <row r="40" spans="1:119" ht="15.75" thickBot="1">
      <c r="A40" s="12"/>
      <c r="B40" s="25">
        <v>389.8</v>
      </c>
      <c r="C40" s="20" t="s">
        <v>95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58897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58897</v>
      </c>
      <c r="O40" s="47">
        <f t="shared" si="1"/>
        <v>30.064828994384889</v>
      </c>
      <c r="P40" s="9"/>
    </row>
    <row r="41" spans="1:119" ht="16.5" thickBot="1">
      <c r="A41" s="14" t="s">
        <v>27</v>
      </c>
      <c r="B41" s="23"/>
      <c r="C41" s="22"/>
      <c r="D41" s="15">
        <f t="shared" ref="D41:M41" si="10">SUM(D5,D14,D19,D23,D29,D32,D37)</f>
        <v>3651422</v>
      </c>
      <c r="E41" s="15">
        <f t="shared" si="10"/>
        <v>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919881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4571303</v>
      </c>
      <c r="O41" s="38">
        <f t="shared" si="1"/>
        <v>2333.4880040837161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8" t="s">
        <v>99</v>
      </c>
      <c r="M43" s="48"/>
      <c r="N43" s="48"/>
      <c r="O43" s="43">
        <v>1959</v>
      </c>
    </row>
    <row r="44" spans="1:119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19" ht="15.75" customHeight="1" thickBot="1">
      <c r="A45" s="52" t="s">
        <v>59</v>
      </c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4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41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34</v>
      </c>
      <c r="B3" s="62"/>
      <c r="C3" s="63"/>
      <c r="D3" s="67" t="s">
        <v>18</v>
      </c>
      <c r="E3" s="68"/>
      <c r="F3" s="68"/>
      <c r="G3" s="68"/>
      <c r="H3" s="69"/>
      <c r="I3" s="67" t="s">
        <v>19</v>
      </c>
      <c r="J3" s="69"/>
      <c r="K3" s="67" t="s">
        <v>21</v>
      </c>
      <c r="L3" s="69"/>
      <c r="M3" s="36"/>
      <c r="N3" s="37"/>
      <c r="O3" s="70" t="s">
        <v>39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35</v>
      </c>
      <c r="F4" s="34" t="s">
        <v>36</v>
      </c>
      <c r="G4" s="34" t="s">
        <v>37</v>
      </c>
      <c r="H4" s="34" t="s">
        <v>4</v>
      </c>
      <c r="I4" s="34" t="s">
        <v>5</v>
      </c>
      <c r="J4" s="35" t="s">
        <v>38</v>
      </c>
      <c r="K4" s="35" t="s">
        <v>6</v>
      </c>
      <c r="L4" s="35" t="s">
        <v>7</v>
      </c>
      <c r="M4" s="35" t="s">
        <v>8</v>
      </c>
      <c r="N4" s="35" t="s">
        <v>20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1706699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1706699</v>
      </c>
      <c r="O5" s="33">
        <f t="shared" ref="O5:O43" si="1">(N5/O$45)</f>
        <v>865.46602434077079</v>
      </c>
      <c r="P5" s="6"/>
    </row>
    <row r="6" spans="1:133">
      <c r="A6" s="12"/>
      <c r="B6" s="25">
        <v>311</v>
      </c>
      <c r="C6" s="20" t="s">
        <v>1</v>
      </c>
      <c r="D6" s="46">
        <v>1304335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1304335</v>
      </c>
      <c r="O6" s="47">
        <f t="shared" si="1"/>
        <v>661.42748478701822</v>
      </c>
      <c r="P6" s="9"/>
    </row>
    <row r="7" spans="1:133">
      <c r="A7" s="12"/>
      <c r="B7" s="25">
        <v>312.41000000000003</v>
      </c>
      <c r="C7" s="20" t="s">
        <v>61</v>
      </c>
      <c r="D7" s="46">
        <v>40004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40004</v>
      </c>
      <c r="O7" s="47">
        <f t="shared" si="1"/>
        <v>20.286004056795132</v>
      </c>
      <c r="P7" s="9"/>
    </row>
    <row r="8" spans="1:133">
      <c r="A8" s="12"/>
      <c r="B8" s="25">
        <v>312.42</v>
      </c>
      <c r="C8" s="20" t="s">
        <v>62</v>
      </c>
      <c r="D8" s="46">
        <v>18957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18957</v>
      </c>
      <c r="O8" s="47">
        <f t="shared" si="1"/>
        <v>9.6130831643002033</v>
      </c>
      <c r="P8" s="9"/>
    </row>
    <row r="9" spans="1:133">
      <c r="A9" s="12"/>
      <c r="B9" s="25">
        <v>314.10000000000002</v>
      </c>
      <c r="C9" s="20" t="s">
        <v>44</v>
      </c>
      <c r="D9" s="46">
        <v>163648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163648</v>
      </c>
      <c r="O9" s="47">
        <f t="shared" si="1"/>
        <v>82.985801217038542</v>
      </c>
      <c r="P9" s="9"/>
    </row>
    <row r="10" spans="1:133">
      <c r="A10" s="12"/>
      <c r="B10" s="25">
        <v>314.3</v>
      </c>
      <c r="C10" s="20" t="s">
        <v>45</v>
      </c>
      <c r="D10" s="46">
        <v>29102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29102</v>
      </c>
      <c r="O10" s="47">
        <f t="shared" si="1"/>
        <v>14.757606490872211</v>
      </c>
      <c r="P10" s="9"/>
    </row>
    <row r="11" spans="1:133">
      <c r="A11" s="12"/>
      <c r="B11" s="25">
        <v>314.39999999999998</v>
      </c>
      <c r="C11" s="20" t="s">
        <v>46</v>
      </c>
      <c r="D11" s="46">
        <v>7424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7424</v>
      </c>
      <c r="O11" s="47">
        <f t="shared" si="1"/>
        <v>3.7647058823529411</v>
      </c>
      <c r="P11" s="9"/>
    </row>
    <row r="12" spans="1:133">
      <c r="A12" s="12"/>
      <c r="B12" s="25">
        <v>315</v>
      </c>
      <c r="C12" s="20" t="s">
        <v>78</v>
      </c>
      <c r="D12" s="46">
        <v>93551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93551</v>
      </c>
      <c r="O12" s="47">
        <f t="shared" si="1"/>
        <v>47.439655172413794</v>
      </c>
      <c r="P12" s="9"/>
    </row>
    <row r="13" spans="1:133">
      <c r="A13" s="12"/>
      <c r="B13" s="25">
        <v>316</v>
      </c>
      <c r="C13" s="20" t="s">
        <v>79</v>
      </c>
      <c r="D13" s="46">
        <v>49678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49678</v>
      </c>
      <c r="O13" s="47">
        <f t="shared" si="1"/>
        <v>25.191683569979716</v>
      </c>
      <c r="P13" s="9"/>
    </row>
    <row r="14" spans="1:133" ht="15.75">
      <c r="A14" s="29" t="s">
        <v>9</v>
      </c>
      <c r="B14" s="30"/>
      <c r="C14" s="31"/>
      <c r="D14" s="32">
        <f t="shared" ref="D14:M14" si="3">SUM(D15:D18)</f>
        <v>333377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3" si="4">SUM(D14:M14)</f>
        <v>333377</v>
      </c>
      <c r="O14" s="45">
        <f t="shared" si="1"/>
        <v>169.05527383367141</v>
      </c>
      <c r="P14" s="10"/>
    </row>
    <row r="15" spans="1:133">
      <c r="A15" s="12"/>
      <c r="B15" s="25">
        <v>322</v>
      </c>
      <c r="C15" s="20" t="s">
        <v>50</v>
      </c>
      <c r="D15" s="46">
        <v>69360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69360</v>
      </c>
      <c r="O15" s="47">
        <f t="shared" si="1"/>
        <v>35.172413793103445</v>
      </c>
      <c r="P15" s="9"/>
    </row>
    <row r="16" spans="1:133">
      <c r="A16" s="12"/>
      <c r="B16" s="25">
        <v>323.10000000000002</v>
      </c>
      <c r="C16" s="20" t="s">
        <v>51</v>
      </c>
      <c r="D16" s="46">
        <v>190890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190890</v>
      </c>
      <c r="O16" s="47">
        <f t="shared" si="1"/>
        <v>96.800202839756594</v>
      </c>
      <c r="P16" s="9"/>
    </row>
    <row r="17" spans="1:16">
      <c r="A17" s="12"/>
      <c r="B17" s="25">
        <v>323.7</v>
      </c>
      <c r="C17" s="20" t="s">
        <v>52</v>
      </c>
      <c r="D17" s="46">
        <v>51628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51628</v>
      </c>
      <c r="O17" s="47">
        <f t="shared" si="1"/>
        <v>26.180527383367139</v>
      </c>
      <c r="P17" s="9"/>
    </row>
    <row r="18" spans="1:16">
      <c r="A18" s="12"/>
      <c r="B18" s="25">
        <v>329</v>
      </c>
      <c r="C18" s="20" t="s">
        <v>11</v>
      </c>
      <c r="D18" s="46">
        <v>21499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21499</v>
      </c>
      <c r="O18" s="47">
        <f t="shared" si="1"/>
        <v>10.902129817444219</v>
      </c>
      <c r="P18" s="9"/>
    </row>
    <row r="19" spans="1:16" ht="15.75">
      <c r="A19" s="29" t="s">
        <v>12</v>
      </c>
      <c r="B19" s="30"/>
      <c r="C19" s="31"/>
      <c r="D19" s="32">
        <f t="shared" ref="D19:M19" si="5">SUM(D20:D23)</f>
        <v>240857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240857</v>
      </c>
      <c r="O19" s="45">
        <f t="shared" si="1"/>
        <v>122.13843813387425</v>
      </c>
      <c r="P19" s="10"/>
    </row>
    <row r="20" spans="1:16">
      <c r="A20" s="12"/>
      <c r="B20" s="25">
        <v>334.1</v>
      </c>
      <c r="C20" s="20" t="s">
        <v>69</v>
      </c>
      <c r="D20" s="46">
        <v>62935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62935</v>
      </c>
      <c r="O20" s="47">
        <f t="shared" si="1"/>
        <v>31.914300202839758</v>
      </c>
      <c r="P20" s="9"/>
    </row>
    <row r="21" spans="1:16">
      <c r="A21" s="12"/>
      <c r="B21" s="25">
        <v>335.12</v>
      </c>
      <c r="C21" s="20" t="s">
        <v>80</v>
      </c>
      <c r="D21" s="46">
        <v>46358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46358</v>
      </c>
      <c r="O21" s="47">
        <f t="shared" si="1"/>
        <v>23.50811359026369</v>
      </c>
      <c r="P21" s="9"/>
    </row>
    <row r="22" spans="1:16">
      <c r="A22" s="12"/>
      <c r="B22" s="25">
        <v>335.15</v>
      </c>
      <c r="C22" s="20" t="s">
        <v>81</v>
      </c>
      <c r="D22" s="46">
        <v>722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722</v>
      </c>
      <c r="O22" s="47">
        <f t="shared" si="1"/>
        <v>0.3661257606490872</v>
      </c>
      <c r="P22" s="9"/>
    </row>
    <row r="23" spans="1:16">
      <c r="A23" s="12"/>
      <c r="B23" s="25">
        <v>335.18</v>
      </c>
      <c r="C23" s="20" t="s">
        <v>82</v>
      </c>
      <c r="D23" s="46">
        <v>130842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130842</v>
      </c>
      <c r="O23" s="47">
        <f t="shared" si="1"/>
        <v>66.349898580121703</v>
      </c>
      <c r="P23" s="9"/>
    </row>
    <row r="24" spans="1:16" ht="15.75">
      <c r="A24" s="29" t="s">
        <v>22</v>
      </c>
      <c r="B24" s="30"/>
      <c r="C24" s="31"/>
      <c r="D24" s="32">
        <f t="shared" ref="D24:M24" si="6">SUM(D25:D29)</f>
        <v>12178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814999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827177</v>
      </c>
      <c r="O24" s="45">
        <f t="shared" si="1"/>
        <v>419.460953346856</v>
      </c>
      <c r="P24" s="10"/>
    </row>
    <row r="25" spans="1:16">
      <c r="A25" s="12"/>
      <c r="B25" s="25">
        <v>342.5</v>
      </c>
      <c r="C25" s="20" t="s">
        <v>71</v>
      </c>
      <c r="D25" s="46">
        <v>4700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4700</v>
      </c>
      <c r="O25" s="47">
        <f t="shared" si="1"/>
        <v>2.3833671399594318</v>
      </c>
      <c r="P25" s="9"/>
    </row>
    <row r="26" spans="1:16">
      <c r="A26" s="12"/>
      <c r="B26" s="25">
        <v>343.3</v>
      </c>
      <c r="C26" s="20" t="s">
        <v>72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370226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370226</v>
      </c>
      <c r="O26" s="47">
        <f t="shared" si="1"/>
        <v>187.74137931034483</v>
      </c>
      <c r="P26" s="9"/>
    </row>
    <row r="27" spans="1:16">
      <c r="A27" s="12"/>
      <c r="B27" s="25">
        <v>343.5</v>
      </c>
      <c r="C27" s="20" t="s">
        <v>25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429556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429556</v>
      </c>
      <c r="O27" s="47">
        <f t="shared" si="1"/>
        <v>217.82758620689654</v>
      </c>
      <c r="P27" s="9"/>
    </row>
    <row r="28" spans="1:16">
      <c r="A28" s="12"/>
      <c r="B28" s="25">
        <v>343.6</v>
      </c>
      <c r="C28" s="20" t="s">
        <v>26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15217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15217</v>
      </c>
      <c r="O28" s="47">
        <f t="shared" si="1"/>
        <v>7.7165314401622718</v>
      </c>
      <c r="P28" s="9"/>
    </row>
    <row r="29" spans="1:16">
      <c r="A29" s="12"/>
      <c r="B29" s="25">
        <v>349</v>
      </c>
      <c r="C29" s="20" t="s">
        <v>55</v>
      </c>
      <c r="D29" s="46">
        <v>7478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7478</v>
      </c>
      <c r="O29" s="47">
        <f t="shared" si="1"/>
        <v>3.7920892494929008</v>
      </c>
      <c r="P29" s="9"/>
    </row>
    <row r="30" spans="1:16" ht="15.75">
      <c r="A30" s="29" t="s">
        <v>23</v>
      </c>
      <c r="B30" s="30"/>
      <c r="C30" s="31"/>
      <c r="D30" s="32">
        <f t="shared" ref="D30:M30" si="7">SUM(D31:D32)</f>
        <v>15034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15034</v>
      </c>
      <c r="O30" s="45">
        <f t="shared" si="1"/>
        <v>7.6237322515212984</v>
      </c>
      <c r="P30" s="10"/>
    </row>
    <row r="31" spans="1:16">
      <c r="A31" s="13"/>
      <c r="B31" s="39">
        <v>351.1</v>
      </c>
      <c r="C31" s="21" t="s">
        <v>73</v>
      </c>
      <c r="D31" s="46">
        <v>14140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14140</v>
      </c>
      <c r="O31" s="47">
        <f t="shared" si="1"/>
        <v>7.170385395537525</v>
      </c>
      <c r="P31" s="9"/>
    </row>
    <row r="32" spans="1:16">
      <c r="A32" s="13"/>
      <c r="B32" s="39">
        <v>354</v>
      </c>
      <c r="C32" s="21" t="s">
        <v>29</v>
      </c>
      <c r="D32" s="46">
        <v>894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894</v>
      </c>
      <c r="O32" s="47">
        <f t="shared" si="1"/>
        <v>0.45334685598377283</v>
      </c>
      <c r="P32" s="9"/>
    </row>
    <row r="33" spans="1:119" ht="15.75">
      <c r="A33" s="29" t="s">
        <v>2</v>
      </c>
      <c r="B33" s="30"/>
      <c r="C33" s="31"/>
      <c r="D33" s="32">
        <f t="shared" ref="D33:M33" si="8">SUM(D34:D38)</f>
        <v>82292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82292</v>
      </c>
      <c r="O33" s="45">
        <f t="shared" si="1"/>
        <v>41.730223123732252</v>
      </c>
      <c r="P33" s="10"/>
    </row>
    <row r="34" spans="1:119">
      <c r="A34" s="12"/>
      <c r="B34" s="25">
        <v>361.1</v>
      </c>
      <c r="C34" s="20" t="s">
        <v>30</v>
      </c>
      <c r="D34" s="46">
        <v>1064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1064</v>
      </c>
      <c r="O34" s="47">
        <f t="shared" si="1"/>
        <v>0.53955375253549698</v>
      </c>
      <c r="P34" s="9"/>
    </row>
    <row r="35" spans="1:119">
      <c r="A35" s="12"/>
      <c r="B35" s="25">
        <v>361.4</v>
      </c>
      <c r="C35" s="20" t="s">
        <v>93</v>
      </c>
      <c r="D35" s="46">
        <v>7935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7935</v>
      </c>
      <c r="O35" s="47">
        <f t="shared" si="1"/>
        <v>4.0238336713995944</v>
      </c>
      <c r="P35" s="9"/>
    </row>
    <row r="36" spans="1:119">
      <c r="A36" s="12"/>
      <c r="B36" s="25">
        <v>362</v>
      </c>
      <c r="C36" s="20" t="s">
        <v>74</v>
      </c>
      <c r="D36" s="46">
        <v>46003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46003</v>
      </c>
      <c r="O36" s="47">
        <f t="shared" si="1"/>
        <v>23.328093306288032</v>
      </c>
      <c r="P36" s="9"/>
    </row>
    <row r="37" spans="1:119">
      <c r="A37" s="12"/>
      <c r="B37" s="25">
        <v>366</v>
      </c>
      <c r="C37" s="20" t="s">
        <v>65</v>
      </c>
      <c r="D37" s="46">
        <v>3940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3940</v>
      </c>
      <c r="O37" s="47">
        <f t="shared" si="1"/>
        <v>1.997971602434077</v>
      </c>
      <c r="P37" s="9"/>
    </row>
    <row r="38" spans="1:119">
      <c r="A38" s="12"/>
      <c r="B38" s="25">
        <v>369.9</v>
      </c>
      <c r="C38" s="20" t="s">
        <v>31</v>
      </c>
      <c r="D38" s="46">
        <v>23350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23350</v>
      </c>
      <c r="O38" s="47">
        <f t="shared" si="1"/>
        <v>11.84077079107505</v>
      </c>
      <c r="P38" s="9"/>
    </row>
    <row r="39" spans="1:119" ht="15.75">
      <c r="A39" s="29" t="s">
        <v>24</v>
      </c>
      <c r="B39" s="30"/>
      <c r="C39" s="31"/>
      <c r="D39" s="32">
        <f t="shared" ref="D39:M39" si="9">SUM(D40:D42)</f>
        <v>0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250959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250959</v>
      </c>
      <c r="O39" s="45">
        <f t="shared" si="1"/>
        <v>127.26115618661258</v>
      </c>
      <c r="P39" s="9"/>
    </row>
    <row r="40" spans="1:119">
      <c r="A40" s="12"/>
      <c r="B40" s="25">
        <v>389.1</v>
      </c>
      <c r="C40" s="20" t="s">
        <v>83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900</v>
      </c>
      <c r="O40" s="47">
        <f t="shared" si="1"/>
        <v>0.45638945233265721</v>
      </c>
      <c r="P40" s="9"/>
    </row>
    <row r="41" spans="1:119">
      <c r="A41" s="12"/>
      <c r="B41" s="25">
        <v>389.7</v>
      </c>
      <c r="C41" s="20" t="s">
        <v>94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230059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230059</v>
      </c>
      <c r="O41" s="47">
        <f t="shared" si="1"/>
        <v>116.66277890466532</v>
      </c>
      <c r="P41" s="9"/>
    </row>
    <row r="42" spans="1:119" ht="15.75" thickBot="1">
      <c r="A42" s="12"/>
      <c r="B42" s="25">
        <v>389.8</v>
      </c>
      <c r="C42" s="20" t="s">
        <v>95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20000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20000</v>
      </c>
      <c r="O42" s="47">
        <f t="shared" si="1"/>
        <v>10.141987829614605</v>
      </c>
      <c r="P42" s="9"/>
    </row>
    <row r="43" spans="1:119" ht="16.5" thickBot="1">
      <c r="A43" s="14" t="s">
        <v>27</v>
      </c>
      <c r="B43" s="23"/>
      <c r="C43" s="22"/>
      <c r="D43" s="15">
        <f t="shared" ref="D43:M43" si="10">SUM(D5,D14,D19,D24,D30,D33,D39)</f>
        <v>2390437</v>
      </c>
      <c r="E43" s="15">
        <f t="shared" si="10"/>
        <v>0</v>
      </c>
      <c r="F43" s="15">
        <f t="shared" si="10"/>
        <v>0</v>
      </c>
      <c r="G43" s="15">
        <f t="shared" si="10"/>
        <v>0</v>
      </c>
      <c r="H43" s="15">
        <f t="shared" si="10"/>
        <v>0</v>
      </c>
      <c r="I43" s="15">
        <f t="shared" si="10"/>
        <v>1065958</v>
      </c>
      <c r="J43" s="15">
        <f t="shared" si="10"/>
        <v>0</v>
      </c>
      <c r="K43" s="15">
        <f t="shared" si="10"/>
        <v>0</v>
      </c>
      <c r="L43" s="15">
        <f t="shared" si="10"/>
        <v>0</v>
      </c>
      <c r="M43" s="15">
        <f t="shared" si="10"/>
        <v>0</v>
      </c>
      <c r="N43" s="15">
        <f t="shared" si="4"/>
        <v>3456395</v>
      </c>
      <c r="O43" s="38">
        <f t="shared" si="1"/>
        <v>1752.7358012170384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96</v>
      </c>
      <c r="M45" s="48"/>
      <c r="N45" s="48"/>
      <c r="O45" s="43">
        <v>1972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59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2024-05-21T16:07:03Z</cp:lastPrinted>
  <dcterms:created xsi:type="dcterms:W3CDTF">2000-08-31T21:26:31Z</dcterms:created>
  <dcterms:modified xsi:type="dcterms:W3CDTF">2024-05-21T17:13:39Z</dcterms:modified>
</cp:coreProperties>
</file>