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  <sheet name="2007" sheetId="41" r:id="rId16"/>
  </sheets>
  <definedNames>
    <definedName name="_xlnm.Print_Area" localSheetId="15">'2007'!$A$1:$O$29</definedName>
    <definedName name="_xlnm.Print_Area" localSheetId="14">'2008'!$A$1:$O$28</definedName>
    <definedName name="_xlnm.Print_Area" localSheetId="13">'2009'!$A$1:$O$27</definedName>
    <definedName name="_xlnm.Print_Area" localSheetId="12">'2010'!$A$1:$O$27</definedName>
    <definedName name="_xlnm.Print_Area" localSheetId="11">'2011'!$A$1:$O$29</definedName>
    <definedName name="_xlnm.Print_Area" localSheetId="10">'2012'!$A$1:$O$28</definedName>
    <definedName name="_xlnm.Print_Area" localSheetId="9">'2013'!$A$1:$O$29</definedName>
    <definedName name="_xlnm.Print_Area" localSheetId="8">'2014'!$A$1:$O$29</definedName>
    <definedName name="_xlnm.Print_Area" localSheetId="7">'2015'!$A$1:$O$29</definedName>
    <definedName name="_xlnm.Print_Area" localSheetId="6">'2016'!$A$1:$O$29</definedName>
    <definedName name="_xlnm.Print_Area" localSheetId="5">'2017'!$A$1:$O$30</definedName>
    <definedName name="_xlnm.Print_Area" localSheetId="4">'2018'!$A$1:$O$30</definedName>
    <definedName name="_xlnm.Print_Area" localSheetId="3">'2019'!$A$1:$O$30</definedName>
    <definedName name="_xlnm.Print_Area" localSheetId="2">'2020'!$A$1:$O$30</definedName>
    <definedName name="_xlnm.Print_Area" localSheetId="1">'2021'!$A$1:$P$31</definedName>
    <definedName name="_xlnm.Print_Area" localSheetId="0">'2022'!$A$1:$P$31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27" i="48" l="1"/>
  <c r="F27" i="48"/>
  <c r="G27" i="48"/>
  <c r="H27" i="48"/>
  <c r="I27" i="48"/>
  <c r="J27" i="48"/>
  <c r="K27" i="48"/>
  <c r="L27" i="48"/>
  <c r="M27" i="48"/>
  <c r="N27" i="48"/>
  <c r="D27" i="48"/>
  <c r="O26" i="48" l="1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4" i="48" l="1"/>
  <c r="P24" i="48" s="1"/>
  <c r="O22" i="48"/>
  <c r="P22" i="48" s="1"/>
  <c r="O20" i="48"/>
  <c r="P20" i="48" s="1"/>
  <c r="O16" i="48"/>
  <c r="P16" i="48" s="1"/>
  <c r="O11" i="48"/>
  <c r="P11" i="48" s="1"/>
  <c r="O5" i="48"/>
  <c r="P5" i="48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O24" i="47" s="1"/>
  <c r="P24" i="47" s="1"/>
  <c r="E24" i="47"/>
  <c r="D24" i="47"/>
  <c r="O23" i="47"/>
  <c r="P23" i="47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N20" i="47"/>
  <c r="M20" i="47"/>
  <c r="L20" i="47"/>
  <c r="K20" i="47"/>
  <c r="J20" i="47"/>
  <c r="I20" i="47"/>
  <c r="H20" i="47"/>
  <c r="O20" i="47" s="1"/>
  <c r="P20" i="47" s="1"/>
  <c r="G20" i="47"/>
  <c r="F20" i="47"/>
  <c r="E20" i="47"/>
  <c r="D20" i="47"/>
  <c r="O19" i="47"/>
  <c r="P19" i="47"/>
  <c r="O18" i="47"/>
  <c r="P18" i="47" s="1"/>
  <c r="O17" i="47"/>
  <c r="P17" i="47" s="1"/>
  <c r="N16" i="47"/>
  <c r="M16" i="47"/>
  <c r="M27" i="47" s="1"/>
  <c r="L16" i="47"/>
  <c r="K16" i="47"/>
  <c r="J16" i="47"/>
  <c r="I16" i="47"/>
  <c r="H16" i="47"/>
  <c r="G16" i="47"/>
  <c r="F16" i="47"/>
  <c r="E16" i="47"/>
  <c r="D16" i="47"/>
  <c r="D27" i="47" s="1"/>
  <c r="O15" i="47"/>
  <c r="P15" i="47"/>
  <c r="O14" i="47"/>
  <c r="P14" i="47" s="1"/>
  <c r="O13" i="47"/>
  <c r="P13" i="47" s="1"/>
  <c r="O12" i="47"/>
  <c r="P12" i="47" s="1"/>
  <c r="N11" i="47"/>
  <c r="N27" i="47" s="1"/>
  <c r="M11" i="47"/>
  <c r="L11" i="47"/>
  <c r="L27" i="47" s="1"/>
  <c r="K11" i="47"/>
  <c r="J11" i="47"/>
  <c r="J27" i="47" s="1"/>
  <c r="I11" i="47"/>
  <c r="H11" i="47"/>
  <c r="O11" i="47" s="1"/>
  <c r="P11" i="47" s="1"/>
  <c r="G11" i="47"/>
  <c r="F11" i="47"/>
  <c r="E11" i="47"/>
  <c r="D11" i="47"/>
  <c r="O10" i="47"/>
  <c r="P10" i="47"/>
  <c r="O9" i="47"/>
  <c r="P9" i="47" s="1"/>
  <c r="O8" i="47"/>
  <c r="P8" i="47" s="1"/>
  <c r="O7" i="47"/>
  <c r="P7" i="47"/>
  <c r="O6" i="47"/>
  <c r="P6" i="47" s="1"/>
  <c r="N5" i="47"/>
  <c r="M5" i="47"/>
  <c r="L5" i="47"/>
  <c r="K5" i="47"/>
  <c r="K27" i="47" s="1"/>
  <c r="J5" i="47"/>
  <c r="I5" i="47"/>
  <c r="I27" i="47" s="1"/>
  <c r="H5" i="47"/>
  <c r="H27" i="47" s="1"/>
  <c r="G5" i="47"/>
  <c r="G27" i="47" s="1"/>
  <c r="F5" i="47"/>
  <c r="F27" i="47" s="1"/>
  <c r="E5" i="47"/>
  <c r="E27" i="47" s="1"/>
  <c r="D5" i="47"/>
  <c r="M26" i="46"/>
  <c r="N25" i="46"/>
  <c r="O25" i="46" s="1"/>
  <c r="N24" i="46"/>
  <c r="O24" i="46" s="1"/>
  <c r="M23" i="46"/>
  <c r="L23" i="46"/>
  <c r="K23" i="46"/>
  <c r="J23" i="46"/>
  <c r="I23" i="46"/>
  <c r="H23" i="46"/>
  <c r="G23" i="46"/>
  <c r="F23" i="46"/>
  <c r="E23" i="46"/>
  <c r="N23" i="46" s="1"/>
  <c r="O23" i="46" s="1"/>
  <c r="D23" i="46"/>
  <c r="N22" i="46"/>
  <c r="O22" i="46" s="1"/>
  <c r="M21" i="46"/>
  <c r="L21" i="46"/>
  <c r="K21" i="46"/>
  <c r="J21" i="46"/>
  <c r="I21" i="46"/>
  <c r="H21" i="46"/>
  <c r="G21" i="46"/>
  <c r="F21" i="46"/>
  <c r="E21" i="46"/>
  <c r="N21" i="46" s="1"/>
  <c r="O21" i="46" s="1"/>
  <c r="D21" i="46"/>
  <c r="N20" i="46"/>
  <c r="O20" i="46" s="1"/>
  <c r="M19" i="46"/>
  <c r="L19" i="46"/>
  <c r="K19" i="46"/>
  <c r="J19" i="46"/>
  <c r="I19" i="46"/>
  <c r="H19" i="46"/>
  <c r="G19" i="46"/>
  <c r="F19" i="46"/>
  <c r="E19" i="46"/>
  <c r="N19" i="46" s="1"/>
  <c r="O19" i="46" s="1"/>
  <c r="D19" i="46"/>
  <c r="N18" i="46"/>
  <c r="O18" i="46" s="1"/>
  <c r="N17" i="46"/>
  <c r="O17" i="46" s="1"/>
  <c r="N16" i="46"/>
  <c r="O16" i="46" s="1"/>
  <c r="M15" i="46"/>
  <c r="L15" i="46"/>
  <c r="K15" i="46"/>
  <c r="J15" i="46"/>
  <c r="I15" i="46"/>
  <c r="N15" i="46" s="1"/>
  <c r="O15" i="46" s="1"/>
  <c r="H15" i="46"/>
  <c r="G15" i="46"/>
  <c r="F15" i="46"/>
  <c r="E15" i="46"/>
  <c r="D15" i="46"/>
  <c r="N14" i="46"/>
  <c r="O14" i="46" s="1"/>
  <c r="N13" i="46"/>
  <c r="O13" i="46"/>
  <c r="N12" i="46"/>
  <c r="O12" i="46" s="1"/>
  <c r="N11" i="46"/>
  <c r="O11" i="46" s="1"/>
  <c r="M10" i="46"/>
  <c r="L10" i="46"/>
  <c r="K10" i="46"/>
  <c r="J10" i="46"/>
  <c r="I10" i="46"/>
  <c r="H10" i="46"/>
  <c r="G10" i="46"/>
  <c r="F10" i="46"/>
  <c r="E10" i="46"/>
  <c r="D10" i="46"/>
  <c r="D26" i="46" s="1"/>
  <c r="N9" i="46"/>
  <c r="O9" i="46" s="1"/>
  <c r="N8" i="46"/>
  <c r="O8" i="46" s="1"/>
  <c r="N7" i="46"/>
  <c r="O7" i="46" s="1"/>
  <c r="N6" i="46"/>
  <c r="O6" i="46" s="1"/>
  <c r="M5" i="46"/>
  <c r="L5" i="46"/>
  <c r="L26" i="46" s="1"/>
  <c r="K5" i="46"/>
  <c r="K26" i="46" s="1"/>
  <c r="J5" i="46"/>
  <c r="J26" i="46" s="1"/>
  <c r="I5" i="46"/>
  <c r="N5" i="46" s="1"/>
  <c r="O5" i="46" s="1"/>
  <c r="H5" i="46"/>
  <c r="H26" i="46" s="1"/>
  <c r="G5" i="46"/>
  <c r="G26" i="46" s="1"/>
  <c r="F5" i="46"/>
  <c r="F26" i="46" s="1"/>
  <c r="E5" i="46"/>
  <c r="E26" i="46" s="1"/>
  <c r="D5" i="46"/>
  <c r="E26" i="45"/>
  <c r="H26" i="45"/>
  <c r="K26" i="45"/>
  <c r="N25" i="45"/>
  <c r="O25" i="45" s="1"/>
  <c r="N24" i="45"/>
  <c r="O24" i="45" s="1"/>
  <c r="M23" i="45"/>
  <c r="L23" i="45"/>
  <c r="K23" i="45"/>
  <c r="J23" i="45"/>
  <c r="I23" i="45"/>
  <c r="N23" i="45" s="1"/>
  <c r="O23" i="45" s="1"/>
  <c r="H23" i="45"/>
  <c r="G23" i="45"/>
  <c r="F23" i="45"/>
  <c r="E23" i="45"/>
  <c r="D23" i="45"/>
  <c r="N22" i="45"/>
  <c r="O22" i="45" s="1"/>
  <c r="M21" i="45"/>
  <c r="L21" i="45"/>
  <c r="K21" i="45"/>
  <c r="J21" i="45"/>
  <c r="I21" i="45"/>
  <c r="N21" i="45" s="1"/>
  <c r="O21" i="45" s="1"/>
  <c r="H21" i="45"/>
  <c r="G21" i="45"/>
  <c r="F21" i="45"/>
  <c r="E21" i="45"/>
  <c r="D21" i="45"/>
  <c r="N20" i="45"/>
  <c r="O20" i="45" s="1"/>
  <c r="M19" i="45"/>
  <c r="L19" i="45"/>
  <c r="K19" i="45"/>
  <c r="J19" i="45"/>
  <c r="I19" i="45"/>
  <c r="N19" i="45" s="1"/>
  <c r="O19" i="45" s="1"/>
  <c r="H19" i="45"/>
  <c r="G19" i="45"/>
  <c r="F19" i="45"/>
  <c r="E19" i="45"/>
  <c r="D19" i="45"/>
  <c r="N18" i="45"/>
  <c r="O18" i="45" s="1"/>
  <c r="N17" i="45"/>
  <c r="O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5" i="45" s="1"/>
  <c r="O15" i="45" s="1"/>
  <c r="N14" i="45"/>
  <c r="O14" i="45" s="1"/>
  <c r="N13" i="45"/>
  <c r="O13" i="45" s="1"/>
  <c r="N12" i="45"/>
  <c r="O12" i="45" s="1"/>
  <c r="N11" i="45"/>
  <c r="O11" i="45" s="1"/>
  <c r="M10" i="45"/>
  <c r="L10" i="45"/>
  <c r="K10" i="45"/>
  <c r="J10" i="45"/>
  <c r="J26" i="45" s="1"/>
  <c r="I10" i="45"/>
  <c r="I26" i="45" s="1"/>
  <c r="H10" i="45"/>
  <c r="G10" i="45"/>
  <c r="N10" i="45" s="1"/>
  <c r="O10" i="45" s="1"/>
  <c r="F10" i="45"/>
  <c r="E10" i="45"/>
  <c r="D10" i="45"/>
  <c r="N9" i="45"/>
  <c r="O9" i="45" s="1"/>
  <c r="N8" i="45"/>
  <c r="O8" i="45" s="1"/>
  <c r="N7" i="45"/>
  <c r="O7" i="45"/>
  <c r="N6" i="45"/>
  <c r="O6" i="45" s="1"/>
  <c r="M5" i="45"/>
  <c r="M26" i="45" s="1"/>
  <c r="L5" i="45"/>
  <c r="L26" i="45" s="1"/>
  <c r="K5" i="45"/>
  <c r="J5" i="45"/>
  <c r="I5" i="45"/>
  <c r="H5" i="45"/>
  <c r="G5" i="45"/>
  <c r="G26" i="45" s="1"/>
  <c r="F5" i="45"/>
  <c r="F26" i="45" s="1"/>
  <c r="E5" i="45"/>
  <c r="D5" i="45"/>
  <c r="D26" i="45" s="1"/>
  <c r="G26" i="44"/>
  <c r="N25" i="44"/>
  <c r="O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3" i="44" s="1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1" i="44" s="1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N15" i="44" s="1"/>
  <c r="O15" i="44" s="1"/>
  <c r="D15" i="44"/>
  <c r="N14" i="44"/>
  <c r="O14" i="44" s="1"/>
  <c r="N13" i="44"/>
  <c r="O13" i="44" s="1"/>
  <c r="N12" i="44"/>
  <c r="O12" i="44" s="1"/>
  <c r="N11" i="44"/>
  <c r="O11" i="44"/>
  <c r="M10" i="44"/>
  <c r="M26" i="44" s="1"/>
  <c r="L10" i="44"/>
  <c r="K10" i="44"/>
  <c r="N10" i="44" s="1"/>
  <c r="O10" i="44" s="1"/>
  <c r="J10" i="44"/>
  <c r="I10" i="44"/>
  <c r="H10" i="44"/>
  <c r="G10" i="44"/>
  <c r="F10" i="44"/>
  <c r="E10" i="44"/>
  <c r="D10" i="44"/>
  <c r="N9" i="44"/>
  <c r="O9" i="44"/>
  <c r="N8" i="44"/>
  <c r="O8" i="44" s="1"/>
  <c r="N7" i="44"/>
  <c r="O7" i="44" s="1"/>
  <c r="N6" i="44"/>
  <c r="O6" i="44" s="1"/>
  <c r="M5" i="44"/>
  <c r="L5" i="44"/>
  <c r="L26" i="44" s="1"/>
  <c r="K5" i="44"/>
  <c r="K26" i="44" s="1"/>
  <c r="J5" i="44"/>
  <c r="J26" i="44" s="1"/>
  <c r="I5" i="44"/>
  <c r="I26" i="44" s="1"/>
  <c r="H5" i="44"/>
  <c r="H26" i="44" s="1"/>
  <c r="G5" i="44"/>
  <c r="F5" i="44"/>
  <c r="F26" i="44" s="1"/>
  <c r="E5" i="44"/>
  <c r="E26" i="44" s="1"/>
  <c r="D5" i="44"/>
  <c r="D26" i="44" s="1"/>
  <c r="N26" i="44" s="1"/>
  <c r="O26" i="44" s="1"/>
  <c r="M26" i="43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N23" i="43" s="1"/>
  <c r="O23" i="43" s="1"/>
  <c r="D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M19" i="43"/>
  <c r="L19" i="43"/>
  <c r="K19" i="43"/>
  <c r="J19" i="43"/>
  <c r="I19" i="43"/>
  <c r="H19" i="43"/>
  <c r="G19" i="43"/>
  <c r="F19" i="43"/>
  <c r="E19" i="43"/>
  <c r="N19" i="43" s="1"/>
  <c r="O19" i="43" s="1"/>
  <c r="D19" i="43"/>
  <c r="N18" i="43"/>
  <c r="O18" i="43" s="1"/>
  <c r="N17" i="43"/>
  <c r="O17" i="43" s="1"/>
  <c r="N16" i="43"/>
  <c r="O16" i="43" s="1"/>
  <c r="M15" i="43"/>
  <c r="L15" i="43"/>
  <c r="K15" i="43"/>
  <c r="J15" i="43"/>
  <c r="I15" i="43"/>
  <c r="N15" i="43" s="1"/>
  <c r="O15" i="43" s="1"/>
  <c r="H15" i="43"/>
  <c r="G15" i="43"/>
  <c r="F15" i="43"/>
  <c r="E15" i="43"/>
  <c r="D15" i="43"/>
  <c r="N14" i="43"/>
  <c r="O14" i="43" s="1"/>
  <c r="N13" i="43"/>
  <c r="O13" i="43"/>
  <c r="N12" i="43"/>
  <c r="O12" i="43" s="1"/>
  <c r="N11" i="43"/>
  <c r="O11" i="43" s="1"/>
  <c r="M10" i="43"/>
  <c r="L10" i="43"/>
  <c r="K10" i="43"/>
  <c r="J10" i="43"/>
  <c r="I10" i="43"/>
  <c r="H10" i="43"/>
  <c r="G10" i="43"/>
  <c r="F10" i="43"/>
  <c r="N10" i="43" s="1"/>
  <c r="O10" i="43" s="1"/>
  <c r="E10" i="43"/>
  <c r="D10" i="43"/>
  <c r="N9" i="43"/>
  <c r="O9" i="43" s="1"/>
  <c r="N8" i="43"/>
  <c r="O8" i="43" s="1"/>
  <c r="N7" i="43"/>
  <c r="O7" i="43" s="1"/>
  <c r="N6" i="43"/>
  <c r="O6" i="43" s="1"/>
  <c r="M5" i="43"/>
  <c r="L5" i="43"/>
  <c r="L26" i="43" s="1"/>
  <c r="K5" i="43"/>
  <c r="K26" i="43" s="1"/>
  <c r="J5" i="43"/>
  <c r="J26" i="43" s="1"/>
  <c r="I5" i="43"/>
  <c r="I26" i="43" s="1"/>
  <c r="H5" i="43"/>
  <c r="H26" i="43" s="1"/>
  <c r="G5" i="43"/>
  <c r="G26" i="43" s="1"/>
  <c r="F5" i="43"/>
  <c r="F26" i="43" s="1"/>
  <c r="E5" i="43"/>
  <c r="E26" i="43" s="1"/>
  <c r="D5" i="43"/>
  <c r="D26" i="43" s="1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N20" i="42" s="1"/>
  <c r="O20" i="42" s="1"/>
  <c r="H20" i="42"/>
  <c r="G20" i="42"/>
  <c r="F20" i="42"/>
  <c r="E20" i="42"/>
  <c r="D20" i="42"/>
  <c r="N19" i="42"/>
  <c r="O19" i="42" s="1"/>
  <c r="M18" i="42"/>
  <c r="L18" i="42"/>
  <c r="K18" i="42"/>
  <c r="J18" i="42"/>
  <c r="I18" i="42"/>
  <c r="I25" i="42" s="1"/>
  <c r="H18" i="42"/>
  <c r="G18" i="42"/>
  <c r="F18" i="42"/>
  <c r="E18" i="42"/>
  <c r="D18" i="42"/>
  <c r="N17" i="42"/>
  <c r="O17" i="42" s="1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4" i="42" s="1"/>
  <c r="O14" i="42" s="1"/>
  <c r="N13" i="42"/>
  <c r="O13" i="42" s="1"/>
  <c r="N12" i="42"/>
  <c r="O12" i="42" s="1"/>
  <c r="N11" i="42"/>
  <c r="O11" i="42" s="1"/>
  <c r="M10" i="42"/>
  <c r="L10" i="42"/>
  <c r="K10" i="42"/>
  <c r="J10" i="42"/>
  <c r="I10" i="42"/>
  <c r="H10" i="42"/>
  <c r="H25" i="42" s="1"/>
  <c r="G10" i="42"/>
  <c r="F10" i="42"/>
  <c r="E10" i="42"/>
  <c r="N10" i="42" s="1"/>
  <c r="O10" i="42" s="1"/>
  <c r="D10" i="42"/>
  <c r="N9" i="42"/>
  <c r="O9" i="42" s="1"/>
  <c r="N8" i="42"/>
  <c r="O8" i="42" s="1"/>
  <c r="N7" i="42"/>
  <c r="O7" i="42" s="1"/>
  <c r="N6" i="42"/>
  <c r="O6" i="42"/>
  <c r="M5" i="42"/>
  <c r="M25" i="42" s="1"/>
  <c r="L5" i="42"/>
  <c r="L25" i="42" s="1"/>
  <c r="K5" i="42"/>
  <c r="N5" i="42" s="1"/>
  <c r="O5" i="42" s="1"/>
  <c r="J5" i="42"/>
  <c r="J25" i="42" s="1"/>
  <c r="I5" i="42"/>
  <c r="H5" i="42"/>
  <c r="G5" i="42"/>
  <c r="G25" i="42" s="1"/>
  <c r="F5" i="42"/>
  <c r="F25" i="42" s="1"/>
  <c r="E5" i="42"/>
  <c r="E25" i="42" s="1"/>
  <c r="D5" i="42"/>
  <c r="D25" i="42" s="1"/>
  <c r="F25" i="41"/>
  <c r="N24" i="41"/>
  <c r="O24" i="41" s="1"/>
  <c r="N23" i="41"/>
  <c r="O23" i="41"/>
  <c r="M22" i="41"/>
  <c r="L22" i="41"/>
  <c r="K22" i="41"/>
  <c r="N22" i="41" s="1"/>
  <c r="O22" i="41" s="1"/>
  <c r="J22" i="41"/>
  <c r="I22" i="41"/>
  <c r="H22" i="41"/>
  <c r="G22" i="41"/>
  <c r="F22" i="41"/>
  <c r="E22" i="41"/>
  <c r="D22" i="41"/>
  <c r="N21" i="41"/>
  <c r="O21" i="41"/>
  <c r="M20" i="41"/>
  <c r="L20" i="41"/>
  <c r="K20" i="41"/>
  <c r="N20" i="41" s="1"/>
  <c r="O20" i="41" s="1"/>
  <c r="J20" i="41"/>
  <c r="I20" i="41"/>
  <c r="H20" i="41"/>
  <c r="G20" i="41"/>
  <c r="F20" i="41"/>
  <c r="E20" i="41"/>
  <c r="D20" i="41"/>
  <c r="N19" i="41"/>
  <c r="O19" i="41"/>
  <c r="M18" i="41"/>
  <c r="L18" i="41"/>
  <c r="K18" i="41"/>
  <c r="J18" i="41"/>
  <c r="I18" i="41"/>
  <c r="H18" i="41"/>
  <c r="G18" i="41"/>
  <c r="F18" i="41"/>
  <c r="E18" i="41"/>
  <c r="D18" i="41"/>
  <c r="N17" i="41"/>
  <c r="O17" i="4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N14" i="41" s="1"/>
  <c r="O14" i="41" s="1"/>
  <c r="E14" i="41"/>
  <c r="D14" i="41"/>
  <c r="N13" i="41"/>
  <c r="O13" i="41" s="1"/>
  <c r="N12" i="41"/>
  <c r="O12" i="41" s="1"/>
  <c r="N11" i="41"/>
  <c r="O11" i="41" s="1"/>
  <c r="N10" i="41"/>
  <c r="O10" i="41" s="1"/>
  <c r="M9" i="41"/>
  <c r="L9" i="41"/>
  <c r="K9" i="41"/>
  <c r="J9" i="41"/>
  <c r="I9" i="41"/>
  <c r="N9" i="41" s="1"/>
  <c r="O9" i="41" s="1"/>
  <c r="H9" i="41"/>
  <c r="G9" i="41"/>
  <c r="F9" i="41"/>
  <c r="E9" i="41"/>
  <c r="D9" i="41"/>
  <c r="N8" i="41"/>
  <c r="O8" i="41" s="1"/>
  <c r="N7" i="41"/>
  <c r="O7" i="41"/>
  <c r="N6" i="41"/>
  <c r="O6" i="41" s="1"/>
  <c r="M5" i="41"/>
  <c r="M25" i="41" s="1"/>
  <c r="L5" i="41"/>
  <c r="L25" i="41" s="1"/>
  <c r="K5" i="41"/>
  <c r="K25" i="41" s="1"/>
  <c r="J5" i="41"/>
  <c r="J25" i="41" s="1"/>
  <c r="I5" i="41"/>
  <c r="H5" i="41"/>
  <c r="H25" i="41" s="1"/>
  <c r="G5" i="41"/>
  <c r="G25" i="41" s="1"/>
  <c r="F5" i="41"/>
  <c r="E5" i="41"/>
  <c r="E25" i="41" s="1"/>
  <c r="D5" i="41"/>
  <c r="D25" i="41" s="1"/>
  <c r="G25" i="40"/>
  <c r="N24" i="40"/>
  <c r="O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20" i="40" s="1"/>
  <c r="O20" i="40" s="1"/>
  <c r="N19" i="40"/>
  <c r="O19" i="40" s="1"/>
  <c r="M18" i="40"/>
  <c r="M25" i="40" s="1"/>
  <c r="L18" i="40"/>
  <c r="K18" i="40"/>
  <c r="J18" i="40"/>
  <c r="I18" i="40"/>
  <c r="H18" i="40"/>
  <c r="G18" i="40"/>
  <c r="F18" i="40"/>
  <c r="E18" i="40"/>
  <c r="D18" i="40"/>
  <c r="N18" i="40" s="1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N14" i="40" s="1"/>
  <c r="O14" i="40" s="1"/>
  <c r="D14" i="40"/>
  <c r="N13" i="40"/>
  <c r="O13" i="40" s="1"/>
  <c r="N12" i="40"/>
  <c r="O12" i="40" s="1"/>
  <c r="N11" i="40"/>
  <c r="O11" i="40" s="1"/>
  <c r="M10" i="40"/>
  <c r="L10" i="40"/>
  <c r="K10" i="40"/>
  <c r="J10" i="40"/>
  <c r="I10" i="40"/>
  <c r="N10" i="40" s="1"/>
  <c r="O10" i="40" s="1"/>
  <c r="H10" i="40"/>
  <c r="G10" i="40"/>
  <c r="F10" i="40"/>
  <c r="E10" i="40"/>
  <c r="D10" i="40"/>
  <c r="N9" i="40"/>
  <c r="O9" i="40" s="1"/>
  <c r="N8" i="40"/>
  <c r="O8" i="40"/>
  <c r="N7" i="40"/>
  <c r="O7" i="40" s="1"/>
  <c r="N6" i="40"/>
  <c r="O6" i="40" s="1"/>
  <c r="M5" i="40"/>
  <c r="L5" i="40"/>
  <c r="L25" i="40" s="1"/>
  <c r="K5" i="40"/>
  <c r="K25" i="40" s="1"/>
  <c r="J5" i="40"/>
  <c r="J25" i="40" s="1"/>
  <c r="I5" i="40"/>
  <c r="I25" i="40" s="1"/>
  <c r="H5" i="40"/>
  <c r="H25" i="40" s="1"/>
  <c r="G5" i="40"/>
  <c r="F5" i="40"/>
  <c r="N5" i="40" s="1"/>
  <c r="O5" i="40" s="1"/>
  <c r="E5" i="40"/>
  <c r="E25" i="40" s="1"/>
  <c r="D5" i="40"/>
  <c r="D25" i="40" s="1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N22" i="39"/>
  <c r="O22" i="39" s="1"/>
  <c r="E22" i="39"/>
  <c r="D22" i="39"/>
  <c r="N21" i="39"/>
  <c r="O21" i="39" s="1"/>
  <c r="M20" i="39"/>
  <c r="L20" i="39"/>
  <c r="K20" i="39"/>
  <c r="J20" i="39"/>
  <c r="I20" i="39"/>
  <c r="H20" i="39"/>
  <c r="G20" i="39"/>
  <c r="G25" i="39" s="1"/>
  <c r="F20" i="39"/>
  <c r="E20" i="39"/>
  <c r="D20" i="39"/>
  <c r="N20" i="39" s="1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N18" i="39" s="1"/>
  <c r="O18" i="39" s="1"/>
  <c r="D18" i="39"/>
  <c r="N17" i="39"/>
  <c r="O17" i="39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F25" i="39" s="1"/>
  <c r="E14" i="39"/>
  <c r="D14" i="39"/>
  <c r="N14" i="39" s="1"/>
  <c r="O14" i="39" s="1"/>
  <c r="N13" i="39"/>
  <c r="O13" i="39" s="1"/>
  <c r="N12" i="39"/>
  <c r="O12" i="39"/>
  <c r="N11" i="39"/>
  <c r="O11" i="39" s="1"/>
  <c r="M10" i="39"/>
  <c r="L10" i="39"/>
  <c r="N10" i="39" s="1"/>
  <c r="O10" i="39" s="1"/>
  <c r="K10" i="39"/>
  <c r="J10" i="39"/>
  <c r="J25" i="39"/>
  <c r="I10" i="39"/>
  <c r="H10" i="39"/>
  <c r="G10" i="39"/>
  <c r="F10" i="39"/>
  <c r="E10" i="39"/>
  <c r="D10" i="39"/>
  <c r="N9" i="39"/>
  <c r="O9" i="39" s="1"/>
  <c r="N8" i="39"/>
  <c r="O8" i="39"/>
  <c r="N7" i="39"/>
  <c r="O7" i="39"/>
  <c r="N6" i="39"/>
  <c r="O6" i="39"/>
  <c r="M5" i="39"/>
  <c r="M25" i="39" s="1"/>
  <c r="L5" i="39"/>
  <c r="L25" i="39" s="1"/>
  <c r="K5" i="39"/>
  <c r="K25" i="39" s="1"/>
  <c r="J5" i="39"/>
  <c r="I5" i="39"/>
  <c r="I25" i="39" s="1"/>
  <c r="H5" i="39"/>
  <c r="H25" i="39" s="1"/>
  <c r="G5" i="39"/>
  <c r="F5" i="39"/>
  <c r="E5" i="39"/>
  <c r="E25" i="39" s="1"/>
  <c r="D5" i="39"/>
  <c r="D25" i="39" s="1"/>
  <c r="N23" i="38"/>
  <c r="O23" i="38" s="1"/>
  <c r="M22" i="38"/>
  <c r="L22" i="38"/>
  <c r="K22" i="38"/>
  <c r="J22" i="38"/>
  <c r="I22" i="38"/>
  <c r="H22" i="38"/>
  <c r="G22" i="38"/>
  <c r="F22" i="38"/>
  <c r="N22" i="38" s="1"/>
  <c r="O22" i="38" s="1"/>
  <c r="E22" i="38"/>
  <c r="D22" i="38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20" i="38" s="1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N18" i="38" s="1"/>
  <c r="O18" i="38" s="1"/>
  <c r="D18" i="38"/>
  <c r="N17" i="38"/>
  <c r="O17" i="38" s="1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/>
  <c r="N12" i="38"/>
  <c r="O12" i="38" s="1"/>
  <c r="N11" i="38"/>
  <c r="O11" i="38" s="1"/>
  <c r="N10" i="38"/>
  <c r="O10" i="38" s="1"/>
  <c r="M9" i="38"/>
  <c r="L9" i="38"/>
  <c r="K9" i="38"/>
  <c r="J9" i="38"/>
  <c r="I9" i="38"/>
  <c r="H9" i="38"/>
  <c r="G9" i="38"/>
  <c r="F9" i="38"/>
  <c r="E9" i="38"/>
  <c r="N9" i="38" s="1"/>
  <c r="O9" i="38" s="1"/>
  <c r="D9" i="38"/>
  <c r="N8" i="38"/>
  <c r="O8" i="38"/>
  <c r="N7" i="38"/>
  <c r="O7" i="38" s="1"/>
  <c r="N6" i="38"/>
  <c r="O6" i="38"/>
  <c r="M5" i="38"/>
  <c r="M24" i="38" s="1"/>
  <c r="L5" i="38"/>
  <c r="L24" i="38" s="1"/>
  <c r="K5" i="38"/>
  <c r="K24" i="38" s="1"/>
  <c r="J5" i="38"/>
  <c r="J24" i="38"/>
  <c r="I5" i="38"/>
  <c r="I24" i="38" s="1"/>
  <c r="H5" i="38"/>
  <c r="H24" i="38"/>
  <c r="G5" i="38"/>
  <c r="G24" i="38" s="1"/>
  <c r="F5" i="38"/>
  <c r="F24" i="38" s="1"/>
  <c r="E5" i="38"/>
  <c r="E24" i="38" s="1"/>
  <c r="D5" i="38"/>
  <c r="D24" i="38"/>
  <c r="N24" i="37"/>
  <c r="O24" i="37" s="1"/>
  <c r="N23" i="37"/>
  <c r="O23" i="37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N18" i="37"/>
  <c r="O18" i="37" s="1"/>
  <c r="D18" i="37"/>
  <c r="N17" i="37"/>
  <c r="O17" i="37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N14" i="37" s="1"/>
  <c r="O14" i="37" s="1"/>
  <c r="D14" i="37"/>
  <c r="N13" i="37"/>
  <c r="O13" i="37" s="1"/>
  <c r="N12" i="37"/>
  <c r="O12" i="37" s="1"/>
  <c r="N11" i="37"/>
  <c r="O11" i="37"/>
  <c r="M10" i="37"/>
  <c r="L10" i="37"/>
  <c r="K10" i="37"/>
  <c r="J10" i="37"/>
  <c r="I10" i="37"/>
  <c r="H10" i="37"/>
  <c r="G10" i="37"/>
  <c r="F10" i="37"/>
  <c r="E10" i="37"/>
  <c r="D10" i="37"/>
  <c r="N10" i="37" s="1"/>
  <c r="O10" i="37" s="1"/>
  <c r="N9" i="37"/>
  <c r="O9" i="37"/>
  <c r="N8" i="37"/>
  <c r="O8" i="37"/>
  <c r="N7" i="37"/>
  <c r="O7" i="37" s="1"/>
  <c r="N6" i="37"/>
  <c r="O6" i="37" s="1"/>
  <c r="M5" i="37"/>
  <c r="M25" i="37" s="1"/>
  <c r="L5" i="37"/>
  <c r="L25" i="37" s="1"/>
  <c r="K5" i="37"/>
  <c r="K25" i="37" s="1"/>
  <c r="J5" i="37"/>
  <c r="J25" i="37" s="1"/>
  <c r="I5" i="37"/>
  <c r="I25" i="37"/>
  <c r="H5" i="37"/>
  <c r="H25" i="37" s="1"/>
  <c r="G5" i="37"/>
  <c r="G25" i="37"/>
  <c r="F5" i="37"/>
  <c r="F25" i="37" s="1"/>
  <c r="E5" i="37"/>
  <c r="E25" i="37" s="1"/>
  <c r="D5" i="37"/>
  <c r="N5" i="37" s="1"/>
  <c r="O5" i="37" s="1"/>
  <c r="N23" i="36"/>
  <c r="O23" i="36" s="1"/>
  <c r="M22" i="36"/>
  <c r="L22" i="36"/>
  <c r="K22" i="36"/>
  <c r="J22" i="36"/>
  <c r="I22" i="36"/>
  <c r="H22" i="36"/>
  <c r="N22" i="36" s="1"/>
  <c r="O22" i="36" s="1"/>
  <c r="G22" i="36"/>
  <c r="F22" i="36"/>
  <c r="E22" i="36"/>
  <c r="D22" i="36"/>
  <c r="N21" i="36"/>
  <c r="O21" i="36" s="1"/>
  <c r="M20" i="36"/>
  <c r="L20" i="36"/>
  <c r="K20" i="36"/>
  <c r="J20" i="36"/>
  <c r="N20" i="36" s="1"/>
  <c r="O20" i="36" s="1"/>
  <c r="I20" i="36"/>
  <c r="H20" i="36"/>
  <c r="G20" i="36"/>
  <c r="F20" i="36"/>
  <c r="E20" i="36"/>
  <c r="D20" i="36"/>
  <c r="N19" i="36"/>
  <c r="O19" i="36"/>
  <c r="M18" i="36"/>
  <c r="L18" i="36"/>
  <c r="K18" i="36"/>
  <c r="J18" i="36"/>
  <c r="I18" i="36"/>
  <c r="I24" i="36" s="1"/>
  <c r="H18" i="36"/>
  <c r="G18" i="36"/>
  <c r="F18" i="36"/>
  <c r="E18" i="36"/>
  <c r="N18" i="36" s="1"/>
  <c r="O18" i="36" s="1"/>
  <c r="D18" i="36"/>
  <c r="N17" i="36"/>
  <c r="O17" i="36"/>
  <c r="N16" i="36"/>
  <c r="O16" i="36" s="1"/>
  <c r="N15" i="36"/>
  <c r="O15" i="36" s="1"/>
  <c r="M14" i="36"/>
  <c r="L14" i="36"/>
  <c r="K14" i="36"/>
  <c r="K24" i="36" s="1"/>
  <c r="J14" i="36"/>
  <c r="I14" i="36"/>
  <c r="H14" i="36"/>
  <c r="G14" i="36"/>
  <c r="F14" i="36"/>
  <c r="E14" i="36"/>
  <c r="D14" i="36"/>
  <c r="N14" i="36" s="1"/>
  <c r="O14" i="36" s="1"/>
  <c r="N13" i="36"/>
  <c r="O13" i="36" s="1"/>
  <c r="N12" i="36"/>
  <c r="O12" i="36" s="1"/>
  <c r="N11" i="36"/>
  <c r="O11" i="36"/>
  <c r="M10" i="36"/>
  <c r="L10" i="36"/>
  <c r="K10" i="36"/>
  <c r="J10" i="36"/>
  <c r="I10" i="36"/>
  <c r="H10" i="36"/>
  <c r="G10" i="36"/>
  <c r="F10" i="36"/>
  <c r="E10" i="36"/>
  <c r="D10" i="36"/>
  <c r="N10" i="36" s="1"/>
  <c r="O10" i="36" s="1"/>
  <c r="N9" i="36"/>
  <c r="O9" i="36"/>
  <c r="N8" i="36"/>
  <c r="O8" i="36" s="1"/>
  <c r="N7" i="36"/>
  <c r="O7" i="36" s="1"/>
  <c r="N6" i="36"/>
  <c r="O6" i="36" s="1"/>
  <c r="M5" i="36"/>
  <c r="M24" i="36" s="1"/>
  <c r="L5" i="36"/>
  <c r="L24" i="36"/>
  <c r="K5" i="36"/>
  <c r="J5" i="36"/>
  <c r="J24" i="36" s="1"/>
  <c r="I5" i="36"/>
  <c r="H5" i="36"/>
  <c r="H24" i="36" s="1"/>
  <c r="G5" i="36"/>
  <c r="G24" i="36" s="1"/>
  <c r="F5" i="36"/>
  <c r="N5" i="36" s="1"/>
  <c r="O5" i="36" s="1"/>
  <c r="E5" i="36"/>
  <c r="E24" i="36" s="1"/>
  <c r="D5" i="36"/>
  <c r="D24" i="36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N22" i="35" s="1"/>
  <c r="O22" i="35" s="1"/>
  <c r="E22" i="35"/>
  <c r="D22" i="35"/>
  <c r="N21" i="35"/>
  <c r="O21" i="35" s="1"/>
  <c r="M20" i="35"/>
  <c r="L20" i="35"/>
  <c r="K20" i="35"/>
  <c r="J20" i="35"/>
  <c r="I20" i="35"/>
  <c r="H20" i="35"/>
  <c r="G20" i="35"/>
  <c r="F20" i="35"/>
  <c r="E20" i="35"/>
  <c r="E25" i="35" s="1"/>
  <c r="D20" i="35"/>
  <c r="N20" i="35" s="1"/>
  <c r="O20" i="35" s="1"/>
  <c r="N19" i="35"/>
  <c r="O19" i="35" s="1"/>
  <c r="M18" i="35"/>
  <c r="L18" i="35"/>
  <c r="K18" i="35"/>
  <c r="J18" i="35"/>
  <c r="N18" i="35" s="1"/>
  <c r="O18" i="35" s="1"/>
  <c r="I18" i="35"/>
  <c r="H18" i="35"/>
  <c r="G18" i="35"/>
  <c r="F18" i="35"/>
  <c r="E18" i="35"/>
  <c r="D18" i="35"/>
  <c r="N17" i="35"/>
  <c r="O17" i="35" s="1"/>
  <c r="N16" i="35"/>
  <c r="O16" i="35"/>
  <c r="N15" i="35"/>
  <c r="O15" i="35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 s="1"/>
  <c r="N12" i="35"/>
  <c r="O12" i="35" s="1"/>
  <c r="N11" i="35"/>
  <c r="O11" i="35" s="1"/>
  <c r="M10" i="35"/>
  <c r="L10" i="35"/>
  <c r="K10" i="35"/>
  <c r="K25" i="35"/>
  <c r="J10" i="35"/>
  <c r="I10" i="35"/>
  <c r="H10" i="35"/>
  <c r="G10" i="35"/>
  <c r="F10" i="35"/>
  <c r="E10" i="35"/>
  <c r="D10" i="35"/>
  <c r="N10" i="35"/>
  <c r="O10" i="35" s="1"/>
  <c r="N9" i="35"/>
  <c r="O9" i="35"/>
  <c r="N8" i="35"/>
  <c r="O8" i="35"/>
  <c r="N7" i="35"/>
  <c r="O7" i="35" s="1"/>
  <c r="N6" i="35"/>
  <c r="O6" i="35" s="1"/>
  <c r="M5" i="35"/>
  <c r="M25" i="35" s="1"/>
  <c r="L5" i="35"/>
  <c r="L25" i="35" s="1"/>
  <c r="K5" i="35"/>
  <c r="J5" i="35"/>
  <c r="J25" i="35" s="1"/>
  <c r="I5" i="35"/>
  <c r="I25" i="35" s="1"/>
  <c r="H5" i="35"/>
  <c r="H25" i="35" s="1"/>
  <c r="G5" i="35"/>
  <c r="G25" i="35" s="1"/>
  <c r="F5" i="35"/>
  <c r="F25" i="35" s="1"/>
  <c r="E5" i="35"/>
  <c r="D5" i="35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M19" i="34"/>
  <c r="L19" i="34"/>
  <c r="K19" i="34"/>
  <c r="J19" i="34"/>
  <c r="I19" i="34"/>
  <c r="H19" i="34"/>
  <c r="G19" i="34"/>
  <c r="F19" i="34"/>
  <c r="N19" i="34"/>
  <c r="O19" i="34" s="1"/>
  <c r="E19" i="34"/>
  <c r="D19" i="34"/>
  <c r="N18" i="34"/>
  <c r="O18" i="34"/>
  <c r="M17" i="34"/>
  <c r="L17" i="34"/>
  <c r="K17" i="34"/>
  <c r="J17" i="34"/>
  <c r="I17" i="34"/>
  <c r="H17" i="34"/>
  <c r="G17" i="34"/>
  <c r="N17" i="34" s="1"/>
  <c r="O17" i="34" s="1"/>
  <c r="F17" i="34"/>
  <c r="E17" i="34"/>
  <c r="D17" i="34"/>
  <c r="N16" i="34"/>
  <c r="O16" i="34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N13" i="34" s="1"/>
  <c r="O13" i="34" s="1"/>
  <c r="E13" i="34"/>
  <c r="D13" i="34"/>
  <c r="N12" i="34"/>
  <c r="O12" i="34"/>
  <c r="N11" i="34"/>
  <c r="O11" i="34"/>
  <c r="N10" i="34"/>
  <c r="O10" i="34" s="1"/>
  <c r="M9" i="34"/>
  <c r="L9" i="34"/>
  <c r="L23" i="34" s="1"/>
  <c r="K9" i="34"/>
  <c r="J9" i="34"/>
  <c r="I9" i="34"/>
  <c r="H9" i="34"/>
  <c r="G9" i="34"/>
  <c r="F9" i="34"/>
  <c r="E9" i="34"/>
  <c r="D9" i="34"/>
  <c r="N8" i="34"/>
  <c r="O8" i="34" s="1"/>
  <c r="N7" i="34"/>
  <c r="O7" i="34" s="1"/>
  <c r="N6" i="34"/>
  <c r="O6" i="34" s="1"/>
  <c r="M5" i="34"/>
  <c r="M23" i="34"/>
  <c r="L5" i="34"/>
  <c r="K5" i="34"/>
  <c r="K23" i="34" s="1"/>
  <c r="J5" i="34"/>
  <c r="J23" i="34" s="1"/>
  <c r="I5" i="34"/>
  <c r="I23" i="34" s="1"/>
  <c r="H5" i="34"/>
  <c r="H23" i="34" s="1"/>
  <c r="G5" i="34"/>
  <c r="N5" i="34" s="1"/>
  <c r="O5" i="34" s="1"/>
  <c r="F5" i="34"/>
  <c r="F23" i="34"/>
  <c r="E5" i="34"/>
  <c r="E23" i="34" s="1"/>
  <c r="D5" i="34"/>
  <c r="D23" i="34" s="1"/>
  <c r="E21" i="33"/>
  <c r="F21" i="33"/>
  <c r="G21" i="33"/>
  <c r="H21" i="33"/>
  <c r="I21" i="33"/>
  <c r="J21" i="33"/>
  <c r="K21" i="33"/>
  <c r="L21" i="33"/>
  <c r="M21" i="33"/>
  <c r="D21" i="33"/>
  <c r="N21" i="33" s="1"/>
  <c r="O21" i="33" s="1"/>
  <c r="E19" i="33"/>
  <c r="F19" i="33"/>
  <c r="G19" i="33"/>
  <c r="H19" i="33"/>
  <c r="I19" i="33"/>
  <c r="J19" i="33"/>
  <c r="K19" i="33"/>
  <c r="L19" i="33"/>
  <c r="L23" i="33" s="1"/>
  <c r="M19" i="33"/>
  <c r="E17" i="33"/>
  <c r="F17" i="33"/>
  <c r="G17" i="33"/>
  <c r="G23" i="33"/>
  <c r="H17" i="33"/>
  <c r="I17" i="33"/>
  <c r="J17" i="33"/>
  <c r="K17" i="33"/>
  <c r="L17" i="33"/>
  <c r="M17" i="33"/>
  <c r="E13" i="33"/>
  <c r="F13" i="33"/>
  <c r="G13" i="33"/>
  <c r="N13" i="33" s="1"/>
  <c r="O13" i="33" s="1"/>
  <c r="H13" i="33"/>
  <c r="I13" i="33"/>
  <c r="J13" i="33"/>
  <c r="K13" i="33"/>
  <c r="L13" i="33"/>
  <c r="M13" i="33"/>
  <c r="E9" i="33"/>
  <c r="N9" i="33" s="1"/>
  <c r="O9" i="33" s="1"/>
  <c r="F9" i="33"/>
  <c r="G9" i="33"/>
  <c r="H9" i="33"/>
  <c r="I9" i="33"/>
  <c r="I23" i="33" s="1"/>
  <c r="J9" i="33"/>
  <c r="K9" i="33"/>
  <c r="L9" i="33"/>
  <c r="M9" i="33"/>
  <c r="E5" i="33"/>
  <c r="E23" i="33" s="1"/>
  <c r="F5" i="33"/>
  <c r="F23" i="33" s="1"/>
  <c r="G5" i="33"/>
  <c r="H5" i="33"/>
  <c r="H23" i="33" s="1"/>
  <c r="I5" i="33"/>
  <c r="J5" i="33"/>
  <c r="J23" i="33" s="1"/>
  <c r="K5" i="33"/>
  <c r="K23" i="33" s="1"/>
  <c r="L5" i="33"/>
  <c r="M5" i="33"/>
  <c r="M23" i="33" s="1"/>
  <c r="D19" i="33"/>
  <c r="N19" i="33" s="1"/>
  <c r="O19" i="33" s="1"/>
  <c r="D17" i="33"/>
  <c r="N17" i="33" s="1"/>
  <c r="O17" i="33" s="1"/>
  <c r="D13" i="33"/>
  <c r="D9" i="33"/>
  <c r="D5" i="33"/>
  <c r="N5" i="33" s="1"/>
  <c r="O5" i="33" s="1"/>
  <c r="N22" i="33"/>
  <c r="O22" i="33"/>
  <c r="N20" i="33"/>
  <c r="O20" i="33" s="1"/>
  <c r="N18" i="33"/>
  <c r="O18" i="33" s="1"/>
  <c r="N11" i="33"/>
  <c r="O11" i="33" s="1"/>
  <c r="N12" i="33"/>
  <c r="O12" i="33"/>
  <c r="N6" i="33"/>
  <c r="O6" i="33" s="1"/>
  <c r="N7" i="33"/>
  <c r="O7" i="33"/>
  <c r="N8" i="33"/>
  <c r="O8" i="33" s="1"/>
  <c r="N14" i="33"/>
  <c r="O14" i="33" s="1"/>
  <c r="N15" i="33"/>
  <c r="O15" i="33" s="1"/>
  <c r="N16" i="33"/>
  <c r="O16" i="33"/>
  <c r="N10" i="33"/>
  <c r="O10" i="33" s="1"/>
  <c r="N9" i="34"/>
  <c r="O9" i="34" s="1"/>
  <c r="D23" i="33"/>
  <c r="N22" i="40"/>
  <c r="O22" i="40" s="1"/>
  <c r="N18" i="41"/>
  <c r="O18" i="41" s="1"/>
  <c r="N22" i="42"/>
  <c r="O22" i="42" s="1"/>
  <c r="N21" i="43"/>
  <c r="O21" i="43" s="1"/>
  <c r="N19" i="44"/>
  <c r="O19" i="44" s="1"/>
  <c r="N5" i="45"/>
  <c r="O5" i="45" s="1"/>
  <c r="N10" i="46"/>
  <c r="O10" i="46" s="1"/>
  <c r="O22" i="47"/>
  <c r="P22" i="47" s="1"/>
  <c r="O16" i="47"/>
  <c r="P16" i="47" s="1"/>
  <c r="O27" i="48" l="1"/>
  <c r="P27" i="48" s="1"/>
  <c r="N23" i="34"/>
  <c r="O23" i="34" s="1"/>
  <c r="N24" i="36"/>
  <c r="O24" i="36" s="1"/>
  <c r="N23" i="33"/>
  <c r="O23" i="33" s="1"/>
  <c r="N25" i="39"/>
  <c r="O25" i="39" s="1"/>
  <c r="O27" i="47"/>
  <c r="P27" i="47" s="1"/>
  <c r="N26" i="43"/>
  <c r="O26" i="43" s="1"/>
  <c r="N26" i="45"/>
  <c r="O26" i="45" s="1"/>
  <c r="N24" i="38"/>
  <c r="O24" i="38" s="1"/>
  <c r="I25" i="41"/>
  <c r="N25" i="41" s="1"/>
  <c r="O25" i="41" s="1"/>
  <c r="F25" i="40"/>
  <c r="N25" i="40" s="1"/>
  <c r="O25" i="40" s="1"/>
  <c r="K25" i="42"/>
  <c r="N25" i="42" s="1"/>
  <c r="O25" i="42" s="1"/>
  <c r="N5" i="44"/>
  <c r="O5" i="44" s="1"/>
  <c r="N18" i="42"/>
  <c r="O18" i="42" s="1"/>
  <c r="D25" i="37"/>
  <c r="N25" i="37" s="1"/>
  <c r="O25" i="37" s="1"/>
  <c r="N5" i="38"/>
  <c r="O5" i="38" s="1"/>
  <c r="G23" i="34"/>
  <c r="N5" i="39"/>
  <c r="O5" i="39" s="1"/>
  <c r="N5" i="43"/>
  <c r="O5" i="43" s="1"/>
  <c r="N5" i="41"/>
  <c r="O5" i="41" s="1"/>
  <c r="D25" i="35"/>
  <c r="N25" i="35" s="1"/>
  <c r="O25" i="35" s="1"/>
  <c r="F24" i="36"/>
  <c r="I26" i="46"/>
  <c r="N26" i="46" s="1"/>
  <c r="O26" i="46" s="1"/>
  <c r="O5" i="47"/>
  <c r="P5" i="47" s="1"/>
  <c r="N5" i="35"/>
  <c r="O5" i="35" s="1"/>
</calcChain>
</file>

<file path=xl/sharedStrings.xml><?xml version="1.0" encoding="utf-8"?>
<sst xmlns="http://schemas.openxmlformats.org/spreadsheetml/2006/main" count="660" uniqueCount="85">
  <si>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</si>
  <si>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</si>
  <si>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</si>
  <si>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</si>
  <si>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</si>
  <si>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</si>
  <si>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</si>
  <si>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</si>
  <si>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</si>
  <si>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</si>
  <si>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</si>
  <si>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</si>
  <si>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</si>
  <si>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</si>
  <si>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</si>
  <si>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</si>
  <si>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</si>
  <si>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</si>
  <si>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</si>
  <si>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Executive</t>
  </si>
  <si>
    <t>Financial and Administrative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</si>
  <si>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</si>
  <si>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</si>
  <si>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</si>
  <si>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</si>
  <si>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</si>
  <si>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</si>
  <si>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</si>
  <si>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Water-Sewer Combination Services</t>
  </si>
  <si>
    <t>Other Physical Environment</t>
  </si>
  <si>
    <t>Transportation</t>
  </si>
  <si>
    <t>Road and Street Facilities</t>
  </si>
  <si>
    <t>Culture / Recreation</t>
  </si>
  <si>
    <t>Libraries</t>
  </si>
  <si>
    <t>Inter-Fund Group Transfers Out</t>
  </si>
  <si>
    <t>Other Uses and Non-Operating</t>
  </si>
  <si>
    <t>2009 Municipal Population:</t>
  </si>
  <si>
    <t>Manalapan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</si>
  <si>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</si>
  <si>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</si>
  <si>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</si>
  <si>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</si>
  <si>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Legislative</t>
  </si>
  <si>
    <t>Proprietary - Non-Operating Interest Expense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</si>
  <si>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</si>
  <si>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</si>
  <si>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</si>
  <si>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</si>
  <si>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</si>
  <si>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</si>
  <si>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Ambulance and Rescue Services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</si>
  <si>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</si>
  <si>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</si>
  <si>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</si>
  <si>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</si>
  <si>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</si>
  <si>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</si>
  <si>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Other Uses</t>
  </si>
  <si>
    <t>Interfund Transfers Out</t>
  </si>
  <si>
    <t>Non-Operating Interest Expense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</si>
  <si>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</si>
  <si>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</si>
  <si>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</si>
  <si>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</si>
  <si>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</si>
  <si>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</si>
  <si>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</si>
  <si>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</si>
  <si>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Emergency and Disaster Relief Services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</si>
  <si>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</si>
  <si>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</si>
  <si>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</si>
  <si>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</si>
  <si>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</si>
  <si>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</si>
  <si>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</si>
  <si>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</si>
  <si>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</si>
  <si>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</si>
  <si>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</si>
  <si>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Pension Benefits</t>
  </si>
  <si>
    <t>Inter-fund Group Transfers Out</t>
  </si>
  <si>
    <t>2021 Municipal Population: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</si>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</sst>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799717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69198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868915</v>
      </c>
      <c r="P5" s="30">
        <f t="shared" ref="P5:P27" si="1">(O5/P$29)</f>
        <v>2059.0402843601896</v>
      </c>
      <c r="Q5" s="6"/>
    </row>
    <row r="6" spans="1:134">
      <c r="A6" s="12"/>
      <c r="B6" s="42">
        <v>511</v>
      </c>
      <c r="C6" s="19" t="s">
        <v>42</v>
      </c>
      <c r="D6" s="43">
        <v>850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850</v>
      </c>
      <c r="P6" s="44">
        <f t="shared" si="1"/>
        <v>2.014218009478673</v>
      </c>
      <c r="Q6" s="9"/>
    </row>
    <row r="7" spans="1:134">
      <c r="A7" s="12"/>
      <c r="B7" s="42">
        <v>512</v>
      </c>
      <c r="C7" s="19" t="s">
        <v>19</v>
      </c>
      <c r="D7" s="43">
        <v>156348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156348</v>
      </c>
      <c r="P7" s="44">
        <f t="shared" si="1"/>
        <v>370.49289099526067</v>
      </c>
      <c r="Q7" s="9"/>
    </row>
    <row r="8" spans="1:134">
      <c r="A8" s="12"/>
      <c r="B8" s="42">
        <v>513</v>
      </c>
      <c r="C8" s="19" t="s">
        <v>20</v>
      </c>
      <c r="D8" s="43">
        <v>522948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522948</v>
      </c>
      <c r="P8" s="44">
        <f t="shared" si="1"/>
        <v>1239.2132701421801</v>
      </c>
      <c r="Q8" s="9"/>
    </row>
    <row r="9" spans="1:134">
      <c r="A9" s="12"/>
      <c r="B9" s="42">
        <v>518</v>
      </c>
      <c r="C9" s="19" t="s">
        <v>80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69198</v>
      </c>
      <c r="L9" s="43">
        <v>0</v>
      </c>
      <c r="M9" s="43">
        <v>0</v>
      </c>
      <c r="N9" s="43">
        <v>0</v>
      </c>
      <c r="O9" s="43">
        <f t="shared" si="2"/>
        <v>69198</v>
      </c>
      <c r="P9" s="44">
        <f t="shared" si="1"/>
        <v>163.97630331753555</v>
      </c>
      <c r="Q9" s="9"/>
    </row>
    <row r="10" spans="1:134">
      <c r="A10" s="12"/>
      <c r="B10" s="42">
        <v>519</v>
      </c>
      <c r="C10" s="19" t="s">
        <v>21</v>
      </c>
      <c r="D10" s="43">
        <v>119571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119571</v>
      </c>
      <c r="P10" s="44">
        <f t="shared" si="1"/>
        <v>283.34360189573459</v>
      </c>
      <c r="Q10" s="9"/>
    </row>
    <row r="11" spans="1:134" ht="15.75">
      <c r="A11" s="26" t="s">
        <v>22</v>
      </c>
      <c r="B11" s="27"/>
      <c r="C11" s="28"/>
      <c r="D11" s="29">
        <f t="shared" ref="D11:N11" si="3">SUM(D12:D15)</f>
        <v>4347362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4347362</v>
      </c>
      <c r="P11" s="41">
        <f t="shared" si="1"/>
        <v>10301.805687203792</v>
      </c>
      <c r="Q11" s="10"/>
    </row>
    <row r="12" spans="1:134">
      <c r="A12" s="12"/>
      <c r="B12" s="42">
        <v>521</v>
      </c>
      <c r="C12" s="19" t="s">
        <v>23</v>
      </c>
      <c r="D12" s="43">
        <v>2535025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2535025</v>
      </c>
      <c r="P12" s="44">
        <f t="shared" si="1"/>
        <v>6007.168246445498</v>
      </c>
      <c r="Q12" s="9"/>
    </row>
    <row r="13" spans="1:134">
      <c r="A13" s="12"/>
      <c r="B13" s="42">
        <v>522</v>
      </c>
      <c r="C13" s="19" t="s">
        <v>24</v>
      </c>
      <c r="D13" s="43">
        <v>1580280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5" si="4">SUM(D13:N13)</f>
        <v>1580280</v>
      </c>
      <c r="P13" s="44">
        <f t="shared" si="1"/>
        <v>3744.7393364928912</v>
      </c>
      <c r="Q13" s="9"/>
    </row>
    <row r="14" spans="1:134">
      <c r="A14" s="12"/>
      <c r="B14" s="42">
        <v>524</v>
      </c>
      <c r="C14" s="19" t="s">
        <v>25</v>
      </c>
      <c r="D14" s="43">
        <v>228442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228442</v>
      </c>
      <c r="P14" s="44">
        <f t="shared" si="1"/>
        <v>541.33175355450237</v>
      </c>
      <c r="Q14" s="9"/>
    </row>
    <row r="15" spans="1:134">
      <c r="A15" s="12"/>
      <c r="B15" s="42">
        <v>525</v>
      </c>
      <c r="C15" s="19" t="s">
        <v>68</v>
      </c>
      <c r="D15" s="43">
        <v>3615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3615</v>
      </c>
      <c r="P15" s="44">
        <f t="shared" si="1"/>
        <v>8.5663507109004744</v>
      </c>
      <c r="Q15" s="9"/>
    </row>
    <row r="16" spans="1:134" ht="15.75">
      <c r="A16" s="26" t="s">
        <v>26</v>
      </c>
      <c r="B16" s="27"/>
      <c r="C16" s="28"/>
      <c r="D16" s="29">
        <f t="shared" ref="D16:N16" si="5">SUM(D17:D19)</f>
        <v>202664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1893545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2096209</v>
      </c>
      <c r="P16" s="41">
        <f t="shared" si="1"/>
        <v>4967.3199052132704</v>
      </c>
      <c r="Q16" s="10"/>
    </row>
    <row r="17" spans="1:120">
      <c r="A17" s="12"/>
      <c r="B17" s="42">
        <v>534</v>
      </c>
      <c r="C17" s="19" t="s">
        <v>27</v>
      </c>
      <c r="D17" s="43">
        <v>124767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3" si="6">SUM(D17:N17)</f>
        <v>124767</v>
      </c>
      <c r="P17" s="44">
        <f t="shared" si="1"/>
        <v>295.65639810426541</v>
      </c>
      <c r="Q17" s="9"/>
    </row>
    <row r="18" spans="1:120">
      <c r="A18" s="12"/>
      <c r="B18" s="42">
        <v>536</v>
      </c>
      <c r="C18" s="19" t="s">
        <v>28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1893545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1893545</v>
      </c>
      <c r="P18" s="44">
        <f t="shared" si="1"/>
        <v>4487.0734597156397</v>
      </c>
      <c r="Q18" s="9"/>
    </row>
    <row r="19" spans="1:120">
      <c r="A19" s="12"/>
      <c r="B19" s="42">
        <v>539</v>
      </c>
      <c r="C19" s="19" t="s">
        <v>29</v>
      </c>
      <c r="D19" s="43">
        <v>77897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77897</v>
      </c>
      <c r="P19" s="44">
        <f t="shared" si="1"/>
        <v>184.59004739336493</v>
      </c>
      <c r="Q19" s="9"/>
    </row>
    <row r="20" spans="1:120" ht="15.75">
      <c r="A20" s="26" t="s">
        <v>30</v>
      </c>
      <c r="B20" s="27"/>
      <c r="C20" s="28"/>
      <c r="D20" s="29">
        <f t="shared" ref="D20:N20" si="7">SUM(D21:D21)</f>
        <v>5940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6"/>
        <v>5940</v>
      </c>
      <c r="P20" s="41">
        <f t="shared" si="1"/>
        <v>14.075829383886257</v>
      </c>
      <c r="Q20" s="10"/>
    </row>
    <row r="21" spans="1:120">
      <c r="A21" s="12"/>
      <c r="B21" s="42">
        <v>541</v>
      </c>
      <c r="C21" s="19" t="s">
        <v>31</v>
      </c>
      <c r="D21" s="43">
        <v>5940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5940</v>
      </c>
      <c r="P21" s="44">
        <f t="shared" si="1"/>
        <v>14.075829383886257</v>
      </c>
      <c r="Q21" s="9"/>
    </row>
    <row r="22" spans="1:120" ht="15.75">
      <c r="A22" s="26" t="s">
        <v>32</v>
      </c>
      <c r="B22" s="27"/>
      <c r="C22" s="28"/>
      <c r="D22" s="29">
        <f t="shared" ref="D22:N22" si="8">SUM(D23:D23)</f>
        <v>0</v>
      </c>
      <c r="E22" s="29">
        <f t="shared" si="8"/>
        <v>57384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>SUM(D22:N22)</f>
        <v>57384</v>
      </c>
      <c r="P22" s="41">
        <f t="shared" si="1"/>
        <v>135.98104265402844</v>
      </c>
      <c r="Q22" s="9"/>
    </row>
    <row r="23" spans="1:120">
      <c r="A23" s="12"/>
      <c r="B23" s="42">
        <v>571</v>
      </c>
      <c r="C23" s="19" t="s">
        <v>33</v>
      </c>
      <c r="D23" s="43">
        <v>0</v>
      </c>
      <c r="E23" s="43">
        <v>57384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57384</v>
      </c>
      <c r="P23" s="44">
        <f t="shared" si="1"/>
        <v>135.98104265402844</v>
      </c>
      <c r="Q23" s="9"/>
    </row>
    <row r="24" spans="1:120" ht="15.75">
      <c r="A24" s="26" t="s">
        <v>35</v>
      </c>
      <c r="B24" s="27"/>
      <c r="C24" s="28"/>
      <c r="D24" s="29">
        <f t="shared" ref="D24:N24" si="9">SUM(D25:D26)</f>
        <v>54000</v>
      </c>
      <c r="E24" s="29">
        <f t="shared" si="9"/>
        <v>0</v>
      </c>
      <c r="F24" s="29">
        <f t="shared" si="9"/>
        <v>0</v>
      </c>
      <c r="G24" s="29">
        <f t="shared" si="9"/>
        <v>0</v>
      </c>
      <c r="H24" s="29">
        <f t="shared" si="9"/>
        <v>0</v>
      </c>
      <c r="I24" s="29">
        <f t="shared" si="9"/>
        <v>94474</v>
      </c>
      <c r="J24" s="29">
        <f t="shared" si="9"/>
        <v>0</v>
      </c>
      <c r="K24" s="29">
        <f t="shared" si="9"/>
        <v>0</v>
      </c>
      <c r="L24" s="29">
        <f t="shared" si="9"/>
        <v>0</v>
      </c>
      <c r="M24" s="29">
        <f t="shared" si="9"/>
        <v>0</v>
      </c>
      <c r="N24" s="29">
        <f t="shared" si="9"/>
        <v>0</v>
      </c>
      <c r="O24" s="29">
        <f>SUM(D24:N24)</f>
        <v>148474</v>
      </c>
      <c r="P24" s="41">
        <f t="shared" si="1"/>
        <v>351.83412322274881</v>
      </c>
      <c r="Q24" s="9"/>
    </row>
    <row r="25" spans="1:120">
      <c r="A25" s="12"/>
      <c r="B25" s="42">
        <v>581</v>
      </c>
      <c r="C25" s="19" t="s">
        <v>81</v>
      </c>
      <c r="D25" s="43">
        <v>54000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>SUM(D25:N25)</f>
        <v>54000</v>
      </c>
      <c r="P25" s="44">
        <f t="shared" si="1"/>
        <v>127.96208530805687</v>
      </c>
      <c r="Q25" s="9"/>
    </row>
    <row r="26" spans="1:120" ht="15.75" thickBot="1">
      <c r="A26" s="12"/>
      <c r="B26" s="42">
        <v>591</v>
      </c>
      <c r="C26" s="19" t="s">
        <v>43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94474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ref="O26" si="10">SUM(D26:N26)</f>
        <v>94474</v>
      </c>
      <c r="P26" s="44">
        <f t="shared" si="1"/>
        <v>223.87203791469193</v>
      </c>
      <c r="Q26" s="9"/>
    </row>
    <row r="27" spans="1:120" ht="16.5" thickBot="1">
      <c r="A27" s="13" t="s">
        <v>10</v>
      </c>
      <c r="B27" s="21"/>
      <c r="C27" s="20"/>
      <c r="D27" s="14">
        <f>SUM(D5,D11,D16,D20,D22,D24)</f>
        <v>5409683</v>
      </c>
      <c r="E27" s="14">
        <f t="shared" ref="E27:N27" si="11">SUM(E5,E11,E16,E20,E22,E24)</f>
        <v>57384</v>
      </c>
      <c r="F27" s="14">
        <f t="shared" si="11"/>
        <v>0</v>
      </c>
      <c r="G27" s="14">
        <f t="shared" si="11"/>
        <v>0</v>
      </c>
      <c r="H27" s="14">
        <f t="shared" si="11"/>
        <v>0</v>
      </c>
      <c r="I27" s="14">
        <f t="shared" si="11"/>
        <v>1988019</v>
      </c>
      <c r="J27" s="14">
        <f t="shared" si="11"/>
        <v>0</v>
      </c>
      <c r="K27" s="14">
        <f t="shared" si="11"/>
        <v>69198</v>
      </c>
      <c r="L27" s="14">
        <f t="shared" si="11"/>
        <v>0</v>
      </c>
      <c r="M27" s="14">
        <f t="shared" si="11"/>
        <v>0</v>
      </c>
      <c r="N27" s="14">
        <f t="shared" si="11"/>
        <v>0</v>
      </c>
      <c r="O27" s="14">
        <f>SUM(D27:N27)</f>
        <v>7524284</v>
      </c>
      <c r="P27" s="35">
        <f t="shared" si="1"/>
        <v>17830.056872037916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90" t="s">
        <v>84</v>
      </c>
      <c r="N29" s="90"/>
      <c r="O29" s="90"/>
      <c r="P29" s="39">
        <v>422</v>
      </c>
    </row>
    <row r="30" spans="1:120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3"/>
    </row>
    <row r="31" spans="1:120" ht="15.75" customHeight="1" thickBot="1">
      <c r="A31" s="94" t="s">
        <v>40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695125</v>
      </c>
      <c r="E5" s="24">
        <f t="shared" si="0"/>
        <v>513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695638</v>
      </c>
      <c r="O5" s="30">
        <f t="shared" ref="O5:O25" si="2">(N5/O$27)</f>
        <v>1713.3940886699506</v>
      </c>
      <c r="P5" s="6"/>
    </row>
    <row r="6" spans="1:133">
      <c r="A6" s="12"/>
      <c r="B6" s="42">
        <v>511</v>
      </c>
      <c r="C6" s="19" t="s">
        <v>42</v>
      </c>
      <c r="D6" s="43">
        <v>73874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73874</v>
      </c>
      <c r="O6" s="44">
        <f t="shared" si="2"/>
        <v>181.95566502463055</v>
      </c>
      <c r="P6" s="9"/>
    </row>
    <row r="7" spans="1:133">
      <c r="A7" s="12"/>
      <c r="B7" s="42">
        <v>512</v>
      </c>
      <c r="C7" s="19" t="s">
        <v>19</v>
      </c>
      <c r="D7" s="43">
        <v>114273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114273</v>
      </c>
      <c r="O7" s="44">
        <f t="shared" si="2"/>
        <v>281.46059113300493</v>
      </c>
      <c r="P7" s="9"/>
    </row>
    <row r="8" spans="1:133">
      <c r="A8" s="12"/>
      <c r="B8" s="42">
        <v>513</v>
      </c>
      <c r="C8" s="19" t="s">
        <v>20</v>
      </c>
      <c r="D8" s="43">
        <v>348031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348031</v>
      </c>
      <c r="O8" s="44">
        <f t="shared" si="2"/>
        <v>857.2192118226601</v>
      </c>
      <c r="P8" s="9"/>
    </row>
    <row r="9" spans="1:133">
      <c r="A9" s="12"/>
      <c r="B9" s="42">
        <v>519</v>
      </c>
      <c r="C9" s="19" t="s">
        <v>21</v>
      </c>
      <c r="D9" s="43">
        <v>158947</v>
      </c>
      <c r="E9" s="43">
        <v>513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159460</v>
      </c>
      <c r="O9" s="44">
        <f t="shared" si="2"/>
        <v>392.75862068965517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2559332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2559332</v>
      </c>
      <c r="O10" s="41">
        <f t="shared" si="2"/>
        <v>6303.7733990147781</v>
      </c>
      <c r="P10" s="10"/>
    </row>
    <row r="11" spans="1:133">
      <c r="A11" s="12"/>
      <c r="B11" s="42">
        <v>521</v>
      </c>
      <c r="C11" s="19" t="s">
        <v>23</v>
      </c>
      <c r="D11" s="43">
        <v>1409814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1409814</v>
      </c>
      <c r="O11" s="44">
        <f t="shared" si="2"/>
        <v>3472.4482758620688</v>
      </c>
      <c r="P11" s="9"/>
    </row>
    <row r="12" spans="1:133">
      <c r="A12" s="12"/>
      <c r="B12" s="42">
        <v>522</v>
      </c>
      <c r="C12" s="19" t="s">
        <v>24</v>
      </c>
      <c r="D12" s="43">
        <v>892959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892959</v>
      </c>
      <c r="O12" s="44">
        <f t="shared" si="2"/>
        <v>2199.4064039408868</v>
      </c>
      <c r="P12" s="9"/>
    </row>
    <row r="13" spans="1:133">
      <c r="A13" s="12"/>
      <c r="B13" s="42">
        <v>524</v>
      </c>
      <c r="C13" s="19" t="s">
        <v>25</v>
      </c>
      <c r="D13" s="43">
        <v>256559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256559</v>
      </c>
      <c r="O13" s="44">
        <f t="shared" si="2"/>
        <v>631.91871921182269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130834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1798719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1929553</v>
      </c>
      <c r="O14" s="41">
        <f t="shared" si="2"/>
        <v>4752.5935960591132</v>
      </c>
      <c r="P14" s="10"/>
    </row>
    <row r="15" spans="1:133">
      <c r="A15" s="12"/>
      <c r="B15" s="42">
        <v>534</v>
      </c>
      <c r="C15" s="19" t="s">
        <v>27</v>
      </c>
      <c r="D15" s="43">
        <v>77444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77444</v>
      </c>
      <c r="O15" s="44">
        <f t="shared" si="2"/>
        <v>190.74876847290639</v>
      </c>
      <c r="P15" s="9"/>
    </row>
    <row r="16" spans="1:133">
      <c r="A16" s="12"/>
      <c r="B16" s="42">
        <v>536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1798719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1798719</v>
      </c>
      <c r="O16" s="44">
        <f t="shared" si="2"/>
        <v>4430.3423645320199</v>
      </c>
      <c r="P16" s="9"/>
    </row>
    <row r="17" spans="1:119">
      <c r="A17" s="12"/>
      <c r="B17" s="42">
        <v>539</v>
      </c>
      <c r="C17" s="19" t="s">
        <v>29</v>
      </c>
      <c r="D17" s="43">
        <v>53390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53390</v>
      </c>
      <c r="O17" s="44">
        <f t="shared" si="2"/>
        <v>131.50246305418719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12736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12736</v>
      </c>
      <c r="O18" s="41">
        <f t="shared" si="2"/>
        <v>31.369458128078819</v>
      </c>
      <c r="P18" s="10"/>
    </row>
    <row r="19" spans="1:119">
      <c r="A19" s="12"/>
      <c r="B19" s="42">
        <v>541</v>
      </c>
      <c r="C19" s="19" t="s">
        <v>31</v>
      </c>
      <c r="D19" s="43">
        <v>12736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12736</v>
      </c>
      <c r="O19" s="44">
        <f t="shared" si="2"/>
        <v>31.369458128078819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0</v>
      </c>
      <c r="E20" s="29">
        <f t="shared" si="6"/>
        <v>33784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33784</v>
      </c>
      <c r="O20" s="41">
        <f t="shared" si="2"/>
        <v>83.21182266009852</v>
      </c>
      <c r="P20" s="9"/>
    </row>
    <row r="21" spans="1:119">
      <c r="A21" s="12"/>
      <c r="B21" s="42">
        <v>571</v>
      </c>
      <c r="C21" s="19" t="s">
        <v>33</v>
      </c>
      <c r="D21" s="43">
        <v>0</v>
      </c>
      <c r="E21" s="43">
        <v>33784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33784</v>
      </c>
      <c r="O21" s="44">
        <f t="shared" si="2"/>
        <v>83.21182266009852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SUM(D23:D24)</f>
        <v>21975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202413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224388</v>
      </c>
      <c r="O22" s="41">
        <f t="shared" si="2"/>
        <v>552.67980295566497</v>
      </c>
      <c r="P22" s="9"/>
    </row>
    <row r="23" spans="1:119">
      <c r="A23" s="12"/>
      <c r="B23" s="42">
        <v>581</v>
      </c>
      <c r="C23" s="19" t="s">
        <v>34</v>
      </c>
      <c r="D23" s="43">
        <v>21975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21975</v>
      </c>
      <c r="O23" s="44">
        <f t="shared" si="2"/>
        <v>54.125615763546797</v>
      </c>
      <c r="P23" s="9"/>
    </row>
    <row r="24" spans="1:119" ht="15.75" thickBot="1">
      <c r="A24" s="12"/>
      <c r="B24" s="42">
        <v>591</v>
      </c>
      <c r="C24" s="19" t="s">
        <v>43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202413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202413</v>
      </c>
      <c r="O24" s="44">
        <f t="shared" si="2"/>
        <v>498.55418719211821</v>
      </c>
      <c r="P24" s="9"/>
    </row>
    <row r="25" spans="1:119" ht="16.5" thickBot="1">
      <c r="A25" s="13" t="s">
        <v>10</v>
      </c>
      <c r="B25" s="21"/>
      <c r="C25" s="20"/>
      <c r="D25" s="14">
        <f>SUM(D5,D10,D14,D18,D20,D22)</f>
        <v>3420002</v>
      </c>
      <c r="E25" s="14">
        <f t="shared" ref="E25:M25" si="8">SUM(E5,E10,E14,E18,E20,E22)</f>
        <v>34297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2001132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5455431</v>
      </c>
      <c r="O25" s="35">
        <f t="shared" si="2"/>
        <v>13437.022167487685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48</v>
      </c>
      <c r="M27" s="90"/>
      <c r="N27" s="90"/>
      <c r="O27" s="39">
        <v>406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40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613025</v>
      </c>
      <c r="E5" s="24">
        <f t="shared" si="0"/>
        <v>493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613518</v>
      </c>
      <c r="O5" s="30">
        <f t="shared" ref="O5:O24" si="2">(N5/O$26)</f>
        <v>1496.3853658536586</v>
      </c>
      <c r="P5" s="6"/>
    </row>
    <row r="6" spans="1:133">
      <c r="A6" s="12"/>
      <c r="B6" s="42">
        <v>511</v>
      </c>
      <c r="C6" s="19" t="s">
        <v>42</v>
      </c>
      <c r="D6" s="43">
        <v>47819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47819</v>
      </c>
      <c r="O6" s="44">
        <f t="shared" si="2"/>
        <v>116.63170731707316</v>
      </c>
      <c r="P6" s="9"/>
    </row>
    <row r="7" spans="1:133">
      <c r="A7" s="12"/>
      <c r="B7" s="42">
        <v>512</v>
      </c>
      <c r="C7" s="19" t="s">
        <v>19</v>
      </c>
      <c r="D7" s="43">
        <v>106098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106098</v>
      </c>
      <c r="O7" s="44">
        <f t="shared" si="2"/>
        <v>258.77560975609754</v>
      </c>
      <c r="P7" s="9"/>
    </row>
    <row r="8" spans="1:133">
      <c r="A8" s="12"/>
      <c r="B8" s="42">
        <v>513</v>
      </c>
      <c r="C8" s="19" t="s">
        <v>20</v>
      </c>
      <c r="D8" s="43">
        <v>357832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357832</v>
      </c>
      <c r="O8" s="44">
        <f t="shared" si="2"/>
        <v>872.76097560975609</v>
      </c>
      <c r="P8" s="9"/>
    </row>
    <row r="9" spans="1:133">
      <c r="A9" s="12"/>
      <c r="B9" s="42">
        <v>519</v>
      </c>
      <c r="C9" s="19" t="s">
        <v>21</v>
      </c>
      <c r="D9" s="43">
        <v>101276</v>
      </c>
      <c r="E9" s="43">
        <v>493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101769</v>
      </c>
      <c r="O9" s="44">
        <f t="shared" si="2"/>
        <v>248.21707317073171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2322678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2322678</v>
      </c>
      <c r="O10" s="41">
        <f t="shared" si="2"/>
        <v>5665.0682926829268</v>
      </c>
      <c r="P10" s="10"/>
    </row>
    <row r="11" spans="1:133">
      <c r="A11" s="12"/>
      <c r="B11" s="42">
        <v>521</v>
      </c>
      <c r="C11" s="19" t="s">
        <v>23</v>
      </c>
      <c r="D11" s="43">
        <v>1287043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1287043</v>
      </c>
      <c r="O11" s="44">
        <f t="shared" si="2"/>
        <v>3139.1292682926828</v>
      </c>
      <c r="P11" s="9"/>
    </row>
    <row r="12" spans="1:133">
      <c r="A12" s="12"/>
      <c r="B12" s="42">
        <v>522</v>
      </c>
      <c r="C12" s="19" t="s">
        <v>24</v>
      </c>
      <c r="D12" s="43">
        <v>901762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901762</v>
      </c>
      <c r="O12" s="44">
        <f t="shared" si="2"/>
        <v>2199.419512195122</v>
      </c>
      <c r="P12" s="9"/>
    </row>
    <row r="13" spans="1:133">
      <c r="A13" s="12"/>
      <c r="B13" s="42">
        <v>524</v>
      </c>
      <c r="C13" s="19" t="s">
        <v>25</v>
      </c>
      <c r="D13" s="43">
        <v>133873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133873</v>
      </c>
      <c r="O13" s="44">
        <f t="shared" si="2"/>
        <v>326.51951219512193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549768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1879269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2429037</v>
      </c>
      <c r="O14" s="41">
        <f t="shared" si="2"/>
        <v>5924.4804878048781</v>
      </c>
      <c r="P14" s="10"/>
    </row>
    <row r="15" spans="1:133">
      <c r="A15" s="12"/>
      <c r="B15" s="42">
        <v>534</v>
      </c>
      <c r="C15" s="19" t="s">
        <v>27</v>
      </c>
      <c r="D15" s="43">
        <v>76238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76238</v>
      </c>
      <c r="O15" s="44">
        <f t="shared" si="2"/>
        <v>185.94634146341463</v>
      </c>
      <c r="P15" s="9"/>
    </row>
    <row r="16" spans="1:133">
      <c r="A16" s="12"/>
      <c r="B16" s="42">
        <v>536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1879269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1879269</v>
      </c>
      <c r="O16" s="44">
        <f t="shared" si="2"/>
        <v>4583.5829268292682</v>
      </c>
      <c r="P16" s="9"/>
    </row>
    <row r="17" spans="1:119">
      <c r="A17" s="12"/>
      <c r="B17" s="42">
        <v>539</v>
      </c>
      <c r="C17" s="19" t="s">
        <v>29</v>
      </c>
      <c r="D17" s="43">
        <v>473530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473530</v>
      </c>
      <c r="O17" s="44">
        <f t="shared" si="2"/>
        <v>1154.9512195121952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4554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4554</v>
      </c>
      <c r="O18" s="41">
        <f t="shared" si="2"/>
        <v>11.107317073170732</v>
      </c>
      <c r="P18" s="10"/>
    </row>
    <row r="19" spans="1:119">
      <c r="A19" s="12"/>
      <c r="B19" s="42">
        <v>541</v>
      </c>
      <c r="C19" s="19" t="s">
        <v>31</v>
      </c>
      <c r="D19" s="43">
        <v>4554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4554</v>
      </c>
      <c r="O19" s="44">
        <f t="shared" si="2"/>
        <v>11.107317073170732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0</v>
      </c>
      <c r="E20" s="29">
        <f t="shared" si="6"/>
        <v>38693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38693</v>
      </c>
      <c r="O20" s="41">
        <f t="shared" si="2"/>
        <v>94.373170731707319</v>
      </c>
      <c r="P20" s="9"/>
    </row>
    <row r="21" spans="1:119">
      <c r="A21" s="12"/>
      <c r="B21" s="42">
        <v>571</v>
      </c>
      <c r="C21" s="19" t="s">
        <v>33</v>
      </c>
      <c r="D21" s="43">
        <v>0</v>
      </c>
      <c r="E21" s="43">
        <v>38693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38693</v>
      </c>
      <c r="O21" s="44">
        <f t="shared" si="2"/>
        <v>94.373170731707319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8000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8000</v>
      </c>
      <c r="O22" s="41">
        <f t="shared" si="2"/>
        <v>19.512195121951219</v>
      </c>
      <c r="P22" s="9"/>
    </row>
    <row r="23" spans="1:119" ht="15.75" thickBot="1">
      <c r="A23" s="12"/>
      <c r="B23" s="42">
        <v>581</v>
      </c>
      <c r="C23" s="19" t="s">
        <v>34</v>
      </c>
      <c r="D23" s="43">
        <v>8000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8000</v>
      </c>
      <c r="O23" s="44">
        <f t="shared" si="2"/>
        <v>19.512195121951219</v>
      </c>
      <c r="P23" s="9"/>
    </row>
    <row r="24" spans="1:119" ht="16.5" thickBot="1">
      <c r="A24" s="13" t="s">
        <v>10</v>
      </c>
      <c r="B24" s="21"/>
      <c r="C24" s="20"/>
      <c r="D24" s="14">
        <f>SUM(D5,D10,D14,D18,D20,D22)</f>
        <v>3498025</v>
      </c>
      <c r="E24" s="14">
        <f t="shared" ref="E24:M24" si="8">SUM(E5,E10,E14,E18,E20,E22)</f>
        <v>39186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1879269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5416480</v>
      </c>
      <c r="O24" s="35">
        <f t="shared" si="2"/>
        <v>13210.926829268292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46</v>
      </c>
      <c r="M26" s="90"/>
      <c r="N26" s="90"/>
      <c r="O26" s="39">
        <v>410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40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656161</v>
      </c>
      <c r="E5" s="24">
        <f t="shared" si="0"/>
        <v>475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656636</v>
      </c>
      <c r="O5" s="30">
        <f t="shared" ref="O5:O25" si="2">(N5/O$27)</f>
        <v>1617.3300492610838</v>
      </c>
      <c r="P5" s="6"/>
    </row>
    <row r="6" spans="1:133">
      <c r="A6" s="12"/>
      <c r="B6" s="42">
        <v>511</v>
      </c>
      <c r="C6" s="19" t="s">
        <v>42</v>
      </c>
      <c r="D6" s="43">
        <v>186818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186818</v>
      </c>
      <c r="O6" s="44">
        <f t="shared" si="2"/>
        <v>460.14285714285717</v>
      </c>
      <c r="P6" s="9"/>
    </row>
    <row r="7" spans="1:133">
      <c r="A7" s="12"/>
      <c r="B7" s="42">
        <v>512</v>
      </c>
      <c r="C7" s="19" t="s">
        <v>19</v>
      </c>
      <c r="D7" s="43">
        <v>62441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62441</v>
      </c>
      <c r="O7" s="44">
        <f t="shared" si="2"/>
        <v>153.79556650246306</v>
      </c>
      <c r="P7" s="9"/>
    </row>
    <row r="8" spans="1:133">
      <c r="A8" s="12"/>
      <c r="B8" s="42">
        <v>513</v>
      </c>
      <c r="C8" s="19" t="s">
        <v>20</v>
      </c>
      <c r="D8" s="43">
        <v>284148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284148</v>
      </c>
      <c r="O8" s="44">
        <f t="shared" si="2"/>
        <v>699.87192118226596</v>
      </c>
      <c r="P8" s="9"/>
    </row>
    <row r="9" spans="1:133">
      <c r="A9" s="12"/>
      <c r="B9" s="42">
        <v>519</v>
      </c>
      <c r="C9" s="19" t="s">
        <v>21</v>
      </c>
      <c r="D9" s="43">
        <v>122754</v>
      </c>
      <c r="E9" s="43">
        <v>475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123229</v>
      </c>
      <c r="O9" s="44">
        <f t="shared" si="2"/>
        <v>303.51970443349751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2470893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2470893</v>
      </c>
      <c r="O10" s="41">
        <f t="shared" si="2"/>
        <v>6085.9433497536947</v>
      </c>
      <c r="P10" s="10"/>
    </row>
    <row r="11" spans="1:133">
      <c r="A11" s="12"/>
      <c r="B11" s="42">
        <v>521</v>
      </c>
      <c r="C11" s="19" t="s">
        <v>23</v>
      </c>
      <c r="D11" s="43">
        <v>1428256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1428256</v>
      </c>
      <c r="O11" s="44">
        <f t="shared" si="2"/>
        <v>3517.8719211822659</v>
      </c>
      <c r="P11" s="9"/>
    </row>
    <row r="12" spans="1:133">
      <c r="A12" s="12"/>
      <c r="B12" s="42">
        <v>522</v>
      </c>
      <c r="C12" s="19" t="s">
        <v>24</v>
      </c>
      <c r="D12" s="43">
        <v>910504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910504</v>
      </c>
      <c r="O12" s="44">
        <f t="shared" si="2"/>
        <v>2242.6206896551726</v>
      </c>
      <c r="P12" s="9"/>
    </row>
    <row r="13" spans="1:133">
      <c r="A13" s="12"/>
      <c r="B13" s="42">
        <v>524</v>
      </c>
      <c r="C13" s="19" t="s">
        <v>25</v>
      </c>
      <c r="D13" s="43">
        <v>132133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132133</v>
      </c>
      <c r="O13" s="44">
        <f t="shared" si="2"/>
        <v>325.45073891625617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180373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1756777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1937150</v>
      </c>
      <c r="O14" s="41">
        <f t="shared" si="2"/>
        <v>4771.305418719212</v>
      </c>
      <c r="P14" s="10"/>
    </row>
    <row r="15" spans="1:133">
      <c r="A15" s="12"/>
      <c r="B15" s="42">
        <v>534</v>
      </c>
      <c r="C15" s="19" t="s">
        <v>27</v>
      </c>
      <c r="D15" s="43">
        <v>76190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76190</v>
      </c>
      <c r="O15" s="44">
        <f t="shared" si="2"/>
        <v>187.66009852216749</v>
      </c>
      <c r="P15" s="9"/>
    </row>
    <row r="16" spans="1:133">
      <c r="A16" s="12"/>
      <c r="B16" s="42">
        <v>536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1756777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1756777</v>
      </c>
      <c r="O16" s="44">
        <f t="shared" si="2"/>
        <v>4327.036945812808</v>
      </c>
      <c r="P16" s="9"/>
    </row>
    <row r="17" spans="1:119">
      <c r="A17" s="12"/>
      <c r="B17" s="42">
        <v>539</v>
      </c>
      <c r="C17" s="19" t="s">
        <v>29</v>
      </c>
      <c r="D17" s="43">
        <v>104183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104183</v>
      </c>
      <c r="O17" s="44">
        <f t="shared" si="2"/>
        <v>256.60837438423647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4451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4451</v>
      </c>
      <c r="O18" s="41">
        <f t="shared" si="2"/>
        <v>10.963054187192117</v>
      </c>
      <c r="P18" s="10"/>
    </row>
    <row r="19" spans="1:119">
      <c r="A19" s="12"/>
      <c r="B19" s="42">
        <v>541</v>
      </c>
      <c r="C19" s="19" t="s">
        <v>31</v>
      </c>
      <c r="D19" s="43">
        <v>4451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4451</v>
      </c>
      <c r="O19" s="44">
        <f t="shared" si="2"/>
        <v>10.963054187192117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0</v>
      </c>
      <c r="E20" s="29">
        <f t="shared" si="6"/>
        <v>27024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27024</v>
      </c>
      <c r="O20" s="41">
        <f t="shared" si="2"/>
        <v>66.561576354679801</v>
      </c>
      <c r="P20" s="9"/>
    </row>
    <row r="21" spans="1:119">
      <c r="A21" s="12"/>
      <c r="B21" s="42">
        <v>571</v>
      </c>
      <c r="C21" s="19" t="s">
        <v>33</v>
      </c>
      <c r="D21" s="43">
        <v>0</v>
      </c>
      <c r="E21" s="43">
        <v>27024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27024</v>
      </c>
      <c r="O21" s="44">
        <f t="shared" si="2"/>
        <v>66.561576354679801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SUM(D23:D24)</f>
        <v>8000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221655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229655</v>
      </c>
      <c r="O22" s="41">
        <f t="shared" si="2"/>
        <v>565.65270935960586</v>
      </c>
      <c r="P22" s="9"/>
    </row>
    <row r="23" spans="1:119">
      <c r="A23" s="12"/>
      <c r="B23" s="42">
        <v>581</v>
      </c>
      <c r="C23" s="19" t="s">
        <v>34</v>
      </c>
      <c r="D23" s="43">
        <v>8000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8000</v>
      </c>
      <c r="O23" s="44">
        <f t="shared" si="2"/>
        <v>19.704433497536947</v>
      </c>
      <c r="P23" s="9"/>
    </row>
    <row r="24" spans="1:119" ht="15.75" thickBot="1">
      <c r="A24" s="12"/>
      <c r="B24" s="42">
        <v>591</v>
      </c>
      <c r="C24" s="19" t="s">
        <v>43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221655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221655</v>
      </c>
      <c r="O24" s="44">
        <f t="shared" si="2"/>
        <v>545.94827586206895</v>
      </c>
      <c r="P24" s="9"/>
    </row>
    <row r="25" spans="1:119" ht="16.5" thickBot="1">
      <c r="A25" s="13" t="s">
        <v>10</v>
      </c>
      <c r="B25" s="21"/>
      <c r="C25" s="20"/>
      <c r="D25" s="14">
        <f>SUM(D5,D10,D14,D18,D20,D22)</f>
        <v>3319878</v>
      </c>
      <c r="E25" s="14">
        <f t="shared" ref="E25:M25" si="8">SUM(E5,E10,E14,E18,E20,E22)</f>
        <v>27499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1978432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5325809</v>
      </c>
      <c r="O25" s="35">
        <f t="shared" si="2"/>
        <v>13117.756157635467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44</v>
      </c>
      <c r="M27" s="90"/>
      <c r="N27" s="90"/>
      <c r="O27" s="39">
        <v>406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40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684054</v>
      </c>
      <c r="E5" s="24">
        <f t="shared" si="0"/>
        <v>444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684498</v>
      </c>
      <c r="O5" s="30">
        <f t="shared" ref="O5:O23" si="2">(N5/O$25)</f>
        <v>1685.9556650246304</v>
      </c>
      <c r="P5" s="6"/>
    </row>
    <row r="6" spans="1:133">
      <c r="A6" s="12"/>
      <c r="B6" s="42">
        <v>512</v>
      </c>
      <c r="C6" s="19" t="s">
        <v>19</v>
      </c>
      <c r="D6" s="43">
        <v>82519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82519</v>
      </c>
      <c r="O6" s="44">
        <f t="shared" si="2"/>
        <v>203.24876847290639</v>
      </c>
      <c r="P6" s="9"/>
    </row>
    <row r="7" spans="1:133">
      <c r="A7" s="12"/>
      <c r="B7" s="42">
        <v>513</v>
      </c>
      <c r="C7" s="19" t="s">
        <v>20</v>
      </c>
      <c r="D7" s="43">
        <v>601535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601535</v>
      </c>
      <c r="O7" s="44">
        <f t="shared" si="2"/>
        <v>1481.6133004926107</v>
      </c>
      <c r="P7" s="9"/>
    </row>
    <row r="8" spans="1:133">
      <c r="A8" s="12"/>
      <c r="B8" s="42">
        <v>519</v>
      </c>
      <c r="C8" s="19" t="s">
        <v>21</v>
      </c>
      <c r="D8" s="43">
        <v>0</v>
      </c>
      <c r="E8" s="43">
        <v>444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444</v>
      </c>
      <c r="O8" s="44">
        <f t="shared" si="2"/>
        <v>1.0935960591133005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2664045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2664045</v>
      </c>
      <c r="O9" s="41">
        <f t="shared" si="2"/>
        <v>6561.6871921182264</v>
      </c>
      <c r="P9" s="10"/>
    </row>
    <row r="10" spans="1:133">
      <c r="A10" s="12"/>
      <c r="B10" s="42">
        <v>521</v>
      </c>
      <c r="C10" s="19" t="s">
        <v>23</v>
      </c>
      <c r="D10" s="43">
        <v>1428647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1428647</v>
      </c>
      <c r="O10" s="44">
        <f t="shared" si="2"/>
        <v>3518.8349753694583</v>
      </c>
      <c r="P10" s="9"/>
    </row>
    <row r="11" spans="1:133">
      <c r="A11" s="12"/>
      <c r="B11" s="42">
        <v>522</v>
      </c>
      <c r="C11" s="19" t="s">
        <v>24</v>
      </c>
      <c r="D11" s="43">
        <v>1065956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1065956</v>
      </c>
      <c r="O11" s="44">
        <f t="shared" si="2"/>
        <v>2625.5073891625616</v>
      </c>
      <c r="P11" s="9"/>
    </row>
    <row r="12" spans="1:133">
      <c r="A12" s="12"/>
      <c r="B12" s="42">
        <v>524</v>
      </c>
      <c r="C12" s="19" t="s">
        <v>25</v>
      </c>
      <c r="D12" s="43">
        <v>169442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169442</v>
      </c>
      <c r="O12" s="44">
        <f t="shared" si="2"/>
        <v>417.34482758620692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152585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1965814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2118399</v>
      </c>
      <c r="O13" s="41">
        <f t="shared" si="2"/>
        <v>5217.731527093596</v>
      </c>
      <c r="P13" s="10"/>
    </row>
    <row r="14" spans="1:133">
      <c r="A14" s="12"/>
      <c r="B14" s="42">
        <v>534</v>
      </c>
      <c r="C14" s="19" t="s">
        <v>27</v>
      </c>
      <c r="D14" s="43">
        <v>76162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76162</v>
      </c>
      <c r="O14" s="44">
        <f t="shared" si="2"/>
        <v>187.59113300492612</v>
      </c>
      <c r="P14" s="9"/>
    </row>
    <row r="15" spans="1:133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1965814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1965814</v>
      </c>
      <c r="O15" s="44">
        <f t="shared" si="2"/>
        <v>4841.9064039408868</v>
      </c>
      <c r="P15" s="9"/>
    </row>
    <row r="16" spans="1:133">
      <c r="A16" s="12"/>
      <c r="B16" s="42">
        <v>539</v>
      </c>
      <c r="C16" s="19" t="s">
        <v>29</v>
      </c>
      <c r="D16" s="43">
        <v>76423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76423</v>
      </c>
      <c r="O16" s="44">
        <f t="shared" si="2"/>
        <v>188.23399014778326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4057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4057</v>
      </c>
      <c r="O17" s="41">
        <f t="shared" si="2"/>
        <v>9.9926108374384235</v>
      </c>
      <c r="P17" s="10"/>
    </row>
    <row r="18" spans="1:119">
      <c r="A18" s="12"/>
      <c r="B18" s="42">
        <v>541</v>
      </c>
      <c r="C18" s="19" t="s">
        <v>31</v>
      </c>
      <c r="D18" s="43">
        <v>4057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4057</v>
      </c>
      <c r="O18" s="44">
        <f t="shared" si="2"/>
        <v>9.9926108374384235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0</v>
      </c>
      <c r="E19" s="29">
        <f t="shared" si="6"/>
        <v>132950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132950</v>
      </c>
      <c r="O19" s="41">
        <f t="shared" si="2"/>
        <v>327.46305418719214</v>
      </c>
      <c r="P19" s="9"/>
    </row>
    <row r="20" spans="1:119">
      <c r="A20" s="12"/>
      <c r="B20" s="42">
        <v>571</v>
      </c>
      <c r="C20" s="19" t="s">
        <v>33</v>
      </c>
      <c r="D20" s="43">
        <v>0</v>
      </c>
      <c r="E20" s="43">
        <v>132950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132950</v>
      </c>
      <c r="O20" s="44">
        <f t="shared" si="2"/>
        <v>327.46305418719214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15000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15000</v>
      </c>
      <c r="O21" s="41">
        <f t="shared" si="2"/>
        <v>36.945812807881772</v>
      </c>
      <c r="P21" s="9"/>
    </row>
    <row r="22" spans="1:119" ht="15.75" thickBot="1">
      <c r="A22" s="12"/>
      <c r="B22" s="42">
        <v>581</v>
      </c>
      <c r="C22" s="19" t="s">
        <v>34</v>
      </c>
      <c r="D22" s="43">
        <v>15000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15000</v>
      </c>
      <c r="O22" s="44">
        <f t="shared" si="2"/>
        <v>36.945812807881772</v>
      </c>
      <c r="P22" s="9"/>
    </row>
    <row r="23" spans="1:119" ht="16.5" thickBot="1">
      <c r="A23" s="13" t="s">
        <v>10</v>
      </c>
      <c r="B23" s="21"/>
      <c r="C23" s="20"/>
      <c r="D23" s="14">
        <f>SUM(D5,D9,D13,D17,D19,D21)</f>
        <v>3519741</v>
      </c>
      <c r="E23" s="14">
        <f t="shared" ref="E23:M23" si="8">SUM(E5,E9,E13,E17,E19,E21)</f>
        <v>133394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1965814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5618949</v>
      </c>
      <c r="O23" s="35">
        <f t="shared" si="2"/>
        <v>13839.775862068966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39</v>
      </c>
      <c r="M25" s="90"/>
      <c r="N25" s="90"/>
      <c r="O25" s="39">
        <v>406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thickBot="1">
      <c r="A27" s="94" t="s">
        <v>40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A27:O27"/>
    <mergeCell ref="L25:N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729991</v>
      </c>
      <c r="E5" s="24">
        <f t="shared" si="0"/>
        <v>486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730477</v>
      </c>
      <c r="O5" s="30">
        <f t="shared" ref="O5:O23" si="2">(N5/O$25)</f>
        <v>2034.7548746518105</v>
      </c>
      <c r="P5" s="6"/>
    </row>
    <row r="6" spans="1:133">
      <c r="A6" s="12"/>
      <c r="B6" s="42">
        <v>512</v>
      </c>
      <c r="C6" s="19" t="s">
        <v>19</v>
      </c>
      <c r="D6" s="43">
        <v>100180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100180</v>
      </c>
      <c r="O6" s="44">
        <f t="shared" si="2"/>
        <v>279.05292479108635</v>
      </c>
      <c r="P6" s="9"/>
    </row>
    <row r="7" spans="1:133">
      <c r="A7" s="12"/>
      <c r="B7" s="42">
        <v>513</v>
      </c>
      <c r="C7" s="19" t="s">
        <v>20</v>
      </c>
      <c r="D7" s="43">
        <v>629811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629811</v>
      </c>
      <c r="O7" s="44">
        <f t="shared" si="2"/>
        <v>1754.3481894150418</v>
      </c>
      <c r="P7" s="9"/>
    </row>
    <row r="8" spans="1:133">
      <c r="A8" s="12"/>
      <c r="B8" s="42">
        <v>519</v>
      </c>
      <c r="C8" s="19" t="s">
        <v>21</v>
      </c>
      <c r="D8" s="43">
        <v>0</v>
      </c>
      <c r="E8" s="43">
        <v>486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486</v>
      </c>
      <c r="O8" s="44">
        <f t="shared" si="2"/>
        <v>1.3537604456824512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2641707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2641707</v>
      </c>
      <c r="O9" s="41">
        <f t="shared" si="2"/>
        <v>7358.5153203342616</v>
      </c>
      <c r="P9" s="10"/>
    </row>
    <row r="10" spans="1:133">
      <c r="A10" s="12"/>
      <c r="B10" s="42">
        <v>521</v>
      </c>
      <c r="C10" s="19" t="s">
        <v>23</v>
      </c>
      <c r="D10" s="43">
        <v>1382164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1382164</v>
      </c>
      <c r="O10" s="44">
        <f t="shared" si="2"/>
        <v>3850.0389972144849</v>
      </c>
      <c r="P10" s="9"/>
    </row>
    <row r="11" spans="1:133">
      <c r="A11" s="12"/>
      <c r="B11" s="42">
        <v>522</v>
      </c>
      <c r="C11" s="19" t="s">
        <v>24</v>
      </c>
      <c r="D11" s="43">
        <v>1099357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1099357</v>
      </c>
      <c r="O11" s="44">
        <f t="shared" si="2"/>
        <v>3062.2757660167131</v>
      </c>
      <c r="P11" s="9"/>
    </row>
    <row r="12" spans="1:133">
      <c r="A12" s="12"/>
      <c r="B12" s="42">
        <v>524</v>
      </c>
      <c r="C12" s="19" t="s">
        <v>25</v>
      </c>
      <c r="D12" s="43">
        <v>160186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160186</v>
      </c>
      <c r="O12" s="44">
        <f t="shared" si="2"/>
        <v>446.20055710306406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220335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1997349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2217684</v>
      </c>
      <c r="O13" s="41">
        <f t="shared" si="2"/>
        <v>6177.3927576601673</v>
      </c>
      <c r="P13" s="10"/>
    </row>
    <row r="14" spans="1:133">
      <c r="A14" s="12"/>
      <c r="B14" s="42">
        <v>534</v>
      </c>
      <c r="C14" s="19" t="s">
        <v>27</v>
      </c>
      <c r="D14" s="43">
        <v>75153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75153</v>
      </c>
      <c r="O14" s="44">
        <f t="shared" si="2"/>
        <v>209.33983286908077</v>
      </c>
      <c r="P14" s="9"/>
    </row>
    <row r="15" spans="1:133">
      <c r="A15" s="12"/>
      <c r="B15" s="42">
        <v>536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1997349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1997349</v>
      </c>
      <c r="O15" s="44">
        <f t="shared" si="2"/>
        <v>5563.6462395543176</v>
      </c>
      <c r="P15" s="9"/>
    </row>
    <row r="16" spans="1:133">
      <c r="A16" s="12"/>
      <c r="B16" s="42">
        <v>539</v>
      </c>
      <c r="C16" s="19" t="s">
        <v>29</v>
      </c>
      <c r="D16" s="43">
        <v>145182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145182</v>
      </c>
      <c r="O16" s="44">
        <f t="shared" si="2"/>
        <v>404.40668523676879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5118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5118</v>
      </c>
      <c r="O17" s="41">
        <f t="shared" si="2"/>
        <v>14.256267409470752</v>
      </c>
      <c r="P17" s="10"/>
    </row>
    <row r="18" spans="1:119">
      <c r="A18" s="12"/>
      <c r="B18" s="42">
        <v>541</v>
      </c>
      <c r="C18" s="19" t="s">
        <v>31</v>
      </c>
      <c r="D18" s="43">
        <v>5118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5118</v>
      </c>
      <c r="O18" s="44">
        <f t="shared" si="2"/>
        <v>14.256267409470752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SUM(D20:D20)</f>
        <v>0</v>
      </c>
      <c r="E19" s="29">
        <f t="shared" si="6"/>
        <v>26071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26071</v>
      </c>
      <c r="O19" s="41">
        <f t="shared" si="2"/>
        <v>72.621169916434539</v>
      </c>
      <c r="P19" s="9"/>
    </row>
    <row r="20" spans="1:119">
      <c r="A20" s="12"/>
      <c r="B20" s="42">
        <v>571</v>
      </c>
      <c r="C20" s="19" t="s">
        <v>33</v>
      </c>
      <c r="D20" s="43">
        <v>0</v>
      </c>
      <c r="E20" s="43">
        <v>26071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26071</v>
      </c>
      <c r="O20" s="44">
        <f t="shared" si="2"/>
        <v>72.621169916434539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SUM(D22:D22)</f>
        <v>20000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20000</v>
      </c>
      <c r="O21" s="41">
        <f t="shared" si="2"/>
        <v>55.710306406685234</v>
      </c>
      <c r="P21" s="9"/>
    </row>
    <row r="22" spans="1:119" ht="15.75" thickBot="1">
      <c r="A22" s="12"/>
      <c r="B22" s="42">
        <v>581</v>
      </c>
      <c r="C22" s="19" t="s">
        <v>34</v>
      </c>
      <c r="D22" s="43">
        <v>20000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20000</v>
      </c>
      <c r="O22" s="44">
        <f t="shared" si="2"/>
        <v>55.710306406685234</v>
      </c>
      <c r="P22" s="9"/>
    </row>
    <row r="23" spans="1:119" ht="16.5" thickBot="1">
      <c r="A23" s="13" t="s">
        <v>10</v>
      </c>
      <c r="B23" s="21"/>
      <c r="C23" s="20"/>
      <c r="D23" s="14">
        <f>SUM(D5,D9,D13,D17,D19,D21)</f>
        <v>3617151</v>
      </c>
      <c r="E23" s="14">
        <f t="shared" ref="E23:M23" si="8">SUM(E5,E9,E13,E17,E19,E21)</f>
        <v>26557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1997349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5641057</v>
      </c>
      <c r="O23" s="35">
        <f t="shared" si="2"/>
        <v>15713.250696378831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36</v>
      </c>
      <c r="M25" s="90"/>
      <c r="N25" s="90"/>
      <c r="O25" s="39">
        <v>359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thickBot="1">
      <c r="A27" s="94" t="s">
        <v>40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A27:O27"/>
    <mergeCell ref="A26:O26"/>
    <mergeCell ref="L25:N2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694064</v>
      </c>
      <c r="E5" s="24">
        <f t="shared" si="0"/>
        <v>354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694418</v>
      </c>
      <c r="O5" s="30">
        <f t="shared" ref="O5:O24" si="2">(N5/O$26)</f>
        <v>1961.6327683615818</v>
      </c>
      <c r="P5" s="6"/>
    </row>
    <row r="6" spans="1:133">
      <c r="A6" s="12"/>
      <c r="B6" s="42">
        <v>512</v>
      </c>
      <c r="C6" s="19" t="s">
        <v>19</v>
      </c>
      <c r="D6" s="43">
        <v>95862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95862</v>
      </c>
      <c r="O6" s="44">
        <f t="shared" si="2"/>
        <v>270.79661016949154</v>
      </c>
      <c r="P6" s="9"/>
    </row>
    <row r="7" spans="1:133">
      <c r="A7" s="12"/>
      <c r="B7" s="42">
        <v>513</v>
      </c>
      <c r="C7" s="19" t="s">
        <v>20</v>
      </c>
      <c r="D7" s="43">
        <v>598202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598202</v>
      </c>
      <c r="O7" s="44">
        <f t="shared" si="2"/>
        <v>1689.8361581920904</v>
      </c>
      <c r="P7" s="9"/>
    </row>
    <row r="8" spans="1:133">
      <c r="A8" s="12"/>
      <c r="B8" s="42">
        <v>519</v>
      </c>
      <c r="C8" s="19" t="s">
        <v>21</v>
      </c>
      <c r="D8" s="43">
        <v>0</v>
      </c>
      <c r="E8" s="43">
        <v>354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354</v>
      </c>
      <c r="O8" s="44">
        <f t="shared" si="2"/>
        <v>1</v>
      </c>
      <c r="P8" s="9"/>
    </row>
    <row r="9" spans="1:133" ht="15.75">
      <c r="A9" s="26" t="s">
        <v>22</v>
      </c>
      <c r="B9" s="27"/>
      <c r="C9" s="28"/>
      <c r="D9" s="29">
        <f t="shared" ref="D9:M9" si="3">SUM(D10:D13)</f>
        <v>2710465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2710465</v>
      </c>
      <c r="O9" s="41">
        <f t="shared" si="2"/>
        <v>7656.6807909604522</v>
      </c>
      <c r="P9" s="10"/>
    </row>
    <row r="10" spans="1:133">
      <c r="A10" s="12"/>
      <c r="B10" s="42">
        <v>521</v>
      </c>
      <c r="C10" s="19" t="s">
        <v>23</v>
      </c>
      <c r="D10" s="43">
        <v>1334799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1334799</v>
      </c>
      <c r="O10" s="44">
        <f t="shared" si="2"/>
        <v>3770.6186440677966</v>
      </c>
      <c r="P10" s="9"/>
    </row>
    <row r="11" spans="1:133">
      <c r="A11" s="12"/>
      <c r="B11" s="42">
        <v>522</v>
      </c>
      <c r="C11" s="19" t="s">
        <v>24</v>
      </c>
      <c r="D11" s="43">
        <v>1185832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1185832</v>
      </c>
      <c r="O11" s="44">
        <f t="shared" si="2"/>
        <v>3349.8079096045199</v>
      </c>
      <c r="P11" s="9"/>
    </row>
    <row r="12" spans="1:133">
      <c r="A12" s="12"/>
      <c r="B12" s="42">
        <v>524</v>
      </c>
      <c r="C12" s="19" t="s">
        <v>25</v>
      </c>
      <c r="D12" s="43">
        <v>187337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187337</v>
      </c>
      <c r="O12" s="44">
        <f t="shared" si="2"/>
        <v>529.20056497175142</v>
      </c>
      <c r="P12" s="9"/>
    </row>
    <row r="13" spans="1:133">
      <c r="A13" s="12"/>
      <c r="B13" s="42">
        <v>526</v>
      </c>
      <c r="C13" s="19" t="s">
        <v>50</v>
      </c>
      <c r="D13" s="43">
        <v>2497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2497</v>
      </c>
      <c r="O13" s="44">
        <f t="shared" si="2"/>
        <v>7.0536723163841808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153960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1920419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2074379</v>
      </c>
      <c r="O14" s="41">
        <f t="shared" si="2"/>
        <v>5859.8276836158193</v>
      </c>
      <c r="P14" s="10"/>
    </row>
    <row r="15" spans="1:133">
      <c r="A15" s="12"/>
      <c r="B15" s="42">
        <v>534</v>
      </c>
      <c r="C15" s="19" t="s">
        <v>27</v>
      </c>
      <c r="D15" s="43">
        <v>89555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89555</v>
      </c>
      <c r="O15" s="44">
        <f t="shared" si="2"/>
        <v>252.98022598870057</v>
      </c>
      <c r="P15" s="9"/>
    </row>
    <row r="16" spans="1:133">
      <c r="A16" s="12"/>
      <c r="B16" s="42">
        <v>536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1920419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1920419</v>
      </c>
      <c r="O16" s="44">
        <f t="shared" si="2"/>
        <v>5424.9124293785308</v>
      </c>
      <c r="P16" s="9"/>
    </row>
    <row r="17" spans="1:119">
      <c r="A17" s="12"/>
      <c r="B17" s="42">
        <v>539</v>
      </c>
      <c r="C17" s="19" t="s">
        <v>29</v>
      </c>
      <c r="D17" s="43">
        <v>64405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64405</v>
      </c>
      <c r="O17" s="44">
        <f t="shared" si="2"/>
        <v>181.93502824858757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4430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4430</v>
      </c>
      <c r="O18" s="41">
        <f t="shared" si="2"/>
        <v>12.514124293785311</v>
      </c>
      <c r="P18" s="10"/>
    </row>
    <row r="19" spans="1:119">
      <c r="A19" s="12"/>
      <c r="B19" s="42">
        <v>541</v>
      </c>
      <c r="C19" s="19" t="s">
        <v>31</v>
      </c>
      <c r="D19" s="43">
        <v>4430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4430</v>
      </c>
      <c r="O19" s="44">
        <f t="shared" si="2"/>
        <v>12.514124293785311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0</v>
      </c>
      <c r="E20" s="29">
        <f t="shared" si="6"/>
        <v>56212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56212</v>
      </c>
      <c r="O20" s="41">
        <f t="shared" si="2"/>
        <v>158.79096045197741</v>
      </c>
      <c r="P20" s="9"/>
    </row>
    <row r="21" spans="1:119">
      <c r="A21" s="12"/>
      <c r="B21" s="42">
        <v>571</v>
      </c>
      <c r="C21" s="19" t="s">
        <v>33</v>
      </c>
      <c r="D21" s="43">
        <v>0</v>
      </c>
      <c r="E21" s="43">
        <v>56212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56212</v>
      </c>
      <c r="O21" s="44">
        <f t="shared" si="2"/>
        <v>158.79096045197741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SUM(D23:D23)</f>
        <v>20000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20000</v>
      </c>
      <c r="O22" s="41">
        <f t="shared" si="2"/>
        <v>56.497175141242941</v>
      </c>
      <c r="P22" s="9"/>
    </row>
    <row r="23" spans="1:119" ht="15.75" thickBot="1">
      <c r="A23" s="12"/>
      <c r="B23" s="42">
        <v>581</v>
      </c>
      <c r="C23" s="19" t="s">
        <v>34</v>
      </c>
      <c r="D23" s="43">
        <v>20000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20000</v>
      </c>
      <c r="O23" s="44">
        <f t="shared" si="2"/>
        <v>56.497175141242941</v>
      </c>
      <c r="P23" s="9"/>
    </row>
    <row r="24" spans="1:119" ht="16.5" thickBot="1">
      <c r="A24" s="13" t="s">
        <v>10</v>
      </c>
      <c r="B24" s="21"/>
      <c r="C24" s="20"/>
      <c r="D24" s="14">
        <f>SUM(D5,D9,D14,D18,D20,D22)</f>
        <v>3582919</v>
      </c>
      <c r="E24" s="14">
        <f t="shared" ref="E24:M24" si="8">SUM(E5,E9,E14,E18,E20,E22)</f>
        <v>56566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1920419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5559904</v>
      </c>
      <c r="O24" s="35">
        <f t="shared" si="2"/>
        <v>15705.943502824859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51</v>
      </c>
      <c r="M26" s="90"/>
      <c r="N26" s="90"/>
      <c r="O26" s="39">
        <v>354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40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780417</v>
      </c>
      <c r="E5" s="24">
        <f t="shared" si="0"/>
        <v>198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780615</v>
      </c>
      <c r="O5" s="30">
        <f t="shared" ref="O5:O25" si="2">(N5/O$27)</f>
        <v>2205.1271186440677</v>
      </c>
      <c r="P5" s="6"/>
    </row>
    <row r="6" spans="1:133">
      <c r="A6" s="12"/>
      <c r="B6" s="42">
        <v>512</v>
      </c>
      <c r="C6" s="19" t="s">
        <v>19</v>
      </c>
      <c r="D6" s="43">
        <v>91620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91620</v>
      </c>
      <c r="O6" s="44">
        <f t="shared" si="2"/>
        <v>258.81355932203388</v>
      </c>
      <c r="P6" s="9"/>
    </row>
    <row r="7" spans="1:133">
      <c r="A7" s="12"/>
      <c r="B7" s="42">
        <v>513</v>
      </c>
      <c r="C7" s="19" t="s">
        <v>20</v>
      </c>
      <c r="D7" s="43">
        <v>688797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688797</v>
      </c>
      <c r="O7" s="44">
        <f t="shared" si="2"/>
        <v>1945.7542372881355</v>
      </c>
      <c r="P7" s="9"/>
    </row>
    <row r="8" spans="1:133">
      <c r="A8" s="12"/>
      <c r="B8" s="42">
        <v>519</v>
      </c>
      <c r="C8" s="19" t="s">
        <v>21</v>
      </c>
      <c r="D8" s="43">
        <v>0</v>
      </c>
      <c r="E8" s="43">
        <v>198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198</v>
      </c>
      <c r="O8" s="44">
        <f t="shared" si="2"/>
        <v>0.55932203389830504</v>
      </c>
      <c r="P8" s="9"/>
    </row>
    <row r="9" spans="1:133" ht="15.75">
      <c r="A9" s="26" t="s">
        <v>22</v>
      </c>
      <c r="B9" s="27"/>
      <c r="C9" s="28"/>
      <c r="D9" s="29">
        <f t="shared" ref="D9:M9" si="3">SUM(D10:D13)</f>
        <v>2763748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2763748</v>
      </c>
      <c r="O9" s="41">
        <f t="shared" si="2"/>
        <v>7807.1977401129943</v>
      </c>
      <c r="P9" s="10"/>
    </row>
    <row r="10" spans="1:133">
      <c r="A10" s="12"/>
      <c r="B10" s="42">
        <v>521</v>
      </c>
      <c r="C10" s="19" t="s">
        <v>23</v>
      </c>
      <c r="D10" s="43">
        <v>1358864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1358864</v>
      </c>
      <c r="O10" s="44">
        <f t="shared" si="2"/>
        <v>3838.5988700564972</v>
      </c>
      <c r="P10" s="9"/>
    </row>
    <row r="11" spans="1:133">
      <c r="A11" s="12"/>
      <c r="B11" s="42">
        <v>522</v>
      </c>
      <c r="C11" s="19" t="s">
        <v>24</v>
      </c>
      <c r="D11" s="43">
        <v>1211541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1211541</v>
      </c>
      <c r="O11" s="44">
        <f t="shared" si="2"/>
        <v>3422.4322033898306</v>
      </c>
      <c r="P11" s="9"/>
    </row>
    <row r="12" spans="1:133">
      <c r="A12" s="12"/>
      <c r="B12" s="42">
        <v>524</v>
      </c>
      <c r="C12" s="19" t="s">
        <v>25</v>
      </c>
      <c r="D12" s="43">
        <v>187522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187522</v>
      </c>
      <c r="O12" s="44">
        <f t="shared" si="2"/>
        <v>529.72316384180795</v>
      </c>
      <c r="P12" s="9"/>
    </row>
    <row r="13" spans="1:133">
      <c r="A13" s="12"/>
      <c r="B13" s="42">
        <v>526</v>
      </c>
      <c r="C13" s="19" t="s">
        <v>50</v>
      </c>
      <c r="D13" s="43">
        <v>5821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5821</v>
      </c>
      <c r="O13" s="44">
        <f t="shared" si="2"/>
        <v>16.443502824858758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180014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1511901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1691915</v>
      </c>
      <c r="O14" s="41">
        <f t="shared" si="2"/>
        <v>4779.4209039548023</v>
      </c>
      <c r="P14" s="10"/>
    </row>
    <row r="15" spans="1:133">
      <c r="A15" s="12"/>
      <c r="B15" s="42">
        <v>534</v>
      </c>
      <c r="C15" s="19" t="s">
        <v>27</v>
      </c>
      <c r="D15" s="43">
        <v>82203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82203</v>
      </c>
      <c r="O15" s="44">
        <f t="shared" si="2"/>
        <v>232.21186440677965</v>
      </c>
      <c r="P15" s="9"/>
    </row>
    <row r="16" spans="1:133">
      <c r="A16" s="12"/>
      <c r="B16" s="42">
        <v>536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1511901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1511901</v>
      </c>
      <c r="O16" s="44">
        <f t="shared" si="2"/>
        <v>4270.906779661017</v>
      </c>
      <c r="P16" s="9"/>
    </row>
    <row r="17" spans="1:119">
      <c r="A17" s="12"/>
      <c r="B17" s="42">
        <v>539</v>
      </c>
      <c r="C17" s="19" t="s">
        <v>29</v>
      </c>
      <c r="D17" s="43">
        <v>97811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97811</v>
      </c>
      <c r="O17" s="44">
        <f t="shared" si="2"/>
        <v>276.30225988700568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6268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6268</v>
      </c>
      <c r="O18" s="41">
        <f t="shared" si="2"/>
        <v>17.706214689265536</v>
      </c>
      <c r="P18" s="10"/>
    </row>
    <row r="19" spans="1:119">
      <c r="A19" s="12"/>
      <c r="B19" s="42">
        <v>541</v>
      </c>
      <c r="C19" s="19" t="s">
        <v>31</v>
      </c>
      <c r="D19" s="43">
        <v>6268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6268</v>
      </c>
      <c r="O19" s="44">
        <f t="shared" si="2"/>
        <v>17.706214689265536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0</v>
      </c>
      <c r="E20" s="29">
        <f t="shared" si="6"/>
        <v>36889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36889</v>
      </c>
      <c r="O20" s="41">
        <f t="shared" si="2"/>
        <v>104.20621468926554</v>
      </c>
      <c r="P20" s="9"/>
    </row>
    <row r="21" spans="1:119">
      <c r="A21" s="12"/>
      <c r="B21" s="42">
        <v>571</v>
      </c>
      <c r="C21" s="19" t="s">
        <v>33</v>
      </c>
      <c r="D21" s="43">
        <v>0</v>
      </c>
      <c r="E21" s="43">
        <v>36889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36889</v>
      </c>
      <c r="O21" s="44">
        <f t="shared" si="2"/>
        <v>104.20621468926554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SUM(D23:D24)</f>
        <v>24000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76626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100626</v>
      </c>
      <c r="O22" s="41">
        <f t="shared" si="2"/>
        <v>284.25423728813558</v>
      </c>
      <c r="P22" s="9"/>
    </row>
    <row r="23" spans="1:119">
      <c r="A23" s="12"/>
      <c r="B23" s="42">
        <v>581</v>
      </c>
      <c r="C23" s="19" t="s">
        <v>34</v>
      </c>
      <c r="D23" s="43">
        <v>24000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24000</v>
      </c>
      <c r="O23" s="44">
        <f t="shared" si="2"/>
        <v>67.79661016949153</v>
      </c>
      <c r="P23" s="9"/>
    </row>
    <row r="24" spans="1:119" ht="15.75" thickBot="1">
      <c r="A24" s="12"/>
      <c r="B24" s="42">
        <v>591</v>
      </c>
      <c r="C24" s="19" t="s">
        <v>43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76626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76626</v>
      </c>
      <c r="O24" s="44">
        <f t="shared" si="2"/>
        <v>216.45762711864407</v>
      </c>
      <c r="P24" s="9"/>
    </row>
    <row r="25" spans="1:119" ht="16.5" thickBot="1">
      <c r="A25" s="13" t="s">
        <v>10</v>
      </c>
      <c r="B25" s="21"/>
      <c r="C25" s="20"/>
      <c r="D25" s="14">
        <f>SUM(D5,D9,D14,D18,D20,D22)</f>
        <v>3754447</v>
      </c>
      <c r="E25" s="14">
        <f t="shared" ref="E25:M25" si="8">SUM(E5,E9,E14,E18,E20,E22)</f>
        <v>37087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1588527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5380061</v>
      </c>
      <c r="O25" s="35">
        <f t="shared" si="2"/>
        <v>15197.912429378532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64</v>
      </c>
      <c r="M27" s="90"/>
      <c r="N27" s="90"/>
      <c r="O27" s="39">
        <v>354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40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689225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17014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7" si="1">SUM(D5:N5)</f>
        <v>706239</v>
      </c>
      <c r="P5" s="30">
        <f t="shared" ref="P5:P27" si="2">(O5/P$29)</f>
        <v>1685.5346062052506</v>
      </c>
      <c r="Q5" s="6"/>
    </row>
    <row r="6" spans="1:134">
      <c r="A6" s="12"/>
      <c r="B6" s="42">
        <v>511</v>
      </c>
      <c r="C6" s="19" t="s">
        <v>42</v>
      </c>
      <c r="D6" s="43">
        <v>2421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2421</v>
      </c>
      <c r="P6" s="44">
        <f t="shared" si="2"/>
        <v>5.778042959427208</v>
      </c>
      <c r="Q6" s="9"/>
    </row>
    <row r="7" spans="1:134">
      <c r="A7" s="12"/>
      <c r="B7" s="42">
        <v>512</v>
      </c>
      <c r="C7" s="19" t="s">
        <v>19</v>
      </c>
      <c r="D7" s="43">
        <v>144783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144783</v>
      </c>
      <c r="P7" s="44">
        <f t="shared" si="2"/>
        <v>345.54415274463008</v>
      </c>
      <c r="Q7" s="9"/>
    </row>
    <row r="8" spans="1:134">
      <c r="A8" s="12"/>
      <c r="B8" s="42">
        <v>513</v>
      </c>
      <c r="C8" s="19" t="s">
        <v>20</v>
      </c>
      <c r="D8" s="43">
        <v>421047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421047</v>
      </c>
      <c r="P8" s="44">
        <f t="shared" si="2"/>
        <v>1004.8854415274463</v>
      </c>
      <c r="Q8" s="9"/>
    </row>
    <row r="9" spans="1:134">
      <c r="A9" s="12"/>
      <c r="B9" s="42">
        <v>518</v>
      </c>
      <c r="C9" s="19" t="s">
        <v>80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17014</v>
      </c>
      <c r="L9" s="43">
        <v>0</v>
      </c>
      <c r="M9" s="43">
        <v>0</v>
      </c>
      <c r="N9" s="43">
        <v>0</v>
      </c>
      <c r="O9" s="43">
        <f t="shared" si="1"/>
        <v>17014</v>
      </c>
      <c r="P9" s="44">
        <f t="shared" si="2"/>
        <v>40.606205250596659</v>
      </c>
      <c r="Q9" s="9"/>
    </row>
    <row r="10" spans="1:134">
      <c r="A10" s="12"/>
      <c r="B10" s="42">
        <v>519</v>
      </c>
      <c r="C10" s="19" t="s">
        <v>21</v>
      </c>
      <c r="D10" s="43">
        <v>120974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120974</v>
      </c>
      <c r="P10" s="44">
        <f t="shared" si="2"/>
        <v>288.72076372315036</v>
      </c>
      <c r="Q10" s="9"/>
    </row>
    <row r="11" spans="1:134" ht="15.75">
      <c r="A11" s="26" t="s">
        <v>22</v>
      </c>
      <c r="B11" s="27"/>
      <c r="C11" s="28"/>
      <c r="D11" s="29">
        <f t="shared" ref="D11:N11" si="3">SUM(D12:D15)</f>
        <v>4195508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4195508</v>
      </c>
      <c r="P11" s="41">
        <f t="shared" si="2"/>
        <v>10013.145584725537</v>
      </c>
      <c r="Q11" s="10"/>
    </row>
    <row r="12" spans="1:134">
      <c r="A12" s="12"/>
      <c r="B12" s="42">
        <v>521</v>
      </c>
      <c r="C12" s="19" t="s">
        <v>23</v>
      </c>
      <c r="D12" s="43">
        <v>2450477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2450477</v>
      </c>
      <c r="P12" s="44">
        <f t="shared" si="2"/>
        <v>5848.3937947494032</v>
      </c>
      <c r="Q12" s="9"/>
    </row>
    <row r="13" spans="1:134">
      <c r="A13" s="12"/>
      <c r="B13" s="42">
        <v>522</v>
      </c>
      <c r="C13" s="19" t="s">
        <v>24</v>
      </c>
      <c r="D13" s="43">
        <v>1520116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1520116</v>
      </c>
      <c r="P13" s="44">
        <f t="shared" si="2"/>
        <v>3627.9618138424821</v>
      </c>
      <c r="Q13" s="9"/>
    </row>
    <row r="14" spans="1:134">
      <c r="A14" s="12"/>
      <c r="B14" s="42">
        <v>524</v>
      </c>
      <c r="C14" s="19" t="s">
        <v>25</v>
      </c>
      <c r="D14" s="43">
        <v>196163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196163</v>
      </c>
      <c r="P14" s="44">
        <f t="shared" si="2"/>
        <v>468.16945107398567</v>
      </c>
      <c r="Q14" s="9"/>
    </row>
    <row r="15" spans="1:134">
      <c r="A15" s="12"/>
      <c r="B15" s="42">
        <v>525</v>
      </c>
      <c r="C15" s="19" t="s">
        <v>68</v>
      </c>
      <c r="D15" s="43">
        <v>28752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28752</v>
      </c>
      <c r="P15" s="44">
        <f t="shared" si="2"/>
        <v>68.620525059665866</v>
      </c>
      <c r="Q15" s="9"/>
    </row>
    <row r="16" spans="1:134" ht="15.75">
      <c r="A16" s="26" t="s">
        <v>26</v>
      </c>
      <c r="B16" s="27"/>
      <c r="C16" s="28"/>
      <c r="D16" s="29">
        <f t="shared" ref="D16:N16" si="4">SUM(D17:D19)</f>
        <v>188952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1823097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2012049</v>
      </c>
      <c r="P16" s="41">
        <f t="shared" si="2"/>
        <v>4802.0262529832935</v>
      </c>
      <c r="Q16" s="10"/>
    </row>
    <row r="17" spans="1:120">
      <c r="A17" s="12"/>
      <c r="B17" s="42">
        <v>534</v>
      </c>
      <c r="C17" s="19" t="s">
        <v>27</v>
      </c>
      <c r="D17" s="43">
        <v>110853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110853</v>
      </c>
      <c r="P17" s="44">
        <f t="shared" si="2"/>
        <v>264.56563245823389</v>
      </c>
      <c r="Q17" s="9"/>
    </row>
    <row r="18" spans="1:120">
      <c r="A18" s="12"/>
      <c r="B18" s="42">
        <v>536</v>
      </c>
      <c r="C18" s="19" t="s">
        <v>28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1823097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1823097</v>
      </c>
      <c r="P18" s="44">
        <f t="shared" si="2"/>
        <v>4351.0668257756561</v>
      </c>
      <c r="Q18" s="9"/>
    </row>
    <row r="19" spans="1:120">
      <c r="A19" s="12"/>
      <c r="B19" s="42">
        <v>539</v>
      </c>
      <c r="C19" s="19" t="s">
        <v>29</v>
      </c>
      <c r="D19" s="43">
        <v>78099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78099</v>
      </c>
      <c r="P19" s="44">
        <f t="shared" si="2"/>
        <v>186.39379474940336</v>
      </c>
      <c r="Q19" s="9"/>
    </row>
    <row r="20" spans="1:120" ht="15.75">
      <c r="A20" s="26" t="s">
        <v>30</v>
      </c>
      <c r="B20" s="27"/>
      <c r="C20" s="28"/>
      <c r="D20" s="29">
        <f t="shared" ref="D20:N20" si="5">SUM(D21:D21)</f>
        <v>6583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29">
        <f t="shared" si="1"/>
        <v>6583</v>
      </c>
      <c r="P20" s="41">
        <f t="shared" si="2"/>
        <v>15.711217183770882</v>
      </c>
      <c r="Q20" s="10"/>
    </row>
    <row r="21" spans="1:120">
      <c r="A21" s="12"/>
      <c r="B21" s="42">
        <v>541</v>
      </c>
      <c r="C21" s="19" t="s">
        <v>31</v>
      </c>
      <c r="D21" s="43">
        <v>6583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6583</v>
      </c>
      <c r="P21" s="44">
        <f t="shared" si="2"/>
        <v>15.711217183770882</v>
      </c>
      <c r="Q21" s="9"/>
    </row>
    <row r="22" spans="1:120" ht="15.75">
      <c r="A22" s="26" t="s">
        <v>32</v>
      </c>
      <c r="B22" s="27"/>
      <c r="C22" s="28"/>
      <c r="D22" s="29">
        <f t="shared" ref="D22:N22" si="6">SUM(D23:D23)</f>
        <v>0</v>
      </c>
      <c r="E22" s="29">
        <f t="shared" si="6"/>
        <v>28242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si="1"/>
        <v>28242</v>
      </c>
      <c r="P22" s="41">
        <f t="shared" si="2"/>
        <v>67.403341288782812</v>
      </c>
      <c r="Q22" s="9"/>
    </row>
    <row r="23" spans="1:120">
      <c r="A23" s="12"/>
      <c r="B23" s="42">
        <v>571</v>
      </c>
      <c r="C23" s="19" t="s">
        <v>33</v>
      </c>
      <c r="D23" s="43">
        <v>0</v>
      </c>
      <c r="E23" s="43">
        <v>28242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28242</v>
      </c>
      <c r="P23" s="44">
        <f t="shared" si="2"/>
        <v>67.403341288782812</v>
      </c>
      <c r="Q23" s="9"/>
    </row>
    <row r="24" spans="1:120" ht="15.75">
      <c r="A24" s="26" t="s">
        <v>35</v>
      </c>
      <c r="B24" s="27"/>
      <c r="C24" s="28"/>
      <c r="D24" s="29">
        <f t="shared" ref="D24:N24" si="7">SUM(D25:D26)</f>
        <v>54000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108553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1"/>
        <v>162553</v>
      </c>
      <c r="P24" s="41">
        <f t="shared" si="2"/>
        <v>387.95465393794751</v>
      </c>
      <c r="Q24" s="9"/>
    </row>
    <row r="25" spans="1:120">
      <c r="A25" s="12"/>
      <c r="B25" s="42">
        <v>581</v>
      </c>
      <c r="C25" s="19" t="s">
        <v>81</v>
      </c>
      <c r="D25" s="43">
        <v>54000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54000</v>
      </c>
      <c r="P25" s="44">
        <f t="shared" si="2"/>
        <v>128.87828162291169</v>
      </c>
      <c r="Q25" s="9"/>
    </row>
    <row r="26" spans="1:120" ht="15.75" thickBot="1">
      <c r="A26" s="12"/>
      <c r="B26" s="42">
        <v>591</v>
      </c>
      <c r="C26" s="19" t="s">
        <v>43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108553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108553</v>
      </c>
      <c r="P26" s="44">
        <f t="shared" si="2"/>
        <v>259.07637231503583</v>
      </c>
      <c r="Q26" s="9"/>
    </row>
    <row r="27" spans="1:120" ht="16.5" thickBot="1">
      <c r="A27" s="13" t="s">
        <v>10</v>
      </c>
      <c r="B27" s="21"/>
      <c r="C27" s="20"/>
      <c r="D27" s="14">
        <f>SUM(D5,D11,D16,D20,D22,D24)</f>
        <v>5134268</v>
      </c>
      <c r="E27" s="14">
        <f t="shared" ref="E27:N27" si="8">SUM(E5,E11,E16,E20,E22,E24)</f>
        <v>28242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1931650</v>
      </c>
      <c r="J27" s="14">
        <f t="shared" si="8"/>
        <v>0</v>
      </c>
      <c r="K27" s="14">
        <f t="shared" si="8"/>
        <v>17014</v>
      </c>
      <c r="L27" s="14">
        <f t="shared" si="8"/>
        <v>0</v>
      </c>
      <c r="M27" s="14">
        <f t="shared" si="8"/>
        <v>0</v>
      </c>
      <c r="N27" s="14">
        <f t="shared" si="8"/>
        <v>0</v>
      </c>
      <c r="O27" s="14">
        <f t="shared" si="1"/>
        <v>7111174</v>
      </c>
      <c r="P27" s="35">
        <f t="shared" si="2"/>
        <v>16971.775656324582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90" t="s">
        <v>82</v>
      </c>
      <c r="N29" s="90"/>
      <c r="O29" s="90"/>
      <c r="P29" s="39">
        <v>419</v>
      </c>
    </row>
    <row r="30" spans="1:120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3"/>
    </row>
    <row r="31" spans="1:120" ht="15.75" customHeight="1" thickBot="1">
      <c r="A31" s="94" t="s">
        <v>40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675772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675772</v>
      </c>
      <c r="O5" s="30">
        <f t="shared" ref="O5:O26" si="2">(N5/O$28)</f>
        <v>1578.9065420560748</v>
      </c>
      <c r="P5" s="6"/>
    </row>
    <row r="6" spans="1:133">
      <c r="A6" s="12"/>
      <c r="B6" s="42">
        <v>511</v>
      </c>
      <c r="C6" s="19" t="s">
        <v>42</v>
      </c>
      <c r="D6" s="43">
        <v>21008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21008</v>
      </c>
      <c r="O6" s="44">
        <f t="shared" si="2"/>
        <v>49.084112149532707</v>
      </c>
      <c r="P6" s="9"/>
    </row>
    <row r="7" spans="1:133">
      <c r="A7" s="12"/>
      <c r="B7" s="42">
        <v>512</v>
      </c>
      <c r="C7" s="19" t="s">
        <v>19</v>
      </c>
      <c r="D7" s="43">
        <v>142141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142141</v>
      </c>
      <c r="O7" s="44">
        <f t="shared" si="2"/>
        <v>332.10514018691589</v>
      </c>
      <c r="P7" s="9"/>
    </row>
    <row r="8" spans="1:133">
      <c r="A8" s="12"/>
      <c r="B8" s="42">
        <v>513</v>
      </c>
      <c r="C8" s="19" t="s">
        <v>20</v>
      </c>
      <c r="D8" s="43">
        <v>385064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385064</v>
      </c>
      <c r="O8" s="44">
        <f t="shared" si="2"/>
        <v>899.68224299065423</v>
      </c>
      <c r="P8" s="9"/>
    </row>
    <row r="9" spans="1:133">
      <c r="A9" s="12"/>
      <c r="B9" s="42">
        <v>519</v>
      </c>
      <c r="C9" s="19" t="s">
        <v>53</v>
      </c>
      <c r="D9" s="43">
        <v>127559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127559</v>
      </c>
      <c r="O9" s="44">
        <f t="shared" si="2"/>
        <v>298.03504672897196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SUM(D11:D14)</f>
        <v>3860832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3860832</v>
      </c>
      <c r="O10" s="41">
        <f t="shared" si="2"/>
        <v>9020.6355140186915</v>
      </c>
      <c r="P10" s="10"/>
    </row>
    <row r="11" spans="1:133">
      <c r="A11" s="12"/>
      <c r="B11" s="42">
        <v>521</v>
      </c>
      <c r="C11" s="19" t="s">
        <v>23</v>
      </c>
      <c r="D11" s="43">
        <v>2431804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2431804</v>
      </c>
      <c r="O11" s="44">
        <f t="shared" si="2"/>
        <v>5681.7850467289718</v>
      </c>
      <c r="P11" s="9"/>
    </row>
    <row r="12" spans="1:133">
      <c r="A12" s="12"/>
      <c r="B12" s="42">
        <v>522</v>
      </c>
      <c r="C12" s="19" t="s">
        <v>24</v>
      </c>
      <c r="D12" s="43">
        <v>1250356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1250356</v>
      </c>
      <c r="O12" s="44">
        <f t="shared" si="2"/>
        <v>2921.3925233644859</v>
      </c>
      <c r="P12" s="9"/>
    </row>
    <row r="13" spans="1:133">
      <c r="A13" s="12"/>
      <c r="B13" s="42">
        <v>524</v>
      </c>
      <c r="C13" s="19" t="s">
        <v>25</v>
      </c>
      <c r="D13" s="43">
        <v>158804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158804</v>
      </c>
      <c r="O13" s="44">
        <f t="shared" si="2"/>
        <v>371.03738317757012</v>
      </c>
      <c r="P13" s="9"/>
    </row>
    <row r="14" spans="1:133">
      <c r="A14" s="12"/>
      <c r="B14" s="42">
        <v>525</v>
      </c>
      <c r="C14" s="19" t="s">
        <v>68</v>
      </c>
      <c r="D14" s="43">
        <v>19868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19868</v>
      </c>
      <c r="O14" s="44">
        <f t="shared" si="2"/>
        <v>46.420560747663551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SUM(D16:D18)</f>
        <v>186985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2047671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2234656</v>
      </c>
      <c r="O15" s="41">
        <f t="shared" si="2"/>
        <v>5221.1588785046733</v>
      </c>
      <c r="P15" s="10"/>
    </row>
    <row r="16" spans="1:133">
      <c r="A16" s="12"/>
      <c r="B16" s="42">
        <v>534</v>
      </c>
      <c r="C16" s="19" t="s">
        <v>54</v>
      </c>
      <c r="D16" s="43">
        <v>106666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106666</v>
      </c>
      <c r="O16" s="44">
        <f t="shared" si="2"/>
        <v>249.21962616822429</v>
      </c>
      <c r="P16" s="9"/>
    </row>
    <row r="17" spans="1:119">
      <c r="A17" s="12"/>
      <c r="B17" s="42">
        <v>536</v>
      </c>
      <c r="C17" s="19" t="s">
        <v>55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2047671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2047671</v>
      </c>
      <c r="O17" s="44">
        <f t="shared" si="2"/>
        <v>4784.2780373831774</v>
      </c>
      <c r="P17" s="9"/>
    </row>
    <row r="18" spans="1:119">
      <c r="A18" s="12"/>
      <c r="B18" s="42">
        <v>539</v>
      </c>
      <c r="C18" s="19" t="s">
        <v>29</v>
      </c>
      <c r="D18" s="43">
        <v>80319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80319</v>
      </c>
      <c r="O18" s="44">
        <f t="shared" si="2"/>
        <v>187.66121495327104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SUM(D20:D20)</f>
        <v>4944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4944</v>
      </c>
      <c r="O19" s="41">
        <f t="shared" si="2"/>
        <v>11.551401869158878</v>
      </c>
      <c r="P19" s="10"/>
    </row>
    <row r="20" spans="1:119">
      <c r="A20" s="12"/>
      <c r="B20" s="42">
        <v>541</v>
      </c>
      <c r="C20" s="19" t="s">
        <v>56</v>
      </c>
      <c r="D20" s="43">
        <v>4944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4944</v>
      </c>
      <c r="O20" s="44">
        <f t="shared" si="2"/>
        <v>11.551401869158878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SUM(D22:D22)</f>
        <v>0</v>
      </c>
      <c r="E21" s="29">
        <f t="shared" si="6"/>
        <v>50992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50992</v>
      </c>
      <c r="O21" s="41">
        <f t="shared" si="2"/>
        <v>119.14018691588785</v>
      </c>
      <c r="P21" s="9"/>
    </row>
    <row r="22" spans="1:119">
      <c r="A22" s="12"/>
      <c r="B22" s="42">
        <v>571</v>
      </c>
      <c r="C22" s="19" t="s">
        <v>33</v>
      </c>
      <c r="D22" s="43">
        <v>0</v>
      </c>
      <c r="E22" s="43">
        <v>50992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50992</v>
      </c>
      <c r="O22" s="44">
        <f t="shared" si="2"/>
        <v>119.14018691588785</v>
      </c>
      <c r="P22" s="9"/>
    </row>
    <row r="23" spans="1:119" ht="15.75">
      <c r="A23" s="26" t="s">
        <v>57</v>
      </c>
      <c r="B23" s="27"/>
      <c r="C23" s="28"/>
      <c r="D23" s="29">
        <f t="shared" ref="D23:M23" si="7">SUM(D24:D25)</f>
        <v>54000</v>
      </c>
      <c r="E23" s="29">
        <f t="shared" si="7"/>
        <v>25526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121957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201483</v>
      </c>
      <c r="O23" s="41">
        <f t="shared" si="2"/>
        <v>470.75467289719626</v>
      </c>
      <c r="P23" s="9"/>
    </row>
    <row r="24" spans="1:119">
      <c r="A24" s="12"/>
      <c r="B24" s="42">
        <v>581</v>
      </c>
      <c r="C24" s="19" t="s">
        <v>58</v>
      </c>
      <c r="D24" s="43">
        <v>54000</v>
      </c>
      <c r="E24" s="43">
        <v>25526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79526</v>
      </c>
      <c r="O24" s="44">
        <f t="shared" si="2"/>
        <v>185.80841121495328</v>
      </c>
      <c r="P24" s="9"/>
    </row>
    <row r="25" spans="1:119" ht="15.75" thickBot="1">
      <c r="A25" s="12"/>
      <c r="B25" s="42">
        <v>591</v>
      </c>
      <c r="C25" s="19" t="s">
        <v>59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121957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121957</v>
      </c>
      <c r="O25" s="44">
        <f t="shared" si="2"/>
        <v>284.946261682243</v>
      </c>
      <c r="P25" s="9"/>
    </row>
    <row r="26" spans="1:119" ht="16.5" thickBot="1">
      <c r="A26" s="13" t="s">
        <v>10</v>
      </c>
      <c r="B26" s="21"/>
      <c r="C26" s="20"/>
      <c r="D26" s="14">
        <f>SUM(D5,D10,D15,D19,D21,D23)</f>
        <v>4782533</v>
      </c>
      <c r="E26" s="14">
        <f t="shared" ref="E26:M26" si="8">SUM(E5,E10,E15,E19,E21,E23)</f>
        <v>76518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2169628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7028679</v>
      </c>
      <c r="O26" s="35">
        <f t="shared" si="2"/>
        <v>16422.147196261682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75</v>
      </c>
      <c r="M28" s="90"/>
      <c r="N28" s="90"/>
      <c r="O28" s="39">
        <v>428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40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1030582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1030582</v>
      </c>
      <c r="O5" s="30">
        <f t="shared" ref="O5:O26" si="2">(N5/O$28)</f>
        <v>2424.8988235294119</v>
      </c>
      <c r="P5" s="6"/>
    </row>
    <row r="6" spans="1:133">
      <c r="A6" s="12"/>
      <c r="B6" s="42">
        <v>511</v>
      </c>
      <c r="C6" s="19" t="s">
        <v>42</v>
      </c>
      <c r="D6" s="43">
        <v>20065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20065</v>
      </c>
      <c r="O6" s="44">
        <f t="shared" si="2"/>
        <v>47.211764705882352</v>
      </c>
      <c r="P6" s="9"/>
    </row>
    <row r="7" spans="1:133">
      <c r="A7" s="12"/>
      <c r="B7" s="42">
        <v>512</v>
      </c>
      <c r="C7" s="19" t="s">
        <v>19</v>
      </c>
      <c r="D7" s="43">
        <v>132830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132830</v>
      </c>
      <c r="O7" s="44">
        <f t="shared" si="2"/>
        <v>312.54117647058825</v>
      </c>
      <c r="P7" s="9"/>
    </row>
    <row r="8" spans="1:133">
      <c r="A8" s="12"/>
      <c r="B8" s="42">
        <v>513</v>
      </c>
      <c r="C8" s="19" t="s">
        <v>20</v>
      </c>
      <c r="D8" s="43">
        <v>417516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417516</v>
      </c>
      <c r="O8" s="44">
        <f t="shared" si="2"/>
        <v>982.3905882352941</v>
      </c>
      <c r="P8" s="9"/>
    </row>
    <row r="9" spans="1:133">
      <c r="A9" s="12"/>
      <c r="B9" s="42">
        <v>519</v>
      </c>
      <c r="C9" s="19" t="s">
        <v>53</v>
      </c>
      <c r="D9" s="43">
        <v>460171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460171</v>
      </c>
      <c r="O9" s="44">
        <f t="shared" si="2"/>
        <v>1082.7552941176471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SUM(D11:D14)</f>
        <v>3591205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3591205</v>
      </c>
      <c r="O10" s="41">
        <f t="shared" si="2"/>
        <v>8449.894117647058</v>
      </c>
      <c r="P10" s="10"/>
    </row>
    <row r="11" spans="1:133">
      <c r="A11" s="12"/>
      <c r="B11" s="42">
        <v>521</v>
      </c>
      <c r="C11" s="19" t="s">
        <v>23</v>
      </c>
      <c r="D11" s="43">
        <v>2213065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2213065</v>
      </c>
      <c r="O11" s="44">
        <f t="shared" si="2"/>
        <v>5207.2117647058822</v>
      </c>
      <c r="P11" s="9"/>
    </row>
    <row r="12" spans="1:133">
      <c r="A12" s="12"/>
      <c r="B12" s="42">
        <v>522</v>
      </c>
      <c r="C12" s="19" t="s">
        <v>24</v>
      </c>
      <c r="D12" s="43">
        <v>1186465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1186465</v>
      </c>
      <c r="O12" s="44">
        <f t="shared" si="2"/>
        <v>2791.6823529411763</v>
      </c>
      <c r="P12" s="9"/>
    </row>
    <row r="13" spans="1:133">
      <c r="A13" s="12"/>
      <c r="B13" s="42">
        <v>524</v>
      </c>
      <c r="C13" s="19" t="s">
        <v>25</v>
      </c>
      <c r="D13" s="43">
        <v>161273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161273</v>
      </c>
      <c r="O13" s="44">
        <f t="shared" si="2"/>
        <v>379.46588235294115</v>
      </c>
      <c r="P13" s="9"/>
    </row>
    <row r="14" spans="1:133">
      <c r="A14" s="12"/>
      <c r="B14" s="42">
        <v>525</v>
      </c>
      <c r="C14" s="19" t="s">
        <v>68</v>
      </c>
      <c r="D14" s="43">
        <v>30402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30402</v>
      </c>
      <c r="O14" s="44">
        <f t="shared" si="2"/>
        <v>71.534117647058821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SUM(D16:D18)</f>
        <v>196959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2139356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2336315</v>
      </c>
      <c r="O15" s="41">
        <f t="shared" si="2"/>
        <v>5497.2117647058822</v>
      </c>
      <c r="P15" s="10"/>
    </row>
    <row r="16" spans="1:133">
      <c r="A16" s="12"/>
      <c r="B16" s="42">
        <v>534</v>
      </c>
      <c r="C16" s="19" t="s">
        <v>54</v>
      </c>
      <c r="D16" s="43">
        <v>104088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104088</v>
      </c>
      <c r="O16" s="44">
        <f t="shared" si="2"/>
        <v>244.91294117647058</v>
      </c>
      <c r="P16" s="9"/>
    </row>
    <row r="17" spans="1:119">
      <c r="A17" s="12"/>
      <c r="B17" s="42">
        <v>536</v>
      </c>
      <c r="C17" s="19" t="s">
        <v>55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2139356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2139356</v>
      </c>
      <c r="O17" s="44">
        <f t="shared" si="2"/>
        <v>5033.778823529412</v>
      </c>
      <c r="P17" s="9"/>
    </row>
    <row r="18" spans="1:119">
      <c r="A18" s="12"/>
      <c r="B18" s="42">
        <v>539</v>
      </c>
      <c r="C18" s="19" t="s">
        <v>29</v>
      </c>
      <c r="D18" s="43">
        <v>92871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92871</v>
      </c>
      <c r="O18" s="44">
        <f t="shared" si="2"/>
        <v>218.52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SUM(D20:D20)</f>
        <v>7202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7202</v>
      </c>
      <c r="O19" s="41">
        <f t="shared" si="2"/>
        <v>16.945882352941176</v>
      </c>
      <c r="P19" s="10"/>
    </row>
    <row r="20" spans="1:119">
      <c r="A20" s="12"/>
      <c r="B20" s="42">
        <v>541</v>
      </c>
      <c r="C20" s="19" t="s">
        <v>56</v>
      </c>
      <c r="D20" s="43">
        <v>7202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7202</v>
      </c>
      <c r="O20" s="44">
        <f t="shared" si="2"/>
        <v>16.945882352941176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SUM(D22:D22)</f>
        <v>0</v>
      </c>
      <c r="E21" s="29">
        <f t="shared" si="6"/>
        <v>63640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63640</v>
      </c>
      <c r="O21" s="41">
        <f t="shared" si="2"/>
        <v>149.74117647058824</v>
      </c>
      <c r="P21" s="9"/>
    </row>
    <row r="22" spans="1:119">
      <c r="A22" s="12"/>
      <c r="B22" s="42">
        <v>571</v>
      </c>
      <c r="C22" s="19" t="s">
        <v>33</v>
      </c>
      <c r="D22" s="43">
        <v>0</v>
      </c>
      <c r="E22" s="43">
        <v>63640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63640</v>
      </c>
      <c r="O22" s="44">
        <f t="shared" si="2"/>
        <v>149.74117647058824</v>
      </c>
      <c r="P22" s="9"/>
    </row>
    <row r="23" spans="1:119" ht="15.75">
      <c r="A23" s="26" t="s">
        <v>57</v>
      </c>
      <c r="B23" s="27"/>
      <c r="C23" s="28"/>
      <c r="D23" s="29">
        <f t="shared" ref="D23:M23" si="7">SUM(D24:D25)</f>
        <v>54000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134841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188841</v>
      </c>
      <c r="O23" s="41">
        <f t="shared" si="2"/>
        <v>444.33176470588234</v>
      </c>
      <c r="P23" s="9"/>
    </row>
    <row r="24" spans="1:119">
      <c r="A24" s="12"/>
      <c r="B24" s="42">
        <v>581</v>
      </c>
      <c r="C24" s="19" t="s">
        <v>58</v>
      </c>
      <c r="D24" s="43">
        <v>54000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54000</v>
      </c>
      <c r="O24" s="44">
        <f t="shared" si="2"/>
        <v>127.05882352941177</v>
      </c>
      <c r="P24" s="9"/>
    </row>
    <row r="25" spans="1:119" ht="15.75" thickBot="1">
      <c r="A25" s="12"/>
      <c r="B25" s="42">
        <v>591</v>
      </c>
      <c r="C25" s="19" t="s">
        <v>59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134841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134841</v>
      </c>
      <c r="O25" s="44">
        <f t="shared" si="2"/>
        <v>317.27294117647057</v>
      </c>
      <c r="P25" s="9"/>
    </row>
    <row r="26" spans="1:119" ht="16.5" thickBot="1">
      <c r="A26" s="13" t="s">
        <v>10</v>
      </c>
      <c r="B26" s="21"/>
      <c r="C26" s="20"/>
      <c r="D26" s="14">
        <f>SUM(D5,D10,D15,D19,D21,D23)</f>
        <v>4879948</v>
      </c>
      <c r="E26" s="14">
        <f t="shared" ref="E26:M26" si="8">SUM(E5,E10,E15,E19,E21,E23)</f>
        <v>63640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2274197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7217785</v>
      </c>
      <c r="O26" s="35">
        <f t="shared" si="2"/>
        <v>16983.023529411767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73</v>
      </c>
      <c r="M28" s="90"/>
      <c r="N28" s="90"/>
      <c r="O28" s="39">
        <v>425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40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764450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764450</v>
      </c>
      <c r="O5" s="30">
        <f t="shared" ref="O5:O26" si="2">(N5/O$28)</f>
        <v>1798.7058823529412</v>
      </c>
      <c r="P5" s="6"/>
    </row>
    <row r="6" spans="1:133">
      <c r="A6" s="12"/>
      <c r="B6" s="42">
        <v>511</v>
      </c>
      <c r="C6" s="19" t="s">
        <v>42</v>
      </c>
      <c r="D6" s="43">
        <v>8580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8580</v>
      </c>
      <c r="O6" s="44">
        <f t="shared" si="2"/>
        <v>20.188235294117646</v>
      </c>
      <c r="P6" s="9"/>
    </row>
    <row r="7" spans="1:133">
      <c r="A7" s="12"/>
      <c r="B7" s="42">
        <v>512</v>
      </c>
      <c r="C7" s="19" t="s">
        <v>19</v>
      </c>
      <c r="D7" s="43">
        <v>129317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129317</v>
      </c>
      <c r="O7" s="44">
        <f t="shared" si="2"/>
        <v>304.27529411764704</v>
      </c>
      <c r="P7" s="9"/>
    </row>
    <row r="8" spans="1:133">
      <c r="A8" s="12"/>
      <c r="B8" s="42">
        <v>513</v>
      </c>
      <c r="C8" s="19" t="s">
        <v>20</v>
      </c>
      <c r="D8" s="43">
        <v>371929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371929</v>
      </c>
      <c r="O8" s="44">
        <f t="shared" si="2"/>
        <v>875.12705882352941</v>
      </c>
      <c r="P8" s="9"/>
    </row>
    <row r="9" spans="1:133">
      <c r="A9" s="12"/>
      <c r="B9" s="42">
        <v>519</v>
      </c>
      <c r="C9" s="19" t="s">
        <v>53</v>
      </c>
      <c r="D9" s="43">
        <v>254624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254624</v>
      </c>
      <c r="O9" s="44">
        <f t="shared" si="2"/>
        <v>599.11529411764707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SUM(D11:D14)</f>
        <v>2994872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2994872</v>
      </c>
      <c r="O10" s="41">
        <f t="shared" si="2"/>
        <v>7046.7576470588237</v>
      </c>
      <c r="P10" s="10"/>
    </row>
    <row r="11" spans="1:133">
      <c r="A11" s="12"/>
      <c r="B11" s="42">
        <v>521</v>
      </c>
      <c r="C11" s="19" t="s">
        <v>23</v>
      </c>
      <c r="D11" s="43">
        <v>1735614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1735614</v>
      </c>
      <c r="O11" s="44">
        <f t="shared" si="2"/>
        <v>4083.7976470588237</v>
      </c>
      <c r="P11" s="9"/>
    </row>
    <row r="12" spans="1:133">
      <c r="A12" s="12"/>
      <c r="B12" s="42">
        <v>522</v>
      </c>
      <c r="C12" s="19" t="s">
        <v>24</v>
      </c>
      <c r="D12" s="43">
        <v>1127224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1127224</v>
      </c>
      <c r="O12" s="44">
        <f t="shared" si="2"/>
        <v>2652.2917647058825</v>
      </c>
      <c r="P12" s="9"/>
    </row>
    <row r="13" spans="1:133">
      <c r="A13" s="12"/>
      <c r="B13" s="42">
        <v>524</v>
      </c>
      <c r="C13" s="19" t="s">
        <v>25</v>
      </c>
      <c r="D13" s="43">
        <v>131728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131728</v>
      </c>
      <c r="O13" s="44">
        <f t="shared" si="2"/>
        <v>309.94823529411764</v>
      </c>
      <c r="P13" s="9"/>
    </row>
    <row r="14" spans="1:133">
      <c r="A14" s="12"/>
      <c r="B14" s="42">
        <v>525</v>
      </c>
      <c r="C14" s="19" t="s">
        <v>68</v>
      </c>
      <c r="D14" s="43">
        <v>306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306</v>
      </c>
      <c r="O14" s="44">
        <f t="shared" si="2"/>
        <v>0.72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SUM(D16:D18)</f>
        <v>157529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2158780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2316309</v>
      </c>
      <c r="O15" s="41">
        <f t="shared" si="2"/>
        <v>5450.1388235294116</v>
      </c>
      <c r="P15" s="10"/>
    </row>
    <row r="16" spans="1:133">
      <c r="A16" s="12"/>
      <c r="B16" s="42">
        <v>534</v>
      </c>
      <c r="C16" s="19" t="s">
        <v>54</v>
      </c>
      <c r="D16" s="43">
        <v>94023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94023</v>
      </c>
      <c r="O16" s="44">
        <f t="shared" si="2"/>
        <v>221.23058823529411</v>
      </c>
      <c r="P16" s="9"/>
    </row>
    <row r="17" spans="1:119">
      <c r="A17" s="12"/>
      <c r="B17" s="42">
        <v>536</v>
      </c>
      <c r="C17" s="19" t="s">
        <v>55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2158780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2158780</v>
      </c>
      <c r="O17" s="44">
        <f t="shared" si="2"/>
        <v>5079.482352941176</v>
      </c>
      <c r="P17" s="9"/>
    </row>
    <row r="18" spans="1:119">
      <c r="A18" s="12"/>
      <c r="B18" s="42">
        <v>539</v>
      </c>
      <c r="C18" s="19" t="s">
        <v>29</v>
      </c>
      <c r="D18" s="43">
        <v>63506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63506</v>
      </c>
      <c r="O18" s="44">
        <f t="shared" si="2"/>
        <v>149.42588235294119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SUM(D20:D20)</f>
        <v>15529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15529</v>
      </c>
      <c r="O19" s="41">
        <f t="shared" si="2"/>
        <v>36.538823529411765</v>
      </c>
      <c r="P19" s="10"/>
    </row>
    <row r="20" spans="1:119">
      <c r="A20" s="12"/>
      <c r="B20" s="42">
        <v>541</v>
      </c>
      <c r="C20" s="19" t="s">
        <v>56</v>
      </c>
      <c r="D20" s="43">
        <v>15529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15529</v>
      </c>
      <c r="O20" s="44">
        <f t="shared" si="2"/>
        <v>36.538823529411765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SUM(D22:D22)</f>
        <v>0</v>
      </c>
      <c r="E21" s="29">
        <f t="shared" si="6"/>
        <v>87768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87768</v>
      </c>
      <c r="O21" s="41">
        <f t="shared" si="2"/>
        <v>206.51294117647058</v>
      </c>
      <c r="P21" s="9"/>
    </row>
    <row r="22" spans="1:119">
      <c r="A22" s="12"/>
      <c r="B22" s="42">
        <v>571</v>
      </c>
      <c r="C22" s="19" t="s">
        <v>33</v>
      </c>
      <c r="D22" s="43">
        <v>0</v>
      </c>
      <c r="E22" s="43">
        <v>87768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87768</v>
      </c>
      <c r="O22" s="44">
        <f t="shared" si="2"/>
        <v>206.51294117647058</v>
      </c>
      <c r="P22" s="9"/>
    </row>
    <row r="23" spans="1:119" ht="15.75">
      <c r="A23" s="26" t="s">
        <v>57</v>
      </c>
      <c r="B23" s="27"/>
      <c r="C23" s="28"/>
      <c r="D23" s="29">
        <f t="shared" ref="D23:M23" si="7">SUM(D24:D25)</f>
        <v>49000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147226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196226</v>
      </c>
      <c r="O23" s="41">
        <f t="shared" si="2"/>
        <v>461.70823529411763</v>
      </c>
      <c r="P23" s="9"/>
    </row>
    <row r="24" spans="1:119">
      <c r="A24" s="12"/>
      <c r="B24" s="42">
        <v>581</v>
      </c>
      <c r="C24" s="19" t="s">
        <v>58</v>
      </c>
      <c r="D24" s="43">
        <v>49000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49000</v>
      </c>
      <c r="O24" s="44">
        <f t="shared" si="2"/>
        <v>115.29411764705883</v>
      </c>
      <c r="P24" s="9"/>
    </row>
    <row r="25" spans="1:119" ht="15.75" thickBot="1">
      <c r="A25" s="12"/>
      <c r="B25" s="42">
        <v>591</v>
      </c>
      <c r="C25" s="19" t="s">
        <v>59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147226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147226</v>
      </c>
      <c r="O25" s="44">
        <f t="shared" si="2"/>
        <v>346.41411764705884</v>
      </c>
      <c r="P25" s="9"/>
    </row>
    <row r="26" spans="1:119" ht="16.5" thickBot="1">
      <c r="A26" s="13" t="s">
        <v>10</v>
      </c>
      <c r="B26" s="21"/>
      <c r="C26" s="20"/>
      <c r="D26" s="14">
        <f>SUM(D5,D10,D15,D19,D21,D23)</f>
        <v>3981380</v>
      </c>
      <c r="E26" s="14">
        <f t="shared" ref="E26:M26" si="8">SUM(E5,E10,E15,E19,E21,E23)</f>
        <v>87768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2306006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6375154</v>
      </c>
      <c r="O26" s="35">
        <f t="shared" si="2"/>
        <v>15000.362352941176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71</v>
      </c>
      <c r="M28" s="90"/>
      <c r="N28" s="90"/>
      <c r="O28" s="39">
        <v>425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40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659701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659701</v>
      </c>
      <c r="O5" s="30">
        <f t="shared" ref="O5:O26" si="2">(N5/O$28)</f>
        <v>1566.9857482185273</v>
      </c>
      <c r="P5" s="6"/>
    </row>
    <row r="6" spans="1:133">
      <c r="A6" s="12"/>
      <c r="B6" s="42">
        <v>511</v>
      </c>
      <c r="C6" s="19" t="s">
        <v>42</v>
      </c>
      <c r="D6" s="43">
        <v>19553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19553</v>
      </c>
      <c r="O6" s="44">
        <f t="shared" si="2"/>
        <v>46.444180522565318</v>
      </c>
      <c r="P6" s="9"/>
    </row>
    <row r="7" spans="1:133">
      <c r="A7" s="12"/>
      <c r="B7" s="42">
        <v>512</v>
      </c>
      <c r="C7" s="19" t="s">
        <v>19</v>
      </c>
      <c r="D7" s="43">
        <v>124964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124964</v>
      </c>
      <c r="O7" s="44">
        <f t="shared" si="2"/>
        <v>296.8266033254157</v>
      </c>
      <c r="P7" s="9"/>
    </row>
    <row r="8" spans="1:133">
      <c r="A8" s="12"/>
      <c r="B8" s="42">
        <v>513</v>
      </c>
      <c r="C8" s="19" t="s">
        <v>20</v>
      </c>
      <c r="D8" s="43">
        <v>360381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360381</v>
      </c>
      <c r="O8" s="44">
        <f t="shared" si="2"/>
        <v>856.01187648456062</v>
      </c>
      <c r="P8" s="9"/>
    </row>
    <row r="9" spans="1:133">
      <c r="A9" s="12"/>
      <c r="B9" s="42">
        <v>519</v>
      </c>
      <c r="C9" s="19" t="s">
        <v>53</v>
      </c>
      <c r="D9" s="43">
        <v>154803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154803</v>
      </c>
      <c r="O9" s="44">
        <f t="shared" si="2"/>
        <v>367.70308788598572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SUM(D11:D14)</f>
        <v>2703044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2703044</v>
      </c>
      <c r="O10" s="41">
        <f t="shared" si="2"/>
        <v>6420.5320665083136</v>
      </c>
      <c r="P10" s="10"/>
    </row>
    <row r="11" spans="1:133">
      <c r="A11" s="12"/>
      <c r="B11" s="42">
        <v>521</v>
      </c>
      <c r="C11" s="19" t="s">
        <v>23</v>
      </c>
      <c r="D11" s="43">
        <v>1470313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1470313</v>
      </c>
      <c r="O11" s="44">
        <f t="shared" si="2"/>
        <v>3492.4299287410927</v>
      </c>
      <c r="P11" s="9"/>
    </row>
    <row r="12" spans="1:133">
      <c r="A12" s="12"/>
      <c r="B12" s="42">
        <v>522</v>
      </c>
      <c r="C12" s="19" t="s">
        <v>24</v>
      </c>
      <c r="D12" s="43">
        <v>1058124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1058124</v>
      </c>
      <c r="O12" s="44">
        <f t="shared" si="2"/>
        <v>2513.3586698337294</v>
      </c>
      <c r="P12" s="9"/>
    </row>
    <row r="13" spans="1:133">
      <c r="A13" s="12"/>
      <c r="B13" s="42">
        <v>524</v>
      </c>
      <c r="C13" s="19" t="s">
        <v>25</v>
      </c>
      <c r="D13" s="43">
        <v>112397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112397</v>
      </c>
      <c r="O13" s="44">
        <f t="shared" si="2"/>
        <v>266.97624703087888</v>
      </c>
      <c r="P13" s="9"/>
    </row>
    <row r="14" spans="1:133">
      <c r="A14" s="12"/>
      <c r="B14" s="42">
        <v>525</v>
      </c>
      <c r="C14" s="19" t="s">
        <v>68</v>
      </c>
      <c r="D14" s="43">
        <v>62210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62210</v>
      </c>
      <c r="O14" s="44">
        <f t="shared" si="2"/>
        <v>147.76722090261282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SUM(D16:D18)</f>
        <v>210011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1851068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2061079</v>
      </c>
      <c r="O15" s="41">
        <f t="shared" si="2"/>
        <v>4895.6745843230401</v>
      </c>
      <c r="P15" s="10"/>
    </row>
    <row r="16" spans="1:133">
      <c r="A16" s="12"/>
      <c r="B16" s="42">
        <v>534</v>
      </c>
      <c r="C16" s="19" t="s">
        <v>54</v>
      </c>
      <c r="D16" s="43">
        <v>89948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89948</v>
      </c>
      <c r="O16" s="44">
        <f t="shared" si="2"/>
        <v>213.65320665083135</v>
      </c>
      <c r="P16" s="9"/>
    </row>
    <row r="17" spans="1:119">
      <c r="A17" s="12"/>
      <c r="B17" s="42">
        <v>536</v>
      </c>
      <c r="C17" s="19" t="s">
        <v>55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1851068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1851068</v>
      </c>
      <c r="O17" s="44">
        <f t="shared" si="2"/>
        <v>4396.8361045130641</v>
      </c>
      <c r="P17" s="9"/>
    </row>
    <row r="18" spans="1:119">
      <c r="A18" s="12"/>
      <c r="B18" s="42">
        <v>539</v>
      </c>
      <c r="C18" s="19" t="s">
        <v>29</v>
      </c>
      <c r="D18" s="43">
        <v>120063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120063</v>
      </c>
      <c r="O18" s="44">
        <f t="shared" si="2"/>
        <v>285.18527315914491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SUM(D20:D20)</f>
        <v>211370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211370</v>
      </c>
      <c r="O19" s="41">
        <f t="shared" si="2"/>
        <v>502.0665083135392</v>
      </c>
      <c r="P19" s="10"/>
    </row>
    <row r="20" spans="1:119">
      <c r="A20" s="12"/>
      <c r="B20" s="42">
        <v>541</v>
      </c>
      <c r="C20" s="19" t="s">
        <v>56</v>
      </c>
      <c r="D20" s="43">
        <v>211370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211370</v>
      </c>
      <c r="O20" s="44">
        <f t="shared" si="2"/>
        <v>502.0665083135392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SUM(D22:D22)</f>
        <v>0</v>
      </c>
      <c r="E21" s="29">
        <f t="shared" si="6"/>
        <v>124231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124231</v>
      </c>
      <c r="O21" s="41">
        <f t="shared" si="2"/>
        <v>295.08551068883611</v>
      </c>
      <c r="P21" s="9"/>
    </row>
    <row r="22" spans="1:119">
      <c r="A22" s="12"/>
      <c r="B22" s="42">
        <v>571</v>
      </c>
      <c r="C22" s="19" t="s">
        <v>33</v>
      </c>
      <c r="D22" s="43">
        <v>0</v>
      </c>
      <c r="E22" s="43">
        <v>124231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124231</v>
      </c>
      <c r="O22" s="44">
        <f t="shared" si="2"/>
        <v>295.08551068883611</v>
      </c>
      <c r="P22" s="9"/>
    </row>
    <row r="23" spans="1:119" ht="15.75">
      <c r="A23" s="26" t="s">
        <v>57</v>
      </c>
      <c r="B23" s="27"/>
      <c r="C23" s="28"/>
      <c r="D23" s="29">
        <f t="shared" ref="D23:M23" si="7">SUM(D24:D25)</f>
        <v>48000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159144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207144</v>
      </c>
      <c r="O23" s="41">
        <f t="shared" si="2"/>
        <v>492.02850356294539</v>
      </c>
      <c r="P23" s="9"/>
    </row>
    <row r="24" spans="1:119">
      <c r="A24" s="12"/>
      <c r="B24" s="42">
        <v>581</v>
      </c>
      <c r="C24" s="19" t="s">
        <v>58</v>
      </c>
      <c r="D24" s="43">
        <v>48000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48000</v>
      </c>
      <c r="O24" s="44">
        <f t="shared" si="2"/>
        <v>114.01425178147268</v>
      </c>
      <c r="P24" s="9"/>
    </row>
    <row r="25" spans="1:119" ht="15.75" thickBot="1">
      <c r="A25" s="12"/>
      <c r="B25" s="42">
        <v>591</v>
      </c>
      <c r="C25" s="19" t="s">
        <v>59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159144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159144</v>
      </c>
      <c r="O25" s="44">
        <f t="shared" si="2"/>
        <v>378.01425178147269</v>
      </c>
      <c r="P25" s="9"/>
    </row>
    <row r="26" spans="1:119" ht="16.5" thickBot="1">
      <c r="A26" s="13" t="s">
        <v>10</v>
      </c>
      <c r="B26" s="21"/>
      <c r="C26" s="20"/>
      <c r="D26" s="14">
        <f>SUM(D5,D10,D15,D19,D21,D23)</f>
        <v>3832126</v>
      </c>
      <c r="E26" s="14">
        <f t="shared" ref="E26:M26" si="8">SUM(E5,E10,E15,E19,E21,E23)</f>
        <v>124231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2010212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5966569</v>
      </c>
      <c r="O26" s="35">
        <f t="shared" si="2"/>
        <v>14172.372921615202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69</v>
      </c>
      <c r="M28" s="90"/>
      <c r="N28" s="90"/>
      <c r="O28" s="39">
        <v>421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40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1575792</v>
      </c>
      <c r="E5" s="24">
        <f t="shared" si="0"/>
        <v>29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1575821</v>
      </c>
      <c r="O5" s="30">
        <f t="shared" ref="O5:O25" si="2">(N5/O$27)</f>
        <v>3778.9472422062349</v>
      </c>
      <c r="P5" s="6"/>
    </row>
    <row r="6" spans="1:133">
      <c r="A6" s="12"/>
      <c r="B6" s="42">
        <v>511</v>
      </c>
      <c r="C6" s="19" t="s">
        <v>42</v>
      </c>
      <c r="D6" s="43">
        <v>21263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21263</v>
      </c>
      <c r="O6" s="44">
        <f t="shared" si="2"/>
        <v>50.990407673860908</v>
      </c>
      <c r="P6" s="9"/>
    </row>
    <row r="7" spans="1:133">
      <c r="A7" s="12"/>
      <c r="B7" s="42">
        <v>512</v>
      </c>
      <c r="C7" s="19" t="s">
        <v>19</v>
      </c>
      <c r="D7" s="43">
        <v>124249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124249</v>
      </c>
      <c r="O7" s="44">
        <f t="shared" si="2"/>
        <v>297.95923261390885</v>
      </c>
      <c r="P7" s="9"/>
    </row>
    <row r="8" spans="1:133">
      <c r="A8" s="12"/>
      <c r="B8" s="42">
        <v>513</v>
      </c>
      <c r="C8" s="19" t="s">
        <v>20</v>
      </c>
      <c r="D8" s="43">
        <v>336059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336059</v>
      </c>
      <c r="O8" s="44">
        <f t="shared" si="2"/>
        <v>805.89688249400479</v>
      </c>
      <c r="P8" s="9"/>
    </row>
    <row r="9" spans="1:133">
      <c r="A9" s="12"/>
      <c r="B9" s="42">
        <v>519</v>
      </c>
      <c r="C9" s="19" t="s">
        <v>53</v>
      </c>
      <c r="D9" s="43">
        <v>1094221</v>
      </c>
      <c r="E9" s="43">
        <v>29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1094250</v>
      </c>
      <c r="O9" s="44">
        <f t="shared" si="2"/>
        <v>2624.1007194244603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2456725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2456725</v>
      </c>
      <c r="O10" s="41">
        <f t="shared" si="2"/>
        <v>5891.4268585131895</v>
      </c>
      <c r="P10" s="10"/>
    </row>
    <row r="11" spans="1:133">
      <c r="A11" s="12"/>
      <c r="B11" s="42">
        <v>521</v>
      </c>
      <c r="C11" s="19" t="s">
        <v>23</v>
      </c>
      <c r="D11" s="43">
        <v>1361084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1361084</v>
      </c>
      <c r="O11" s="44">
        <f t="shared" si="2"/>
        <v>3263.9904076738608</v>
      </c>
      <c r="P11" s="9"/>
    </row>
    <row r="12" spans="1:133">
      <c r="A12" s="12"/>
      <c r="B12" s="42">
        <v>522</v>
      </c>
      <c r="C12" s="19" t="s">
        <v>24</v>
      </c>
      <c r="D12" s="43">
        <v>964818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964818</v>
      </c>
      <c r="O12" s="44">
        <f t="shared" si="2"/>
        <v>2313.7122302158273</v>
      </c>
      <c r="P12" s="9"/>
    </row>
    <row r="13" spans="1:133">
      <c r="A13" s="12"/>
      <c r="B13" s="42">
        <v>524</v>
      </c>
      <c r="C13" s="19" t="s">
        <v>25</v>
      </c>
      <c r="D13" s="43">
        <v>130823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130823</v>
      </c>
      <c r="O13" s="44">
        <f t="shared" si="2"/>
        <v>313.7242206235012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148489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1664056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1812545</v>
      </c>
      <c r="O14" s="41">
        <f t="shared" si="2"/>
        <v>4346.630695443645</v>
      </c>
      <c r="P14" s="10"/>
    </row>
    <row r="15" spans="1:133">
      <c r="A15" s="12"/>
      <c r="B15" s="42">
        <v>534</v>
      </c>
      <c r="C15" s="19" t="s">
        <v>54</v>
      </c>
      <c r="D15" s="43">
        <v>75463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75463</v>
      </c>
      <c r="O15" s="44">
        <f t="shared" si="2"/>
        <v>180.96642685851319</v>
      </c>
      <c r="P15" s="9"/>
    </row>
    <row r="16" spans="1:133">
      <c r="A16" s="12"/>
      <c r="B16" s="42">
        <v>536</v>
      </c>
      <c r="C16" s="19" t="s">
        <v>55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1664056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1664056</v>
      </c>
      <c r="O16" s="44">
        <f t="shared" si="2"/>
        <v>3990.5419664268584</v>
      </c>
      <c r="P16" s="9"/>
    </row>
    <row r="17" spans="1:119">
      <c r="A17" s="12"/>
      <c r="B17" s="42">
        <v>539</v>
      </c>
      <c r="C17" s="19" t="s">
        <v>29</v>
      </c>
      <c r="D17" s="43">
        <v>73026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73026</v>
      </c>
      <c r="O17" s="44">
        <f t="shared" si="2"/>
        <v>175.12230215827338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4455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4455</v>
      </c>
      <c r="O18" s="41">
        <f t="shared" si="2"/>
        <v>10.683453237410072</v>
      </c>
      <c r="P18" s="10"/>
    </row>
    <row r="19" spans="1:119">
      <c r="A19" s="12"/>
      <c r="B19" s="42">
        <v>541</v>
      </c>
      <c r="C19" s="19" t="s">
        <v>56</v>
      </c>
      <c r="D19" s="43">
        <v>4455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4455</v>
      </c>
      <c r="O19" s="44">
        <f t="shared" si="2"/>
        <v>10.683453237410072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0</v>
      </c>
      <c r="E20" s="29">
        <f t="shared" si="6"/>
        <v>51750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51750</v>
      </c>
      <c r="O20" s="41">
        <f t="shared" si="2"/>
        <v>124.10071942446044</v>
      </c>
      <c r="P20" s="9"/>
    </row>
    <row r="21" spans="1:119">
      <c r="A21" s="12"/>
      <c r="B21" s="42">
        <v>571</v>
      </c>
      <c r="C21" s="19" t="s">
        <v>33</v>
      </c>
      <c r="D21" s="43">
        <v>0</v>
      </c>
      <c r="E21" s="43">
        <v>51750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51750</v>
      </c>
      <c r="O21" s="44">
        <f t="shared" si="2"/>
        <v>124.10071942446044</v>
      </c>
      <c r="P21" s="9"/>
    </row>
    <row r="22" spans="1:119" ht="15.75">
      <c r="A22" s="26" t="s">
        <v>57</v>
      </c>
      <c r="B22" s="27"/>
      <c r="C22" s="28"/>
      <c r="D22" s="29">
        <f t="shared" ref="D22:M22" si="7">SUM(D23:D24)</f>
        <v>49912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170604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220516</v>
      </c>
      <c r="O22" s="41">
        <f t="shared" si="2"/>
        <v>528.81534772182249</v>
      </c>
      <c r="P22" s="9"/>
    </row>
    <row r="23" spans="1:119">
      <c r="A23" s="12"/>
      <c r="B23" s="42">
        <v>581</v>
      </c>
      <c r="C23" s="19" t="s">
        <v>58</v>
      </c>
      <c r="D23" s="43">
        <v>49912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49912</v>
      </c>
      <c r="O23" s="44">
        <f t="shared" si="2"/>
        <v>119.69304556354916</v>
      </c>
      <c r="P23" s="9"/>
    </row>
    <row r="24" spans="1:119" ht="15.75" thickBot="1">
      <c r="A24" s="12"/>
      <c r="B24" s="42">
        <v>591</v>
      </c>
      <c r="C24" s="19" t="s">
        <v>59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170604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170604</v>
      </c>
      <c r="O24" s="44">
        <f t="shared" si="2"/>
        <v>409.12230215827338</v>
      </c>
      <c r="P24" s="9"/>
    </row>
    <row r="25" spans="1:119" ht="16.5" thickBot="1">
      <c r="A25" s="13" t="s">
        <v>10</v>
      </c>
      <c r="B25" s="21"/>
      <c r="C25" s="20"/>
      <c r="D25" s="14">
        <f>SUM(D5,D10,D14,D18,D20,D22)</f>
        <v>4235373</v>
      </c>
      <c r="E25" s="14">
        <f t="shared" ref="E25:M25" si="8">SUM(E5,E10,E14,E18,E20,E22)</f>
        <v>51779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1834660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6121812</v>
      </c>
      <c r="O25" s="35">
        <f t="shared" si="2"/>
        <v>14680.604316546762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66</v>
      </c>
      <c r="M27" s="90"/>
      <c r="N27" s="90"/>
      <c r="O27" s="39">
        <v>417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40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909091</v>
      </c>
      <c r="E5" s="24">
        <f t="shared" si="0"/>
        <v>780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909871</v>
      </c>
      <c r="O5" s="30">
        <f t="shared" ref="O5:O25" si="2">(N5/O$27)</f>
        <v>2219.1975609756096</v>
      </c>
      <c r="P5" s="6"/>
    </row>
    <row r="6" spans="1:133">
      <c r="A6" s="12"/>
      <c r="B6" s="42">
        <v>511</v>
      </c>
      <c r="C6" s="19" t="s">
        <v>42</v>
      </c>
      <c r="D6" s="43">
        <v>37567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37567</v>
      </c>
      <c r="O6" s="44">
        <f t="shared" si="2"/>
        <v>91.626829268292681</v>
      </c>
      <c r="P6" s="9"/>
    </row>
    <row r="7" spans="1:133">
      <c r="A7" s="12"/>
      <c r="B7" s="42">
        <v>512</v>
      </c>
      <c r="C7" s="19" t="s">
        <v>19</v>
      </c>
      <c r="D7" s="43">
        <v>117656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117656</v>
      </c>
      <c r="O7" s="44">
        <f t="shared" si="2"/>
        <v>286.96585365853656</v>
      </c>
      <c r="P7" s="9"/>
    </row>
    <row r="8" spans="1:133">
      <c r="A8" s="12"/>
      <c r="B8" s="42">
        <v>513</v>
      </c>
      <c r="C8" s="19" t="s">
        <v>20</v>
      </c>
      <c r="D8" s="43">
        <v>342891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342891</v>
      </c>
      <c r="O8" s="44">
        <f t="shared" si="2"/>
        <v>836.319512195122</v>
      </c>
      <c r="P8" s="9"/>
    </row>
    <row r="9" spans="1:133">
      <c r="A9" s="12"/>
      <c r="B9" s="42">
        <v>519</v>
      </c>
      <c r="C9" s="19" t="s">
        <v>53</v>
      </c>
      <c r="D9" s="43">
        <v>410977</v>
      </c>
      <c r="E9" s="43">
        <v>780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411757</v>
      </c>
      <c r="O9" s="44">
        <f t="shared" si="2"/>
        <v>1004.2853658536585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SUM(D11:D13)</f>
        <v>2440288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2440288</v>
      </c>
      <c r="O10" s="41">
        <f t="shared" si="2"/>
        <v>5951.9219512195123</v>
      </c>
      <c r="P10" s="10"/>
    </row>
    <row r="11" spans="1:133">
      <c r="A11" s="12"/>
      <c r="B11" s="42">
        <v>521</v>
      </c>
      <c r="C11" s="19" t="s">
        <v>23</v>
      </c>
      <c r="D11" s="43">
        <v>1407455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1407455</v>
      </c>
      <c r="O11" s="44">
        <f t="shared" si="2"/>
        <v>3432.8170731707319</v>
      </c>
      <c r="P11" s="9"/>
    </row>
    <row r="12" spans="1:133">
      <c r="A12" s="12"/>
      <c r="B12" s="42">
        <v>522</v>
      </c>
      <c r="C12" s="19" t="s">
        <v>24</v>
      </c>
      <c r="D12" s="43">
        <v>909971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909971</v>
      </c>
      <c r="O12" s="44">
        <f t="shared" si="2"/>
        <v>2219.4414634146342</v>
      </c>
      <c r="P12" s="9"/>
    </row>
    <row r="13" spans="1:133">
      <c r="A13" s="12"/>
      <c r="B13" s="42">
        <v>524</v>
      </c>
      <c r="C13" s="19" t="s">
        <v>25</v>
      </c>
      <c r="D13" s="43">
        <v>122862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122862</v>
      </c>
      <c r="O13" s="44">
        <f t="shared" si="2"/>
        <v>299.66341463414636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134253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1752738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1886991</v>
      </c>
      <c r="O14" s="41">
        <f t="shared" si="2"/>
        <v>4602.4170731707318</v>
      </c>
      <c r="P14" s="10"/>
    </row>
    <row r="15" spans="1:133">
      <c r="A15" s="12"/>
      <c r="B15" s="42">
        <v>534</v>
      </c>
      <c r="C15" s="19" t="s">
        <v>54</v>
      </c>
      <c r="D15" s="43">
        <v>76007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76007</v>
      </c>
      <c r="O15" s="44">
        <f t="shared" si="2"/>
        <v>185.38292682926829</v>
      </c>
      <c r="P15" s="9"/>
    </row>
    <row r="16" spans="1:133">
      <c r="A16" s="12"/>
      <c r="B16" s="42">
        <v>536</v>
      </c>
      <c r="C16" s="19" t="s">
        <v>55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1752738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1752738</v>
      </c>
      <c r="O16" s="44">
        <f t="shared" si="2"/>
        <v>4274.9707317073171</v>
      </c>
      <c r="P16" s="9"/>
    </row>
    <row r="17" spans="1:119">
      <c r="A17" s="12"/>
      <c r="B17" s="42">
        <v>539</v>
      </c>
      <c r="C17" s="19" t="s">
        <v>29</v>
      </c>
      <c r="D17" s="43">
        <v>58246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58246</v>
      </c>
      <c r="O17" s="44">
        <f t="shared" si="2"/>
        <v>142.06341463414634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7827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7827</v>
      </c>
      <c r="O18" s="41">
        <f t="shared" si="2"/>
        <v>19.090243902439024</v>
      </c>
      <c r="P18" s="10"/>
    </row>
    <row r="19" spans="1:119">
      <c r="A19" s="12"/>
      <c r="B19" s="42">
        <v>541</v>
      </c>
      <c r="C19" s="19" t="s">
        <v>56</v>
      </c>
      <c r="D19" s="43">
        <v>7827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7827</v>
      </c>
      <c r="O19" s="44">
        <f t="shared" si="2"/>
        <v>19.090243902439024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SUM(D21:D21)</f>
        <v>0</v>
      </c>
      <c r="E20" s="29">
        <f t="shared" si="6"/>
        <v>40458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40458</v>
      </c>
      <c r="O20" s="41">
        <f t="shared" si="2"/>
        <v>98.678048780487799</v>
      </c>
      <c r="P20" s="9"/>
    </row>
    <row r="21" spans="1:119">
      <c r="A21" s="12"/>
      <c r="B21" s="42">
        <v>571</v>
      </c>
      <c r="C21" s="19" t="s">
        <v>33</v>
      </c>
      <c r="D21" s="43">
        <v>0</v>
      </c>
      <c r="E21" s="43">
        <v>40458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40458</v>
      </c>
      <c r="O21" s="44">
        <f t="shared" si="2"/>
        <v>98.678048780487799</v>
      </c>
      <c r="P21" s="9"/>
    </row>
    <row r="22" spans="1:119" ht="15.75">
      <c r="A22" s="26" t="s">
        <v>57</v>
      </c>
      <c r="B22" s="27"/>
      <c r="C22" s="28"/>
      <c r="D22" s="29">
        <f t="shared" ref="D22:M22" si="7">SUM(D23:D24)</f>
        <v>37000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181621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218621</v>
      </c>
      <c r="O22" s="41">
        <f t="shared" si="2"/>
        <v>533.22195121951222</v>
      </c>
      <c r="P22" s="9"/>
    </row>
    <row r="23" spans="1:119">
      <c r="A23" s="12"/>
      <c r="B23" s="42">
        <v>581</v>
      </c>
      <c r="C23" s="19" t="s">
        <v>58</v>
      </c>
      <c r="D23" s="43">
        <v>37000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37000</v>
      </c>
      <c r="O23" s="44">
        <f t="shared" si="2"/>
        <v>90.243902439024396</v>
      </c>
      <c r="P23" s="9"/>
    </row>
    <row r="24" spans="1:119" ht="15.75" thickBot="1">
      <c r="A24" s="12"/>
      <c r="B24" s="42">
        <v>591</v>
      </c>
      <c r="C24" s="19" t="s">
        <v>59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181621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181621</v>
      </c>
      <c r="O24" s="44">
        <f t="shared" si="2"/>
        <v>442.97804878048782</v>
      </c>
      <c r="P24" s="9"/>
    </row>
    <row r="25" spans="1:119" ht="16.5" thickBot="1">
      <c r="A25" s="13" t="s">
        <v>10</v>
      </c>
      <c r="B25" s="21"/>
      <c r="C25" s="20"/>
      <c r="D25" s="14">
        <f>SUM(D5,D10,D14,D18,D20,D22)</f>
        <v>3528459</v>
      </c>
      <c r="E25" s="14">
        <f t="shared" ref="E25:M25" si="8">SUM(E5,E10,E14,E18,E20,E22)</f>
        <v>41238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1934359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5504056</v>
      </c>
      <c r="O25" s="35">
        <f t="shared" si="2"/>
        <v>13424.526829268292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62</v>
      </c>
      <c r="M27" s="90"/>
      <c r="N27" s="90"/>
      <c r="O27" s="39">
        <v>410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40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763747</v>
      </c>
      <c r="E5" s="56">
        <f t="shared" si="0"/>
        <v>270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5" si="1">SUM(D5:M5)</f>
        <v>764017</v>
      </c>
      <c r="O5" s="58">
        <f t="shared" ref="O5:O25" si="2">(N5/O$27)</f>
        <v>1872.5906862745098</v>
      </c>
      <c r="P5" s="59"/>
    </row>
    <row r="6" spans="1:133">
      <c r="A6" s="61"/>
      <c r="B6" s="62">
        <v>511</v>
      </c>
      <c r="C6" s="63" t="s">
        <v>42</v>
      </c>
      <c r="D6" s="64">
        <v>43493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43493</v>
      </c>
      <c r="O6" s="65">
        <f t="shared" si="2"/>
        <v>106.60049019607843</v>
      </c>
      <c r="P6" s="66"/>
    </row>
    <row r="7" spans="1:133">
      <c r="A7" s="61"/>
      <c r="B7" s="62">
        <v>512</v>
      </c>
      <c r="C7" s="63" t="s">
        <v>19</v>
      </c>
      <c r="D7" s="64">
        <v>113736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113736</v>
      </c>
      <c r="O7" s="65">
        <f t="shared" si="2"/>
        <v>278.76470588235293</v>
      </c>
      <c r="P7" s="66"/>
    </row>
    <row r="8" spans="1:133">
      <c r="A8" s="61"/>
      <c r="B8" s="62">
        <v>513</v>
      </c>
      <c r="C8" s="63" t="s">
        <v>20</v>
      </c>
      <c r="D8" s="64">
        <v>326608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326608</v>
      </c>
      <c r="O8" s="65">
        <f t="shared" si="2"/>
        <v>800.50980392156862</v>
      </c>
      <c r="P8" s="66"/>
    </row>
    <row r="9" spans="1:133">
      <c r="A9" s="61"/>
      <c r="B9" s="62">
        <v>519</v>
      </c>
      <c r="C9" s="63" t="s">
        <v>53</v>
      </c>
      <c r="D9" s="64">
        <v>279910</v>
      </c>
      <c r="E9" s="64">
        <v>270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280180</v>
      </c>
      <c r="O9" s="65">
        <f t="shared" si="2"/>
        <v>686.71568627450984</v>
      </c>
      <c r="P9" s="66"/>
    </row>
    <row r="10" spans="1:133" ht="15.75">
      <c r="A10" s="67" t="s">
        <v>22</v>
      </c>
      <c r="B10" s="68"/>
      <c r="C10" s="69"/>
      <c r="D10" s="70">
        <f t="shared" ref="D10:M10" si="3">SUM(D11:D13)</f>
        <v>2477029</v>
      </c>
      <c r="E10" s="70">
        <f t="shared" si="3"/>
        <v>0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2477029</v>
      </c>
      <c r="O10" s="72">
        <f t="shared" si="2"/>
        <v>6071.1495098039213</v>
      </c>
      <c r="P10" s="73"/>
    </row>
    <row r="11" spans="1:133">
      <c r="A11" s="61"/>
      <c r="B11" s="62">
        <v>521</v>
      </c>
      <c r="C11" s="63" t="s">
        <v>23</v>
      </c>
      <c r="D11" s="64">
        <v>1455713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1455713</v>
      </c>
      <c r="O11" s="65">
        <f t="shared" si="2"/>
        <v>3567.9240196078431</v>
      </c>
      <c r="P11" s="66"/>
    </row>
    <row r="12" spans="1:133">
      <c r="A12" s="61"/>
      <c r="B12" s="62">
        <v>522</v>
      </c>
      <c r="C12" s="63" t="s">
        <v>24</v>
      </c>
      <c r="D12" s="64">
        <v>897132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897132</v>
      </c>
      <c r="O12" s="65">
        <f t="shared" si="2"/>
        <v>2198.8529411764707</v>
      </c>
      <c r="P12" s="66"/>
    </row>
    <row r="13" spans="1:133">
      <c r="A13" s="61"/>
      <c r="B13" s="62">
        <v>524</v>
      </c>
      <c r="C13" s="63" t="s">
        <v>25</v>
      </c>
      <c r="D13" s="64">
        <v>124184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124184</v>
      </c>
      <c r="O13" s="65">
        <f t="shared" si="2"/>
        <v>304.37254901960785</v>
      </c>
      <c r="P13" s="66"/>
    </row>
    <row r="14" spans="1:133" ht="15.75">
      <c r="A14" s="67" t="s">
        <v>26</v>
      </c>
      <c r="B14" s="68"/>
      <c r="C14" s="69"/>
      <c r="D14" s="70">
        <f t="shared" ref="D14:M14" si="4">SUM(D15:D17)</f>
        <v>132796</v>
      </c>
      <c r="E14" s="70">
        <f t="shared" si="4"/>
        <v>0</v>
      </c>
      <c r="F14" s="70">
        <f t="shared" si="4"/>
        <v>0</v>
      </c>
      <c r="G14" s="70">
        <f t="shared" si="4"/>
        <v>0</v>
      </c>
      <c r="H14" s="70">
        <f t="shared" si="4"/>
        <v>0</v>
      </c>
      <c r="I14" s="70">
        <f t="shared" si="4"/>
        <v>1746983</v>
      </c>
      <c r="J14" s="70">
        <f t="shared" si="4"/>
        <v>0</v>
      </c>
      <c r="K14" s="70">
        <f t="shared" si="4"/>
        <v>0</v>
      </c>
      <c r="L14" s="70">
        <f t="shared" si="4"/>
        <v>0</v>
      </c>
      <c r="M14" s="70">
        <f t="shared" si="4"/>
        <v>0</v>
      </c>
      <c r="N14" s="71">
        <f t="shared" si="1"/>
        <v>1879779</v>
      </c>
      <c r="O14" s="72">
        <f t="shared" si="2"/>
        <v>4607.3014705882351</v>
      </c>
      <c r="P14" s="73"/>
    </row>
    <row r="15" spans="1:133">
      <c r="A15" s="61"/>
      <c r="B15" s="62">
        <v>534</v>
      </c>
      <c r="C15" s="63" t="s">
        <v>54</v>
      </c>
      <c r="D15" s="64">
        <v>78037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78037</v>
      </c>
      <c r="O15" s="65">
        <f t="shared" si="2"/>
        <v>191.26715686274511</v>
      </c>
      <c r="P15" s="66"/>
    </row>
    <row r="16" spans="1:133">
      <c r="A16" s="61"/>
      <c r="B16" s="62">
        <v>536</v>
      </c>
      <c r="C16" s="63" t="s">
        <v>55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1746983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1746983</v>
      </c>
      <c r="O16" s="65">
        <f t="shared" si="2"/>
        <v>4281.8210784313724</v>
      </c>
      <c r="P16" s="66"/>
    </row>
    <row r="17" spans="1:119">
      <c r="A17" s="61"/>
      <c r="B17" s="62">
        <v>539</v>
      </c>
      <c r="C17" s="63" t="s">
        <v>29</v>
      </c>
      <c r="D17" s="64">
        <v>54759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54759</v>
      </c>
      <c r="O17" s="65">
        <f t="shared" si="2"/>
        <v>134.21323529411765</v>
      </c>
      <c r="P17" s="66"/>
    </row>
    <row r="18" spans="1:119" ht="15.75">
      <c r="A18" s="67" t="s">
        <v>30</v>
      </c>
      <c r="B18" s="68"/>
      <c r="C18" s="69"/>
      <c r="D18" s="70">
        <f t="shared" ref="D18:M18" si="5">SUM(D19:D19)</f>
        <v>8196</v>
      </c>
      <c r="E18" s="70">
        <f t="shared" si="5"/>
        <v>0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0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0">
        <f t="shared" si="1"/>
        <v>8196</v>
      </c>
      <c r="O18" s="72">
        <f t="shared" si="2"/>
        <v>20.088235294117649</v>
      </c>
      <c r="P18" s="73"/>
    </row>
    <row r="19" spans="1:119">
      <c r="A19" s="61"/>
      <c r="B19" s="62">
        <v>541</v>
      </c>
      <c r="C19" s="63" t="s">
        <v>56</v>
      </c>
      <c r="D19" s="64">
        <v>8196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8196</v>
      </c>
      <c r="O19" s="65">
        <f t="shared" si="2"/>
        <v>20.088235294117649</v>
      </c>
      <c r="P19" s="66"/>
    </row>
    <row r="20" spans="1:119" ht="15.75">
      <c r="A20" s="67" t="s">
        <v>32</v>
      </c>
      <c r="B20" s="68"/>
      <c r="C20" s="69"/>
      <c r="D20" s="70">
        <f t="shared" ref="D20:M20" si="6">SUM(D21:D21)</f>
        <v>0</v>
      </c>
      <c r="E20" s="70">
        <f t="shared" si="6"/>
        <v>38280</v>
      </c>
      <c r="F20" s="70">
        <f t="shared" si="6"/>
        <v>0</v>
      </c>
      <c r="G20" s="70">
        <f t="shared" si="6"/>
        <v>0</v>
      </c>
      <c r="H20" s="70">
        <f t="shared" si="6"/>
        <v>0</v>
      </c>
      <c r="I20" s="70">
        <f t="shared" si="6"/>
        <v>0</v>
      </c>
      <c r="J20" s="70">
        <f t="shared" si="6"/>
        <v>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1"/>
        <v>38280</v>
      </c>
      <c r="O20" s="72">
        <f t="shared" si="2"/>
        <v>93.82352941176471</v>
      </c>
      <c r="P20" s="66"/>
    </row>
    <row r="21" spans="1:119">
      <c r="A21" s="61"/>
      <c r="B21" s="62">
        <v>571</v>
      </c>
      <c r="C21" s="63" t="s">
        <v>33</v>
      </c>
      <c r="D21" s="64">
        <v>0</v>
      </c>
      <c r="E21" s="64">
        <v>38280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38280</v>
      </c>
      <c r="O21" s="65">
        <f t="shared" si="2"/>
        <v>93.82352941176471</v>
      </c>
      <c r="P21" s="66"/>
    </row>
    <row r="22" spans="1:119" ht="15.75">
      <c r="A22" s="67" t="s">
        <v>57</v>
      </c>
      <c r="B22" s="68"/>
      <c r="C22" s="69"/>
      <c r="D22" s="70">
        <f t="shared" ref="D22:M22" si="7">SUM(D23:D24)</f>
        <v>22975</v>
      </c>
      <c r="E22" s="70">
        <f t="shared" si="7"/>
        <v>0</v>
      </c>
      <c r="F22" s="70">
        <f t="shared" si="7"/>
        <v>0</v>
      </c>
      <c r="G22" s="70">
        <f t="shared" si="7"/>
        <v>0</v>
      </c>
      <c r="H22" s="70">
        <f t="shared" si="7"/>
        <v>0</v>
      </c>
      <c r="I22" s="70">
        <f t="shared" si="7"/>
        <v>192220</v>
      </c>
      <c r="J22" s="70">
        <f t="shared" si="7"/>
        <v>0</v>
      </c>
      <c r="K22" s="70">
        <f t="shared" si="7"/>
        <v>0</v>
      </c>
      <c r="L22" s="70">
        <f t="shared" si="7"/>
        <v>0</v>
      </c>
      <c r="M22" s="70">
        <f t="shared" si="7"/>
        <v>0</v>
      </c>
      <c r="N22" s="70">
        <f t="shared" si="1"/>
        <v>215195</v>
      </c>
      <c r="O22" s="72">
        <f t="shared" si="2"/>
        <v>527.43872549019613</v>
      </c>
      <c r="P22" s="66"/>
    </row>
    <row r="23" spans="1:119">
      <c r="A23" s="61"/>
      <c r="B23" s="62">
        <v>581</v>
      </c>
      <c r="C23" s="63" t="s">
        <v>58</v>
      </c>
      <c r="D23" s="64">
        <v>22975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22975</v>
      </c>
      <c r="O23" s="65">
        <f t="shared" si="2"/>
        <v>56.311274509803923</v>
      </c>
      <c r="P23" s="66"/>
    </row>
    <row r="24" spans="1:119" ht="15.75" thickBot="1">
      <c r="A24" s="61"/>
      <c r="B24" s="62">
        <v>591</v>
      </c>
      <c r="C24" s="63" t="s">
        <v>59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192220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192220</v>
      </c>
      <c r="O24" s="65">
        <f t="shared" si="2"/>
        <v>471.12745098039215</v>
      </c>
      <c r="P24" s="66"/>
    </row>
    <row r="25" spans="1:119" ht="16.5" thickBot="1">
      <c r="A25" s="74" t="s">
        <v>10</v>
      </c>
      <c r="B25" s="75"/>
      <c r="C25" s="76"/>
      <c r="D25" s="77">
        <f>SUM(D5,D10,D14,D18,D20,D22)</f>
        <v>3404743</v>
      </c>
      <c r="E25" s="77">
        <f t="shared" ref="E25:M25" si="8">SUM(E5,E10,E14,E18,E20,E22)</f>
        <v>38550</v>
      </c>
      <c r="F25" s="77">
        <f t="shared" si="8"/>
        <v>0</v>
      </c>
      <c r="G25" s="77">
        <f t="shared" si="8"/>
        <v>0</v>
      </c>
      <c r="H25" s="77">
        <f t="shared" si="8"/>
        <v>0</v>
      </c>
      <c r="I25" s="77">
        <f t="shared" si="8"/>
        <v>1939203</v>
      </c>
      <c r="J25" s="77">
        <f t="shared" si="8"/>
        <v>0</v>
      </c>
      <c r="K25" s="77">
        <f t="shared" si="8"/>
        <v>0</v>
      </c>
      <c r="L25" s="77">
        <f t="shared" si="8"/>
        <v>0</v>
      </c>
      <c r="M25" s="77">
        <f t="shared" si="8"/>
        <v>0</v>
      </c>
      <c r="N25" s="77">
        <f t="shared" si="1"/>
        <v>5382496</v>
      </c>
      <c r="O25" s="78">
        <f t="shared" si="2"/>
        <v>13192.392156862745</v>
      </c>
      <c r="P25" s="59"/>
      <c r="Q25" s="79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</row>
    <row r="26" spans="1:119">
      <c r="A26" s="81"/>
      <c r="B26" s="82"/>
      <c r="C26" s="82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4"/>
    </row>
    <row r="27" spans="1:119">
      <c r="A27" s="85"/>
      <c r="B27" s="86"/>
      <c r="C27" s="86"/>
      <c r="D27" s="87"/>
      <c r="E27" s="87"/>
      <c r="F27" s="87"/>
      <c r="G27" s="87"/>
      <c r="H27" s="87"/>
      <c r="I27" s="87"/>
      <c r="J27" s="87"/>
      <c r="K27" s="87"/>
      <c r="L27" s="114" t="s">
        <v>60</v>
      </c>
      <c r="M27" s="114"/>
      <c r="N27" s="114"/>
      <c r="O27" s="88">
        <v>408</v>
      </c>
    </row>
    <row r="28" spans="1:119">
      <c r="A28" s="115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7"/>
    </row>
    <row r="29" spans="1:119" ht="15.75" customHeight="1" thickBot="1">
      <c r="A29" s="118" t="s">
        <v>40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2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2024-06-14T21:45:19Z</cp:lastPrinted>
  <dcterms:created xsi:type="dcterms:W3CDTF">2000-08-31T21:26:31Z</dcterms:created>
  <dcterms:modified xsi:type="dcterms:W3CDTF">2024-06-18T16:27:43Z</dcterms:modified>
</cp:coreProperties>
</file>