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8" documentId="11_2877BD6FBBD51B0B673C64700F3A12C5319BF9B0" xr6:coauthVersionLast="47" xr6:coauthVersionMax="47" xr10:uidLastSave="{2F5A3FA1-6515-46B4-A8DF-C06E115E1F0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'2008'!$A$1:$O$63</definedName>
    <definedName name="_xlnm.Print_Area" localSheetId="14">'2009'!$A$1:$O$63</definedName>
    <definedName name="_xlnm.Print_Area" localSheetId="13">'2010'!$A$1:$O$63</definedName>
    <definedName name="_xlnm.Print_Area" localSheetId="12">'2011'!$A$1:$O$65</definedName>
    <definedName name="_xlnm.Print_Area" localSheetId="11">'2012'!$A$1:$O$67</definedName>
    <definedName name="_xlnm.Print_Area" localSheetId="10">'2013'!$A$1:$O$65</definedName>
    <definedName name="_xlnm.Print_Area" localSheetId="9">'2014'!$A$1:$O$66</definedName>
    <definedName name="_xlnm.Print_Area" localSheetId="8">'2015'!$A$1:$O$66</definedName>
    <definedName name="_xlnm.Print_Area" localSheetId="7">'2016'!$A$1:$O$67</definedName>
    <definedName name="_xlnm.Print_Area" localSheetId="6">'2017'!$A$1:$O$72</definedName>
    <definedName name="_xlnm.Print_Area" localSheetId="5">'2018'!$A$1:$O$68</definedName>
    <definedName name="_xlnm.Print_Area" localSheetId="4">'2019'!$A$1:$O$70</definedName>
    <definedName name="_xlnm.Print_Area" localSheetId="3">'2020'!$A$1:$O$66</definedName>
    <definedName name="_xlnm.Print_Area" localSheetId="2">'2021'!$A$1:$P$65</definedName>
    <definedName name="_xlnm.Print_Area" localSheetId="1">'2022'!$A$1:$P$68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49" l="1"/>
  <c r="P63" i="49" s="1"/>
  <c r="N62" i="49"/>
  <c r="M62" i="49"/>
  <c r="L62" i="49"/>
  <c r="K62" i="49"/>
  <c r="J62" i="49"/>
  <c r="I62" i="49"/>
  <c r="H62" i="49"/>
  <c r="G62" i="49"/>
  <c r="F62" i="49"/>
  <c r="E62" i="49"/>
  <c r="D62" i="49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N51" i="49"/>
  <c r="M51" i="49"/>
  <c r="L51" i="49"/>
  <c r="K51" i="49"/>
  <c r="J51" i="49"/>
  <c r="I51" i="49"/>
  <c r="H51" i="49"/>
  <c r="G51" i="49"/>
  <c r="F51" i="49"/>
  <c r="E51" i="49"/>
  <c r="D51" i="49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K64" i="49" l="1"/>
  <c r="J64" i="49"/>
  <c r="N64" i="49"/>
  <c r="O47" i="49"/>
  <c r="P47" i="49" s="1"/>
  <c r="O62" i="49"/>
  <c r="P62" i="49" s="1"/>
  <c r="O51" i="49"/>
  <c r="P51" i="49" s="1"/>
  <c r="O36" i="49"/>
  <c r="P36" i="49" s="1"/>
  <c r="E64" i="49"/>
  <c r="O22" i="49"/>
  <c r="P22" i="49" s="1"/>
  <c r="I64" i="49"/>
  <c r="O13" i="49"/>
  <c r="P13" i="49" s="1"/>
  <c r="H64" i="49"/>
  <c r="G64" i="49"/>
  <c r="L64" i="49"/>
  <c r="M64" i="49"/>
  <c r="O5" i="49"/>
  <c r="P5" i="49" s="1"/>
  <c r="D64" i="49"/>
  <c r="F64" i="49"/>
  <c r="O62" i="48"/>
  <c r="P62" i="48" s="1"/>
  <c r="O51" i="48"/>
  <c r="P51" i="48" s="1"/>
  <c r="O47" i="48"/>
  <c r="P47" i="48" s="1"/>
  <c r="O36" i="48"/>
  <c r="P36" i="48" s="1"/>
  <c r="O23" i="48"/>
  <c r="P23" i="48" s="1"/>
  <c r="J64" i="48"/>
  <c r="D64" i="48"/>
  <c r="E64" i="48"/>
  <c r="M64" i="48"/>
  <c r="K64" i="48"/>
  <c r="L64" i="48"/>
  <c r="H64" i="48"/>
  <c r="F64" i="48"/>
  <c r="G64" i="48"/>
  <c r="I64" i="48"/>
  <c r="N64" i="48"/>
  <c r="O13" i="48"/>
  <c r="P13" i="48" s="1"/>
  <c r="O5" i="48"/>
  <c r="P5" i="48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O58" i="47" s="1"/>
  <c r="P58" i="47" s="1"/>
  <c r="D58" i="47"/>
  <c r="O57" i="47"/>
  <c r="P57" i="47" s="1"/>
  <c r="O56" i="47"/>
  <c r="P56" i="47"/>
  <c r="O55" i="47"/>
  <c r="P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/>
  <c r="N47" i="47"/>
  <c r="M47" i="47"/>
  <c r="L47" i="47"/>
  <c r="K47" i="47"/>
  <c r="J47" i="47"/>
  <c r="I47" i="47"/>
  <c r="H47" i="47"/>
  <c r="G47" i="47"/>
  <c r="F47" i="47"/>
  <c r="E47" i="47"/>
  <c r="O47" i="47" s="1"/>
  <c r="P47" i="47" s="1"/>
  <c r="D47" i="47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/>
  <c r="O40" i="47"/>
  <c r="P40" i="47"/>
  <c r="O39" i="47"/>
  <c r="P39" i="47" s="1"/>
  <c r="O38" i="47"/>
  <c r="P38" i="47" s="1"/>
  <c r="O37" i="47"/>
  <c r="P37" i="47" s="1"/>
  <c r="O36" i="47"/>
  <c r="P36" i="47" s="1"/>
  <c r="O35" i="47"/>
  <c r="P35" i="47"/>
  <c r="O34" i="47"/>
  <c r="P34" i="47"/>
  <c r="O33" i="47"/>
  <c r="P33" i="47"/>
  <c r="N32" i="47"/>
  <c r="M32" i="47"/>
  <c r="L32" i="47"/>
  <c r="K32" i="47"/>
  <c r="J32" i="47"/>
  <c r="I32" i="47"/>
  <c r="H32" i="47"/>
  <c r="H61" i="47" s="1"/>
  <c r="G32" i="47"/>
  <c r="G61" i="47" s="1"/>
  <c r="F32" i="47"/>
  <c r="O32" i="47" s="1"/>
  <c r="P32" i="47" s="1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/>
  <c r="N21" i="47"/>
  <c r="M21" i="47"/>
  <c r="L21" i="47"/>
  <c r="L61" i="47" s="1"/>
  <c r="K21" i="47"/>
  <c r="K61" i="47" s="1"/>
  <c r="J21" i="47"/>
  <c r="I21" i="47"/>
  <c r="I61" i="47" s="1"/>
  <c r="H21" i="47"/>
  <c r="G21" i="47"/>
  <c r="F21" i="47"/>
  <c r="E21" i="47"/>
  <c r="D21" i="47"/>
  <c r="D61" i="47" s="1"/>
  <c r="O20" i="47"/>
  <c r="P20" i="47"/>
  <c r="O19" i="47"/>
  <c r="P19" i="47"/>
  <c r="O18" i="47"/>
  <c r="P18" i="47"/>
  <c r="O17" i="47"/>
  <c r="P17" i="47" s="1"/>
  <c r="O16" i="47"/>
  <c r="P16" i="47" s="1"/>
  <c r="O15" i="47"/>
  <c r="P15" i="47" s="1"/>
  <c r="O14" i="47"/>
  <c r="P14" i="47"/>
  <c r="N13" i="47"/>
  <c r="M13" i="47"/>
  <c r="O13" i="47" s="1"/>
  <c r="P13" i="47" s="1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/>
  <c r="O6" i="47"/>
  <c r="P6" i="47" s="1"/>
  <c r="N5" i="47"/>
  <c r="N61" i="47" s="1"/>
  <c r="M5" i="47"/>
  <c r="M61" i="47" s="1"/>
  <c r="L5" i="47"/>
  <c r="K5" i="47"/>
  <c r="J5" i="47"/>
  <c r="I5" i="47"/>
  <c r="H5" i="47"/>
  <c r="G5" i="47"/>
  <c r="F5" i="47"/>
  <c r="F61" i="47" s="1"/>
  <c r="E5" i="47"/>
  <c r="D5" i="47"/>
  <c r="N61" i="45"/>
  <c r="O61" i="45"/>
  <c r="N60" i="45"/>
  <c r="O60" i="45"/>
  <c r="N59" i="45"/>
  <c r="O59" i="45" s="1"/>
  <c r="M58" i="45"/>
  <c r="L58" i="45"/>
  <c r="K58" i="45"/>
  <c r="J58" i="45"/>
  <c r="I58" i="45"/>
  <c r="H58" i="45"/>
  <c r="G58" i="45"/>
  <c r="F58" i="45"/>
  <c r="E58" i="45"/>
  <c r="N58" i="45" s="1"/>
  <c r="O58" i="45" s="1"/>
  <c r="D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N51" i="45"/>
  <c r="O51" i="45" s="1"/>
  <c r="N50" i="45"/>
  <c r="O50" i="45" s="1"/>
  <c r="N49" i="45"/>
  <c r="O49" i="45" s="1"/>
  <c r="N48" i="45"/>
  <c r="O48" i="45"/>
  <c r="M47" i="45"/>
  <c r="L47" i="45"/>
  <c r="N47" i="45" s="1"/>
  <c r="O47" i="45" s="1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H62" i="45" s="1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/>
  <c r="N35" i="45"/>
  <c r="O35" i="45" s="1"/>
  <c r="N34" i="45"/>
  <c r="O34" i="45" s="1"/>
  <c r="N33" i="45"/>
  <c r="O33" i="45" s="1"/>
  <c r="M32" i="45"/>
  <c r="M62" i="45" s="1"/>
  <c r="L32" i="45"/>
  <c r="N32" i="45" s="1"/>
  <c r="O32" i="45" s="1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I62" i="45" s="1"/>
  <c r="H14" i="45"/>
  <c r="G14" i="45"/>
  <c r="F14" i="45"/>
  <c r="F62" i="45" s="1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N5" i="45" s="1"/>
  <c r="O5" i="45" s="1"/>
  <c r="D5" i="45"/>
  <c r="N65" i="44"/>
  <c r="O65" i="44"/>
  <c r="N64" i="44"/>
  <c r="O64" i="44" s="1"/>
  <c r="N63" i="44"/>
  <c r="O63" i="44" s="1"/>
  <c r="M62" i="44"/>
  <c r="M66" i="44" s="1"/>
  <c r="L62" i="44"/>
  <c r="K62" i="44"/>
  <c r="J62" i="44"/>
  <c r="I62" i="44"/>
  <c r="H62" i="44"/>
  <c r="G62" i="44"/>
  <c r="F62" i="44"/>
  <c r="E62" i="44"/>
  <c r="N62" i="44" s="1"/>
  <c r="O62" i="44" s="1"/>
  <c r="D62" i="44"/>
  <c r="N61" i="44"/>
  <c r="O61" i="44" s="1"/>
  <c r="N60" i="44"/>
  <c r="O60" i="44" s="1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1" i="44" s="1"/>
  <c r="O51" i="44" s="1"/>
  <c r="N50" i="44"/>
  <c r="O50" i="44"/>
  <c r="N49" i="44"/>
  <c r="O49" i="44"/>
  <c r="N48" i="44"/>
  <c r="O48" i="44" s="1"/>
  <c r="M47" i="44"/>
  <c r="L47" i="44"/>
  <c r="K47" i="44"/>
  <c r="J47" i="44"/>
  <c r="J66" i="44" s="1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D66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N23" i="44" s="1"/>
  <c r="O23" i="44" s="1"/>
  <c r="E23" i="44"/>
  <c r="D23" i="44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F66" i="44" s="1"/>
  <c r="E14" i="44"/>
  <c r="D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66" i="44" s="1"/>
  <c r="J5" i="44"/>
  <c r="I5" i="44"/>
  <c r="H5" i="44"/>
  <c r="G5" i="44"/>
  <c r="G66" i="44" s="1"/>
  <c r="F5" i="44"/>
  <c r="E5" i="44"/>
  <c r="D5" i="44"/>
  <c r="N63" i="43"/>
  <c r="O63" i="43"/>
  <c r="N62" i="43"/>
  <c r="O62" i="43"/>
  <c r="N61" i="43"/>
  <c r="O61" i="43" s="1"/>
  <c r="M60" i="43"/>
  <c r="L60" i="43"/>
  <c r="K60" i="43"/>
  <c r="J60" i="43"/>
  <c r="I60" i="43"/>
  <c r="H60" i="43"/>
  <c r="G60" i="43"/>
  <c r="F60" i="43"/>
  <c r="N60" i="43" s="1"/>
  <c r="O60" i="43" s="1"/>
  <c r="E60" i="43"/>
  <c r="D60" i="43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N46" i="43"/>
  <c r="O46" i="43"/>
  <c r="M45" i="43"/>
  <c r="M64" i="43" s="1"/>
  <c r="L45" i="43"/>
  <c r="N45" i="43" s="1"/>
  <c r="O45" i="43" s="1"/>
  <c r="K45" i="43"/>
  <c r="J45" i="43"/>
  <c r="I45" i="43"/>
  <c r="H45" i="43"/>
  <c r="G45" i="43"/>
  <c r="F45" i="43"/>
  <c r="E45" i="43"/>
  <c r="E64" i="43" s="1"/>
  <c r="D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/>
  <c r="N15" i="43"/>
  <c r="O15" i="43" s="1"/>
  <c r="N14" i="43"/>
  <c r="O14" i="43" s="1"/>
  <c r="M13" i="43"/>
  <c r="L13" i="43"/>
  <c r="L64" i="43" s="1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64" i="43" s="1"/>
  <c r="J5" i="43"/>
  <c r="I5" i="43"/>
  <c r="H5" i="43"/>
  <c r="G5" i="43"/>
  <c r="N5" i="43" s="1"/>
  <c r="O5" i="43" s="1"/>
  <c r="F5" i="43"/>
  <c r="E5" i="43"/>
  <c r="D5" i="43"/>
  <c r="N67" i="42"/>
  <c r="O67" i="42" s="1"/>
  <c r="N66" i="42"/>
  <c r="O66" i="42" s="1"/>
  <c r="N65" i="42"/>
  <c r="O65" i="42" s="1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/>
  <c r="N61" i="42"/>
  <c r="O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M51" i="42"/>
  <c r="L51" i="42"/>
  <c r="K51" i="42"/>
  <c r="K68" i="42" s="1"/>
  <c r="J51" i="42"/>
  <c r="I51" i="42"/>
  <c r="H51" i="42"/>
  <c r="G51" i="42"/>
  <c r="N51" i="42" s="1"/>
  <c r="O51" i="42" s="1"/>
  <c r="F51" i="42"/>
  <c r="E51" i="42"/>
  <c r="D51" i="42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N47" i="42" s="1"/>
  <c r="O47" i="42" s="1"/>
  <c r="D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N20" i="42"/>
  <c r="O20" i="42" s="1"/>
  <c r="N19" i="42"/>
  <c r="O19" i="42" s="1"/>
  <c r="N18" i="42"/>
  <c r="O18" i="42"/>
  <c r="N17" i="42"/>
  <c r="O17" i="42"/>
  <c r="N16" i="42"/>
  <c r="O16" i="42" s="1"/>
  <c r="N15" i="42"/>
  <c r="O15" i="42" s="1"/>
  <c r="N14" i="42"/>
  <c r="O14" i="42" s="1"/>
  <c r="M13" i="42"/>
  <c r="M68" i="42" s="1"/>
  <c r="L13" i="42"/>
  <c r="K13" i="42"/>
  <c r="J13" i="42"/>
  <c r="I13" i="42"/>
  <c r="H13" i="42"/>
  <c r="G13" i="42"/>
  <c r="G68" i="42" s="1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68" i="42" s="1"/>
  <c r="E5" i="42"/>
  <c r="E68" i="42" s="1"/>
  <c r="D5" i="42"/>
  <c r="N62" i="41"/>
  <c r="O62" i="41" s="1"/>
  <c r="N61" i="41"/>
  <c r="O61" i="41" s="1"/>
  <c r="N60" i="41"/>
  <c r="O60" i="41"/>
  <c r="N59" i="41"/>
  <c r="O59" i="41"/>
  <c r="M58" i="41"/>
  <c r="L58" i="41"/>
  <c r="K58" i="41"/>
  <c r="J58" i="41"/>
  <c r="I58" i="41"/>
  <c r="H58" i="41"/>
  <c r="G58" i="41"/>
  <c r="F58" i="41"/>
  <c r="E58" i="41"/>
  <c r="D58" i="41"/>
  <c r="N58" i="41" s="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E63" i="41" s="1"/>
  <c r="D46" i="41"/>
  <c r="N45" i="41"/>
  <c r="O45" i="41" s="1"/>
  <c r="N44" i="41"/>
  <c r="O44" i="41" s="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J63" i="41" s="1"/>
  <c r="I12" i="41"/>
  <c r="H12" i="41"/>
  <c r="G12" i="41"/>
  <c r="F12" i="41"/>
  <c r="E12" i="41"/>
  <c r="N12" i="41" s="1"/>
  <c r="O12" i="41" s="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M63" i="41" s="1"/>
  <c r="L5" i="41"/>
  <c r="K5" i="41"/>
  <c r="J5" i="41"/>
  <c r="I5" i="41"/>
  <c r="I63" i="41" s="1"/>
  <c r="H5" i="41"/>
  <c r="H63" i="41" s="1"/>
  <c r="G5" i="41"/>
  <c r="G63" i="41" s="1"/>
  <c r="F5" i="41"/>
  <c r="F63" i="41" s="1"/>
  <c r="E5" i="41"/>
  <c r="D5" i="41"/>
  <c r="N5" i="41" s="1"/>
  <c r="O5" i="41" s="1"/>
  <c r="N61" i="40"/>
  <c r="O61" i="40" s="1"/>
  <c r="M60" i="40"/>
  <c r="L60" i="40"/>
  <c r="K60" i="40"/>
  <c r="K62" i="40" s="1"/>
  <c r="J60" i="40"/>
  <c r="I60" i="40"/>
  <c r="H60" i="40"/>
  <c r="G60" i="40"/>
  <c r="F60" i="40"/>
  <c r="E60" i="40"/>
  <c r="D60" i="40"/>
  <c r="N59" i="40"/>
  <c r="O59" i="40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N42" i="40"/>
  <c r="O42" i="40"/>
  <c r="N41" i="40"/>
  <c r="O41" i="40" s="1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E62" i="40" s="1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62" i="40" s="1"/>
  <c r="L5" i="40"/>
  <c r="K5" i="40"/>
  <c r="J5" i="40"/>
  <c r="I5" i="40"/>
  <c r="I62" i="40" s="1"/>
  <c r="H5" i="40"/>
  <c r="G5" i="40"/>
  <c r="G62" i="40" s="1"/>
  <c r="F5" i="40"/>
  <c r="N5" i="40" s="1"/>
  <c r="O5" i="40" s="1"/>
  <c r="E5" i="40"/>
  <c r="D5" i="40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4" i="39" s="1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/>
  <c r="N17" i="39"/>
  <c r="O17" i="39" s="1"/>
  <c r="N16" i="39"/>
  <c r="O16" i="39" s="1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I62" i="39" s="1"/>
  <c r="H5" i="39"/>
  <c r="G5" i="39"/>
  <c r="G62" i="39" s="1"/>
  <c r="F5" i="39"/>
  <c r="E5" i="39"/>
  <c r="E62" i="39" s="1"/>
  <c r="D5" i="39"/>
  <c r="N58" i="38"/>
  <c r="O58" i="38" s="1"/>
  <c r="M57" i="38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G59" i="38" s="1"/>
  <c r="F28" i="38"/>
  <c r="E28" i="38"/>
  <c r="D28" i="38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N12" i="38" s="1"/>
  <c r="O12" i="38" s="1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60" i="37"/>
  <c r="O60" i="37"/>
  <c r="M59" i="37"/>
  <c r="L59" i="37"/>
  <c r="K59" i="37"/>
  <c r="J59" i="37"/>
  <c r="I59" i="37"/>
  <c r="H59" i="37"/>
  <c r="G59" i="37"/>
  <c r="F59" i="37"/>
  <c r="E59" i="37"/>
  <c r="D59" i="37"/>
  <c r="N58" i="37"/>
  <c r="O58" i="37"/>
  <c r="N57" i="37"/>
  <c r="O57" i="37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 s="1"/>
  <c r="N17" i="37"/>
  <c r="O17" i="37" s="1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61" i="37" s="1"/>
  <c r="F5" i="37"/>
  <c r="E5" i="37"/>
  <c r="D5" i="37"/>
  <c r="D61" i="37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60" i="36" s="1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D63" i="36" s="1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N44" i="36" s="1"/>
  <c r="O44" i="36" s="1"/>
  <c r="E44" i="36"/>
  <c r="D44" i="36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N30" i="36" s="1"/>
  <c r="O30" i="36" s="1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G63" i="36" s="1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63" i="36" s="1"/>
  <c r="I5" i="36"/>
  <c r="H5" i="36"/>
  <c r="G5" i="36"/>
  <c r="F5" i="36"/>
  <c r="F63" i="36" s="1"/>
  <c r="E5" i="36"/>
  <c r="D5" i="36"/>
  <c r="N60" i="35"/>
  <c r="O60" i="35" s="1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M47" i="35"/>
  <c r="L47" i="35"/>
  <c r="K47" i="35"/>
  <c r="K61" i="35" s="1"/>
  <c r="J47" i="35"/>
  <c r="I47" i="35"/>
  <c r="H47" i="35"/>
  <c r="G47" i="35"/>
  <c r="F47" i="35"/>
  <c r="E47" i="35"/>
  <c r="D47" i="35"/>
  <c r="D61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H61" i="35" s="1"/>
  <c r="G29" i="35"/>
  <c r="F29" i="35"/>
  <c r="E29" i="35"/>
  <c r="D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/>
  <c r="N8" i="35"/>
  <c r="O8" i="35"/>
  <c r="N7" i="35"/>
  <c r="O7" i="35" s="1"/>
  <c r="N6" i="35"/>
  <c r="O6" i="35" s="1"/>
  <c r="M5" i="35"/>
  <c r="L5" i="35"/>
  <c r="K5" i="35"/>
  <c r="J5" i="35"/>
  <c r="J61" i="35" s="1"/>
  <c r="I5" i="35"/>
  <c r="H5" i="35"/>
  <c r="G5" i="35"/>
  <c r="F5" i="35"/>
  <c r="F61" i="35" s="1"/>
  <c r="E5" i="35"/>
  <c r="D5" i="35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G59" i="34" s="1"/>
  <c r="F45" i="34"/>
  <c r="E45" i="34"/>
  <c r="D45" i="34"/>
  <c r="N44" i="34"/>
  <c r="O44" i="34" s="1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K59" i="34" s="1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N21" i="34" s="1"/>
  <c r="O21" i="34" s="1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/>
  <c r="N10" i="34"/>
  <c r="O10" i="34"/>
  <c r="N9" i="34"/>
  <c r="O9" i="34" s="1"/>
  <c r="N8" i="34"/>
  <c r="O8" i="34"/>
  <c r="N7" i="34"/>
  <c r="O7" i="34"/>
  <c r="N6" i="34"/>
  <c r="O6" i="34"/>
  <c r="M5" i="34"/>
  <c r="L5" i="34"/>
  <c r="L59" i="34" s="1"/>
  <c r="K5" i="34"/>
  <c r="J5" i="34"/>
  <c r="J59" i="34" s="1"/>
  <c r="I5" i="34"/>
  <c r="H5" i="34"/>
  <c r="G5" i="34"/>
  <c r="F5" i="34"/>
  <c r="E5" i="34"/>
  <c r="D5" i="34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2" i="33"/>
  <c r="F22" i="33"/>
  <c r="G22" i="33"/>
  <c r="H22" i="33"/>
  <c r="I22" i="33"/>
  <c r="J22" i="33"/>
  <c r="K22" i="33"/>
  <c r="L22" i="33"/>
  <c r="M22" i="33"/>
  <c r="D22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H59" i="33" s="1"/>
  <c r="I5" i="33"/>
  <c r="J5" i="33"/>
  <c r="K5" i="33"/>
  <c r="L5" i="33"/>
  <c r="M5" i="33"/>
  <c r="D5" i="33"/>
  <c r="E57" i="33"/>
  <c r="F57" i="33"/>
  <c r="G57" i="33"/>
  <c r="H57" i="33"/>
  <c r="I57" i="33"/>
  <c r="J57" i="33"/>
  <c r="K57" i="33"/>
  <c r="L57" i="33"/>
  <c r="M57" i="33"/>
  <c r="D57" i="33"/>
  <c r="N58" i="33"/>
  <c r="O58" i="33" s="1"/>
  <c r="N52" i="33"/>
  <c r="O52" i="33" s="1"/>
  <c r="N53" i="33"/>
  <c r="O53" i="33" s="1"/>
  <c r="N54" i="33"/>
  <c r="O54" i="33"/>
  <c r="N55" i="33"/>
  <c r="O55" i="33"/>
  <c r="N56" i="33"/>
  <c r="O56" i="33"/>
  <c r="N51" i="33"/>
  <c r="O51" i="33"/>
  <c r="E50" i="33"/>
  <c r="F50" i="33"/>
  <c r="G50" i="33"/>
  <c r="H50" i="33"/>
  <c r="I50" i="33"/>
  <c r="J50" i="33"/>
  <c r="K50" i="33"/>
  <c r="L50" i="33"/>
  <c r="M50" i="33"/>
  <c r="D50" i="33"/>
  <c r="E46" i="33"/>
  <c r="N46" i="33" s="1"/>
  <c r="O46" i="33" s="1"/>
  <c r="F46" i="33"/>
  <c r="G46" i="33"/>
  <c r="H46" i="33"/>
  <c r="I46" i="33"/>
  <c r="J46" i="33"/>
  <c r="K46" i="33"/>
  <c r="L46" i="33"/>
  <c r="M46" i="33"/>
  <c r="D46" i="33"/>
  <c r="N47" i="33"/>
  <c r="O47" i="33"/>
  <c r="N48" i="33"/>
  <c r="O48" i="33"/>
  <c r="N49" i="33"/>
  <c r="O49" i="33" s="1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23" i="33"/>
  <c r="O23" i="33" s="1"/>
  <c r="N13" i="33"/>
  <c r="O13" i="33" s="1"/>
  <c r="I59" i="38"/>
  <c r="K62" i="39"/>
  <c r="E59" i="34"/>
  <c r="E63" i="36"/>
  <c r="F59" i="33"/>
  <c r="K63" i="41"/>
  <c r="N42" i="41"/>
  <c r="O42" i="41"/>
  <c r="J68" i="42"/>
  <c r="L68" i="42"/>
  <c r="I68" i="42"/>
  <c r="D68" i="42"/>
  <c r="I64" i="43"/>
  <c r="G64" i="43"/>
  <c r="H64" i="43"/>
  <c r="F64" i="43"/>
  <c r="N5" i="44"/>
  <c r="O5" i="44" s="1"/>
  <c r="H66" i="44"/>
  <c r="E66" i="44"/>
  <c r="I66" i="44"/>
  <c r="J62" i="45"/>
  <c r="K62" i="45"/>
  <c r="G62" i="45"/>
  <c r="N22" i="45"/>
  <c r="O22" i="45"/>
  <c r="E62" i="45"/>
  <c r="O43" i="47"/>
  <c r="P43" i="47"/>
  <c r="J61" i="47"/>
  <c r="O64" i="49" l="1"/>
  <c r="P64" i="49" s="1"/>
  <c r="O21" i="47"/>
  <c r="P21" i="47" s="1"/>
  <c r="F62" i="40"/>
  <c r="N47" i="44"/>
  <c r="O47" i="44" s="1"/>
  <c r="I59" i="33"/>
  <c r="H59" i="34"/>
  <c r="N21" i="40"/>
  <c r="O21" i="40" s="1"/>
  <c r="N31" i="34"/>
  <c r="O31" i="34" s="1"/>
  <c r="N35" i="44"/>
  <c r="O35" i="44" s="1"/>
  <c r="J59" i="33"/>
  <c r="O5" i="47"/>
  <c r="P5" i="47" s="1"/>
  <c r="N57" i="33"/>
  <c r="O57" i="33" s="1"/>
  <c r="F59" i="34"/>
  <c r="E61" i="47"/>
  <c r="O61" i="47" s="1"/>
  <c r="P61" i="47" s="1"/>
  <c r="N46" i="41"/>
  <c r="O46" i="41" s="1"/>
  <c r="N5" i="42"/>
  <c r="O5" i="42" s="1"/>
  <c r="G59" i="33"/>
  <c r="H63" i="36"/>
  <c r="N17" i="38"/>
  <c r="O17" i="38" s="1"/>
  <c r="M59" i="34"/>
  <c r="N45" i="34"/>
  <c r="O45" i="34" s="1"/>
  <c r="N58" i="35"/>
  <c r="O58" i="35" s="1"/>
  <c r="L63" i="36"/>
  <c r="N59" i="37"/>
  <c r="O59" i="37" s="1"/>
  <c r="N13" i="42"/>
  <c r="O13" i="42" s="1"/>
  <c r="N31" i="43"/>
  <c r="O31" i="43" s="1"/>
  <c r="E61" i="37"/>
  <c r="N12" i="37"/>
  <c r="O12" i="37" s="1"/>
  <c r="F61" i="37"/>
  <c r="N29" i="37"/>
  <c r="O29" i="37" s="1"/>
  <c r="L63" i="41"/>
  <c r="E59" i="38"/>
  <c r="N5" i="39"/>
  <c r="O5" i="39" s="1"/>
  <c r="H68" i="42"/>
  <c r="M63" i="36"/>
  <c r="D59" i="38"/>
  <c r="N59" i="38" s="1"/>
  <c r="O59" i="38" s="1"/>
  <c r="N12" i="39"/>
  <c r="O12" i="39" s="1"/>
  <c r="J62" i="40"/>
  <c r="G61" i="35"/>
  <c r="I61" i="37"/>
  <c r="N48" i="39"/>
  <c r="O48" i="39" s="1"/>
  <c r="F59" i="38"/>
  <c r="N33" i="42"/>
  <c r="O33" i="42" s="1"/>
  <c r="N21" i="35"/>
  <c r="O21" i="35" s="1"/>
  <c r="L61" i="37"/>
  <c r="N56" i="34"/>
  <c r="O56" i="34" s="1"/>
  <c r="K61" i="37"/>
  <c r="K59" i="38"/>
  <c r="M59" i="38"/>
  <c r="M59" i="33"/>
  <c r="N49" i="43"/>
  <c r="O49" i="43" s="1"/>
  <c r="L66" i="44"/>
  <c r="L59" i="33"/>
  <c r="N60" i="40"/>
  <c r="O60" i="40" s="1"/>
  <c r="K59" i="33"/>
  <c r="M61" i="35"/>
  <c r="N5" i="38"/>
  <c r="O5" i="38" s="1"/>
  <c r="N44" i="40"/>
  <c r="O44" i="40" s="1"/>
  <c r="L61" i="35"/>
  <c r="N21" i="36"/>
  <c r="O21" i="36" s="1"/>
  <c r="N48" i="36"/>
  <c r="O48" i="36" s="1"/>
  <c r="N12" i="40"/>
  <c r="O12" i="40" s="1"/>
  <c r="N28" i="41"/>
  <c r="O28" i="41" s="1"/>
  <c r="L62" i="45"/>
  <c r="D62" i="45"/>
  <c r="O64" i="48"/>
  <c r="P64" i="48" s="1"/>
  <c r="N66" i="44"/>
  <c r="O66" i="44" s="1"/>
  <c r="N68" i="42"/>
  <c r="O68" i="42" s="1"/>
  <c r="N49" i="34"/>
  <c r="O49" i="34" s="1"/>
  <c r="I59" i="34"/>
  <c r="J61" i="37"/>
  <c r="J59" i="38"/>
  <c r="F62" i="39"/>
  <c r="N30" i="39"/>
  <c r="O30" i="39" s="1"/>
  <c r="N14" i="44"/>
  <c r="O14" i="44" s="1"/>
  <c r="D64" i="43"/>
  <c r="N5" i="33"/>
  <c r="O5" i="33" s="1"/>
  <c r="I61" i="35"/>
  <c r="N12" i="35"/>
  <c r="O12" i="35" s="1"/>
  <c r="M61" i="37"/>
  <c r="N14" i="45"/>
  <c r="O14" i="45" s="1"/>
  <c r="I63" i="36"/>
  <c r="N12" i="33"/>
  <c r="O12" i="33" s="1"/>
  <c r="N47" i="35"/>
  <c r="O47" i="35" s="1"/>
  <c r="K63" i="36"/>
  <c r="N5" i="36"/>
  <c r="O5" i="36" s="1"/>
  <c r="N12" i="36"/>
  <c r="O12" i="36" s="1"/>
  <c r="N43" i="37"/>
  <c r="O43" i="37" s="1"/>
  <c r="L62" i="40"/>
  <c r="N30" i="40"/>
  <c r="O30" i="40" s="1"/>
  <c r="N43" i="45"/>
  <c r="O43" i="45" s="1"/>
  <c r="N47" i="37"/>
  <c r="O47" i="37" s="1"/>
  <c r="D59" i="34"/>
  <c r="L62" i="39"/>
  <c r="N59" i="39"/>
  <c r="O59" i="39" s="1"/>
  <c r="H62" i="40"/>
  <c r="N48" i="40"/>
  <c r="O48" i="40" s="1"/>
  <c r="J64" i="43"/>
  <c r="D62" i="40"/>
  <c r="N62" i="40" s="1"/>
  <c r="O62" i="40" s="1"/>
  <c r="N28" i="38"/>
  <c r="O28" i="38" s="1"/>
  <c r="N29" i="35"/>
  <c r="O29" i="35" s="1"/>
  <c r="D63" i="41"/>
  <c r="L59" i="38"/>
  <c r="M62" i="39"/>
  <c r="N22" i="33"/>
  <c r="O22" i="33" s="1"/>
  <c r="N32" i="33"/>
  <c r="O32" i="33" s="1"/>
  <c r="E59" i="33"/>
  <c r="E61" i="35"/>
  <c r="N21" i="37"/>
  <c r="O21" i="37" s="1"/>
  <c r="H59" i="38"/>
  <c r="N46" i="38"/>
  <c r="O46" i="38" s="1"/>
  <c r="N57" i="38"/>
  <c r="O57" i="38" s="1"/>
  <c r="D62" i="39"/>
  <c r="N21" i="39"/>
  <c r="O21" i="39" s="1"/>
  <c r="H62" i="39"/>
  <c r="N5" i="34"/>
  <c r="O5" i="34" s="1"/>
  <c r="N5" i="35"/>
  <c r="O5" i="35" s="1"/>
  <c r="N5" i="37"/>
  <c r="O5" i="37" s="1"/>
  <c r="H61" i="37"/>
  <c r="N61" i="37" s="1"/>
  <c r="O61" i="37" s="1"/>
  <c r="N42" i="38"/>
  <c r="O42" i="38" s="1"/>
  <c r="J62" i="39"/>
  <c r="D59" i="33"/>
  <c r="N50" i="33"/>
  <c r="O50" i="33" s="1"/>
  <c r="N62" i="45" l="1"/>
  <c r="O62" i="45" s="1"/>
  <c r="N64" i="43"/>
  <c r="O64" i="43" s="1"/>
  <c r="N61" i="35"/>
  <c r="O61" i="35" s="1"/>
  <c r="N59" i="33"/>
  <c r="O59" i="33" s="1"/>
  <c r="N63" i="41"/>
  <c r="O63" i="41" s="1"/>
  <c r="N63" i="36"/>
  <c r="O63" i="36" s="1"/>
  <c r="N59" i="34"/>
  <c r="O59" i="34" s="1"/>
  <c r="N62" i="39"/>
  <c r="O62" i="39" s="1"/>
</calcChain>
</file>

<file path=xl/sharedStrings.xml><?xml version="1.0" encoding="utf-8"?>
<sst xmlns="http://schemas.openxmlformats.org/spreadsheetml/2006/main" count="1258" uniqueCount="181">
  <si>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</si>
  <si>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</si>
  <si>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</si>
  <si>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</si>
  <si>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</si>
  <si>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</si>
  <si>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</si>
  <si>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</si>
  <si>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</si>
  <si>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</si>
  <si>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</si>
  <si>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</si>
  <si>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</si>
  <si>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</si>
  <si>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</si>
  <si>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</si>
  <si>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</si>
  <si>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</si>
  <si>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</si>
  <si>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</si>
  <si>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</si>
  <si>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</si>
  <si>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</si>
  <si>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</si>
  <si>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</si>
  <si>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</si>
  <si>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</si>
  <si>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State Grant - General Government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</si>
  <si>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</si>
  <si>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</si>
  <si>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</si>
  <si>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</si>
  <si>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</si>
  <si>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</si>
  <si>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</si>
  <si>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</si>
  <si>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</si>
  <si>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</si>
  <si>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</si>
  <si>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</si>
  <si>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</si>
  <si>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</si>
  <si>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</si>
  <si>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</si>
  <si>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</si>
  <si>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</si>
  <si>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</si>
  <si>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</si>
  <si>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</si>
  <si>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Human Services - Animal Control and Shelter Fees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</si>
  <si>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</si>
  <si>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</si>
  <si>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</si>
  <si>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</si>
  <si>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Total - All Account Codes</t>
  </si>
  <si>
    <t>Local Fiscal Year Ended September 30, 2009</t>
  </si>
  <si>
    <t>Fines - Library</t>
  </si>
  <si>
    <t>Fines - Local Ordinance Violations</t>
  </si>
  <si>
    <t>Judgments and Fines - Other Court-Ordered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</si>
  <si>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</si>
  <si>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</si>
  <si>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</si>
  <si>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</si>
  <si>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</si>
  <si>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</si>
  <si>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</si>
  <si>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</si>
  <si>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</si>
  <si>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</si>
  <si>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</si>
  <si>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</si>
  <si>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</si>
  <si>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</si>
  <si>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Lynn Haven Revenues Reported by Account Code and Fund Type</t>
  </si>
  <si>
    <t>Local Fiscal Year Ended September 30, 2010</t>
  </si>
  <si>
    <t>Sale of Surplus Materials and Scrap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</si>
  <si>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</si>
  <si>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</si>
  <si>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</si>
  <si>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</si>
  <si>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Charges for Public Services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</si>
  <si>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</si>
  <si>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</si>
  <si>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</si>
  <si>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Pension Fund Contributions</t>
  </si>
  <si>
    <t>2011 Municipal Population:</t>
  </si>
  <si>
    <t>Local Fiscal Year Ended September 30, 2012</t>
  </si>
  <si>
    <t>State Grant - Human Services - Other Human Services</t>
  </si>
  <si>
    <t>Proprietary Non-Operating Sources - Capital Contributions from Private Source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</si>
  <si>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</si>
  <si>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</si>
  <si>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</si>
  <si>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</si>
  <si>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</si>
  <si>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</si>
  <si>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</si>
  <si>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</si>
  <si>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</si>
  <si>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</si>
  <si>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</si>
  <si>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</si>
  <si>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</si>
  <si>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</si>
  <si>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</si>
  <si>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</si>
  <si>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</si>
  <si>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</si>
  <si>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Culture / Recreation</t>
  </si>
  <si>
    <t>State Shared Revenues - General Gov't - Other General Government</t>
  </si>
  <si>
    <t>Grants from Other Local Units - Culture / Recreation</t>
  </si>
  <si>
    <t>Other Judgments, Fines, and Forfeits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</si>
  <si>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</si>
  <si>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</si>
  <si>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</si>
  <si>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</si>
  <si>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</si>
  <si>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</si>
  <si>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Federal Grant - Physical Environment - Other Physical Environment</t>
  </si>
  <si>
    <t>Proprietary Non-Operating - Federal Grants and Donations</t>
  </si>
  <si>
    <t>2014 Municipal Population:</t>
  </si>
  <si>
    <t>Local Fiscal Year Ended September 30, 2015</t>
  </si>
  <si>
    <t>Second Local Option Fuel Tax (1 to 5 Cents)</t>
  </si>
  <si>
    <t>State Grant - Physical Environment - Other Physical Environment</t>
  </si>
  <si>
    <t>2015 Municipal Population:</t>
  </si>
  <si>
    <t>Local Fiscal Year Ended September 30, 2016</t>
  </si>
  <si>
    <t>Proceeds - Proceeds from Refunding Bonds</t>
  </si>
  <si>
    <t>Proprietary Non-Operating - State Grants and Donations</t>
  </si>
  <si>
    <t>Proprietary Non-Operating - Capital Contributions from Private Source</t>
  </si>
  <si>
    <t>2016 Municipal Population:</t>
  </si>
  <si>
    <t>Local Fiscal Year Ended September 30, 2017</t>
  </si>
  <si>
    <t>Discretionary Sales Surtaxes</t>
  </si>
  <si>
    <t>Federal Grant - Economic Environment</t>
  </si>
  <si>
    <t>State Grant - Public Safety</t>
  </si>
  <si>
    <t>State Grant - Economic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</si>
  <si>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</si>
  <si>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</si>
  <si>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</si>
  <si>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</si>
  <si>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First Local Option Fuel Tax (1 to 6 Cents)</t>
  </si>
  <si>
    <t>Insurance Premium Tax for Police Officers' Retirement</t>
  </si>
  <si>
    <t>Utility Service Tax - Propane</t>
  </si>
  <si>
    <t>State Grant - Transportation - Other Transportation</t>
  </si>
  <si>
    <t>State Shared Revenues - General Government - Sales and Uses Taxes to Counties</t>
  </si>
  <si>
    <t>State Shared Revenues - General Government - Other General Government</t>
  </si>
  <si>
    <t>State Shared Revenues - Public Safety - Firefighter Supplemental Compensation</t>
  </si>
  <si>
    <t>Grants from Other Local Units - Other</t>
  </si>
  <si>
    <t>Public Safety - Protective Inspection Fees</t>
  </si>
  <si>
    <t>Public Safety - Other Public Safety Charges and Fees</t>
  </si>
  <si>
    <t>Culture / Recreation - Other Culture / Recreation Charges</t>
  </si>
  <si>
    <t>Other Charges for Services</t>
  </si>
  <si>
    <t>Proceeds - Debt Proceeds</t>
  </si>
  <si>
    <t>Proprietary Non-Operating - Capital Contributions from Other Public Source</t>
  </si>
  <si>
    <t>2019 Municipal Population:</t>
  </si>
  <si>
    <t>Local Fiscal Year Ended September 30, 2020</t>
  </si>
  <si>
    <t>Impact Fees - Commercial - Culture / Recreation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</si>
  <si>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</si>
  <si>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</si>
  <si>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</si>
  <si>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</si>
  <si>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</si>
  <si>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</si>
  <si>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</si>
  <si>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</si>
  <si>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</si>
  <si>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</si>
  <si>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</si>
  <si>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</si>
  <si>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</si>
  <si>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</si>
  <si>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</si>
  <si>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</si>
  <si>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Local Fiscal Year Ended September 30, 2022</t>
  </si>
  <si>
    <t>Insurance Premium Tax for Firefighters' Pension</t>
  </si>
  <si>
    <t>Utility Service Tax - Fuel Oil</t>
  </si>
  <si>
    <t>State Communications Services Taxes</t>
  </si>
  <si>
    <t>324.XXX</t>
  </si>
  <si>
    <t>Impact Fees - Total</t>
  </si>
  <si>
    <t>Other Fees and Special Assessments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</si>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</sst>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65667-4C8B-4E34-BDB8-A079D8A243E4}">
  <sheetPr>
    <pageSetUpPr fitToPage="1"/>
  </sheetPr>
  <dimension ref="A1:ED6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66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158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67</v>
      </c>
      <c r="F4" s="52" t="s">
        <v>68</v>
      </c>
      <c r="G4" s="52" t="s">
        <v>69</v>
      </c>
      <c r="H4" s="52" t="s">
        <v>5</v>
      </c>
      <c r="I4" s="52" t="s">
        <v>6</v>
      </c>
      <c r="J4" s="53" t="s">
        <v>70</v>
      </c>
      <c r="K4" s="53" t="s">
        <v>7</v>
      </c>
      <c r="L4" s="53" t="s">
        <v>8</v>
      </c>
      <c r="M4" s="53" t="s">
        <v>159</v>
      </c>
      <c r="N4" s="53" t="s">
        <v>9</v>
      </c>
      <c r="O4" s="53" t="s">
        <v>160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161</v>
      </c>
      <c r="B5" s="57"/>
      <c r="C5" s="57"/>
      <c r="D5" s="58">
        <f>SUM(D6:D12)</f>
        <v>8532738</v>
      </c>
      <c r="E5" s="58">
        <f>SUM(E6:E12)</f>
        <v>649367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1187606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10369711</v>
      </c>
      <c r="P5" s="60">
        <f>(O5/P$66)</f>
        <v>533.64095306710578</v>
      </c>
      <c r="Q5" s="61"/>
    </row>
    <row r="6" spans="1:134">
      <c r="A6" s="63"/>
      <c r="B6" s="64">
        <v>311</v>
      </c>
      <c r="C6" s="65" t="s">
        <v>2</v>
      </c>
      <c r="D6" s="66">
        <v>5344315</v>
      </c>
      <c r="E6" s="66">
        <v>649367</v>
      </c>
      <c r="F6" s="66">
        <v>0</v>
      </c>
      <c r="G6" s="66">
        <v>0</v>
      </c>
      <c r="H6" s="66">
        <v>0</v>
      </c>
      <c r="I6" s="66">
        <v>1187606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7181288</v>
      </c>
      <c r="P6" s="67">
        <f>(O6/P$66)</f>
        <v>369.55990119390697</v>
      </c>
      <c r="Q6" s="68"/>
    </row>
    <row r="7" spans="1:134">
      <c r="A7" s="63"/>
      <c r="B7" s="64">
        <v>312.41000000000003</v>
      </c>
      <c r="C7" s="65" t="s">
        <v>162</v>
      </c>
      <c r="D7" s="66">
        <v>348061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348061</v>
      </c>
      <c r="P7" s="67">
        <f>(O7/P$66)</f>
        <v>17.911743515850144</v>
      </c>
      <c r="Q7" s="68"/>
    </row>
    <row r="8" spans="1:134">
      <c r="A8" s="63"/>
      <c r="B8" s="64">
        <v>312.51</v>
      </c>
      <c r="C8" s="65" t="s">
        <v>172</v>
      </c>
      <c r="D8" s="66">
        <v>330400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330400</v>
      </c>
      <c r="P8" s="67">
        <f>(O8/P$66)</f>
        <v>17.002881844380404</v>
      </c>
      <c r="Q8" s="68"/>
    </row>
    <row r="9" spans="1:134">
      <c r="A9" s="63"/>
      <c r="B9" s="64">
        <v>312.52</v>
      </c>
      <c r="C9" s="65" t="s">
        <v>139</v>
      </c>
      <c r="D9" s="66">
        <v>1721692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1721692</v>
      </c>
      <c r="P9" s="67">
        <f>(O9/P$66)</f>
        <v>88.600864553314125</v>
      </c>
      <c r="Q9" s="68"/>
    </row>
    <row r="10" spans="1:134">
      <c r="A10" s="63"/>
      <c r="B10" s="64">
        <v>314.7</v>
      </c>
      <c r="C10" s="65" t="s">
        <v>173</v>
      </c>
      <c r="D10" s="66">
        <v>59977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59977</v>
      </c>
      <c r="P10" s="67">
        <f>(O10/P$66)</f>
        <v>3.0865067929188967</v>
      </c>
      <c r="Q10" s="68"/>
    </row>
    <row r="11" spans="1:134">
      <c r="A11" s="63"/>
      <c r="B11" s="64">
        <v>315.10000000000002</v>
      </c>
      <c r="C11" s="65" t="s">
        <v>174</v>
      </c>
      <c r="D11" s="66">
        <v>585727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585727</v>
      </c>
      <c r="P11" s="67">
        <f>(O11/P$66)</f>
        <v>30.142393989296007</v>
      </c>
      <c r="Q11" s="68"/>
    </row>
    <row r="12" spans="1:134">
      <c r="A12" s="63"/>
      <c r="B12" s="64">
        <v>315.2</v>
      </c>
      <c r="C12" s="65" t="s">
        <v>163</v>
      </c>
      <c r="D12" s="66">
        <v>142566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142566</v>
      </c>
      <c r="P12" s="67">
        <f>(O12/P$66)</f>
        <v>7.3366611774392751</v>
      </c>
      <c r="Q12" s="68"/>
    </row>
    <row r="13" spans="1:134" ht="15.75">
      <c r="A13" s="69" t="s">
        <v>15</v>
      </c>
      <c r="B13" s="70"/>
      <c r="C13" s="71"/>
      <c r="D13" s="72">
        <f>SUM(D14:D21)</f>
        <v>2273129</v>
      </c>
      <c r="E13" s="72">
        <f>SUM(E14:E21)</f>
        <v>744650</v>
      </c>
      <c r="F13" s="72">
        <f>SUM(F14:F21)</f>
        <v>0</v>
      </c>
      <c r="G13" s="72">
        <f>SUM(G14:G21)</f>
        <v>0</v>
      </c>
      <c r="H13" s="72">
        <f>SUM(H14:H21)</f>
        <v>0</v>
      </c>
      <c r="I13" s="72">
        <f>SUM(I14:I21)</f>
        <v>2147286</v>
      </c>
      <c r="J13" s="72">
        <f>SUM(J14:J21)</f>
        <v>0</v>
      </c>
      <c r="K13" s="72">
        <f>SUM(K14:K21)</f>
        <v>0</v>
      </c>
      <c r="L13" s="72">
        <f>SUM(L14:L21)</f>
        <v>0</v>
      </c>
      <c r="M13" s="72">
        <f>SUM(M14:M21)</f>
        <v>0</v>
      </c>
      <c r="N13" s="72">
        <f>SUM(N14:N21)</f>
        <v>0</v>
      </c>
      <c r="O13" s="73">
        <f>SUM(D13:N13)</f>
        <v>5165065</v>
      </c>
      <c r="P13" s="74">
        <f>(O13/P$66)</f>
        <v>265.80202758336765</v>
      </c>
      <c r="Q13" s="75"/>
    </row>
    <row r="14" spans="1:134">
      <c r="A14" s="63"/>
      <c r="B14" s="64">
        <v>322</v>
      </c>
      <c r="C14" s="65" t="s">
        <v>164</v>
      </c>
      <c r="D14" s="66">
        <v>609133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609133</v>
      </c>
      <c r="P14" s="67">
        <f>(O14/P$66)</f>
        <v>31.346902017291065</v>
      </c>
      <c r="Q14" s="68"/>
    </row>
    <row r="15" spans="1:134">
      <c r="A15" s="63"/>
      <c r="B15" s="64">
        <v>323.10000000000002</v>
      </c>
      <c r="C15" s="65" t="s">
        <v>16</v>
      </c>
      <c r="D15" s="66">
        <v>1566006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1" si="1">SUM(D15:N15)</f>
        <v>1566006</v>
      </c>
      <c r="P15" s="67">
        <f>(O15/P$66)</f>
        <v>80.589028406751751</v>
      </c>
      <c r="Q15" s="68"/>
    </row>
    <row r="16" spans="1:134">
      <c r="A16" s="63"/>
      <c r="B16" s="64">
        <v>323.39999999999998</v>
      </c>
      <c r="C16" s="65" t="s">
        <v>17</v>
      </c>
      <c r="D16" s="66">
        <v>69479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69479</v>
      </c>
      <c r="P16" s="67">
        <f>(O16/P$66)</f>
        <v>3.5754940304652121</v>
      </c>
      <c r="Q16" s="68"/>
    </row>
    <row r="17" spans="1:17">
      <c r="A17" s="63"/>
      <c r="B17" s="64">
        <v>324.11</v>
      </c>
      <c r="C17" s="65" t="s">
        <v>18</v>
      </c>
      <c r="D17" s="66">
        <v>0</v>
      </c>
      <c r="E17" s="66">
        <v>296195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296195</v>
      </c>
      <c r="P17" s="67">
        <f>(O17/P$66)</f>
        <v>15.242641004528613</v>
      </c>
      <c r="Q17" s="68"/>
    </row>
    <row r="18" spans="1:17">
      <c r="A18" s="63"/>
      <c r="B18" s="64">
        <v>324.20999999999998</v>
      </c>
      <c r="C18" s="65" t="s">
        <v>19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2147286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2147286</v>
      </c>
      <c r="P18" s="67">
        <f>(O18/P$66)</f>
        <v>110.50257307533964</v>
      </c>
      <c r="Q18" s="68"/>
    </row>
    <row r="19" spans="1:17">
      <c r="A19" s="63"/>
      <c r="B19" s="64">
        <v>324.31</v>
      </c>
      <c r="C19" s="65" t="s">
        <v>20</v>
      </c>
      <c r="D19" s="66">
        <v>0</v>
      </c>
      <c r="E19" s="66">
        <v>378902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378902</v>
      </c>
      <c r="P19" s="67">
        <f>(O19/P$66)</f>
        <v>19.498867846850555</v>
      </c>
      <c r="Q19" s="68"/>
    </row>
    <row r="20" spans="1:17">
      <c r="A20" s="63"/>
      <c r="B20" s="64">
        <v>324.61</v>
      </c>
      <c r="C20" s="65" t="s">
        <v>21</v>
      </c>
      <c r="D20" s="66">
        <v>0</v>
      </c>
      <c r="E20" s="66">
        <v>69553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69553</v>
      </c>
      <c r="P20" s="67">
        <f>(O20/P$66)</f>
        <v>3.5793021819678881</v>
      </c>
      <c r="Q20" s="68"/>
    </row>
    <row r="21" spans="1:17">
      <c r="A21" s="63"/>
      <c r="B21" s="64">
        <v>329.5</v>
      </c>
      <c r="C21" s="65" t="s">
        <v>177</v>
      </c>
      <c r="D21" s="66">
        <v>28511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28511</v>
      </c>
      <c r="P21" s="67">
        <f>(O21/P$66)</f>
        <v>1.4672190201729107</v>
      </c>
      <c r="Q21" s="68"/>
    </row>
    <row r="22" spans="1:17" ht="15.75">
      <c r="A22" s="69" t="s">
        <v>166</v>
      </c>
      <c r="B22" s="70"/>
      <c r="C22" s="71"/>
      <c r="D22" s="72">
        <f>SUM(D23:D35)</f>
        <v>10944387</v>
      </c>
      <c r="E22" s="72">
        <f>SUM(E23:E35)</f>
        <v>8154844</v>
      </c>
      <c r="F22" s="72">
        <f>SUM(F23:F35)</f>
        <v>0</v>
      </c>
      <c r="G22" s="72">
        <f>SUM(G23:G35)</f>
        <v>0</v>
      </c>
      <c r="H22" s="72">
        <f>SUM(H23:H35)</f>
        <v>0</v>
      </c>
      <c r="I22" s="72">
        <f>SUM(I23:I35)</f>
        <v>448468</v>
      </c>
      <c r="J22" s="72">
        <f>SUM(J23:J35)</f>
        <v>0</v>
      </c>
      <c r="K22" s="72">
        <f>SUM(K23:K35)</f>
        <v>0</v>
      </c>
      <c r="L22" s="72">
        <f>SUM(L23:L35)</f>
        <v>0</v>
      </c>
      <c r="M22" s="72">
        <f>SUM(M23:M35)</f>
        <v>0</v>
      </c>
      <c r="N22" s="72">
        <f>SUM(N23:N35)</f>
        <v>0</v>
      </c>
      <c r="O22" s="73">
        <f>SUM(D22:N22)</f>
        <v>19547699</v>
      </c>
      <c r="P22" s="74">
        <f>(O22/P$66)</f>
        <v>1005.954044874434</v>
      </c>
      <c r="Q22" s="75"/>
    </row>
    <row r="23" spans="1:17">
      <c r="A23" s="63"/>
      <c r="B23" s="64">
        <v>331.1</v>
      </c>
      <c r="C23" s="65" t="s">
        <v>24</v>
      </c>
      <c r="D23" s="66">
        <v>317049</v>
      </c>
      <c r="E23" s="66">
        <v>7890194</v>
      </c>
      <c r="F23" s="66">
        <v>0</v>
      </c>
      <c r="G23" s="66">
        <v>0</v>
      </c>
      <c r="H23" s="66">
        <v>0</v>
      </c>
      <c r="I23" s="66">
        <v>285417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8492660</v>
      </c>
      <c r="P23" s="67">
        <f>(O23/P$66)</f>
        <v>437.04508027995058</v>
      </c>
      <c r="Q23" s="68"/>
    </row>
    <row r="24" spans="1:17">
      <c r="A24" s="63"/>
      <c r="B24" s="64">
        <v>331.2</v>
      </c>
      <c r="C24" s="65" t="s">
        <v>25</v>
      </c>
      <c r="D24" s="66">
        <v>3746</v>
      </c>
      <c r="E24" s="66">
        <v>264650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268396</v>
      </c>
      <c r="P24" s="67">
        <f>(O24/P$66)</f>
        <v>13.812062577192259</v>
      </c>
      <c r="Q24" s="68"/>
    </row>
    <row r="25" spans="1:17">
      <c r="A25" s="63"/>
      <c r="B25" s="64">
        <v>331.5</v>
      </c>
      <c r="C25" s="65" t="s">
        <v>131</v>
      </c>
      <c r="D25" s="66">
        <v>2849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2" si="2">SUM(D25:N25)</f>
        <v>2849</v>
      </c>
      <c r="P25" s="67">
        <f>(O25/P$66)</f>
        <v>0.14661383285302593</v>
      </c>
      <c r="Q25" s="68"/>
    </row>
    <row r="26" spans="1:17">
      <c r="A26" s="63"/>
      <c r="B26" s="64">
        <v>334.39</v>
      </c>
      <c r="C26" s="65" t="s">
        <v>122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163051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163051</v>
      </c>
      <c r="P26" s="67">
        <f>(O26/P$66)</f>
        <v>8.3908501440922194</v>
      </c>
      <c r="Q26" s="68"/>
    </row>
    <row r="27" spans="1:17">
      <c r="A27" s="63"/>
      <c r="B27" s="64">
        <v>334.49</v>
      </c>
      <c r="C27" s="65" t="s">
        <v>141</v>
      </c>
      <c r="D27" s="66">
        <v>4176085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4176085</v>
      </c>
      <c r="P27" s="67">
        <f>(O27/P$66)</f>
        <v>214.90762659530671</v>
      </c>
      <c r="Q27" s="68"/>
    </row>
    <row r="28" spans="1:17">
      <c r="A28" s="63"/>
      <c r="B28" s="64">
        <v>335.14</v>
      </c>
      <c r="C28" s="65" t="s">
        <v>94</v>
      </c>
      <c r="D28" s="66">
        <v>508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508</v>
      </c>
      <c r="P28" s="67">
        <f>(O28/P$66)</f>
        <v>2.6142445450802798E-2</v>
      </c>
      <c r="Q28" s="68"/>
    </row>
    <row r="29" spans="1:17">
      <c r="A29" s="63"/>
      <c r="B29" s="64">
        <v>335.15</v>
      </c>
      <c r="C29" s="65" t="s">
        <v>95</v>
      </c>
      <c r="D29" s="66">
        <v>99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99</v>
      </c>
      <c r="P29" s="67">
        <f>(O29/P$66)</f>
        <v>5.0946891724989712E-3</v>
      </c>
      <c r="Q29" s="68"/>
    </row>
    <row r="30" spans="1:17">
      <c r="A30" s="63"/>
      <c r="B30" s="64">
        <v>335.18</v>
      </c>
      <c r="C30" s="65" t="s">
        <v>167</v>
      </c>
      <c r="D30" s="66">
        <v>2634153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2634153</v>
      </c>
      <c r="P30" s="67">
        <f>(O30/P$66)</f>
        <v>135.5574825030877</v>
      </c>
      <c r="Q30" s="68"/>
    </row>
    <row r="31" spans="1:17">
      <c r="A31" s="63"/>
      <c r="B31" s="64">
        <v>335.19</v>
      </c>
      <c r="C31" s="65" t="s">
        <v>143</v>
      </c>
      <c r="D31" s="66">
        <v>998974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998974</v>
      </c>
      <c r="P31" s="67">
        <f>(O31/P$66)</f>
        <v>51.408707286949365</v>
      </c>
      <c r="Q31" s="68"/>
    </row>
    <row r="32" spans="1:17">
      <c r="A32" s="63"/>
      <c r="B32" s="64">
        <v>335.21</v>
      </c>
      <c r="C32" s="65" t="s">
        <v>144</v>
      </c>
      <c r="D32" s="66">
        <v>1331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1331</v>
      </c>
      <c r="P32" s="67">
        <f>(O32/P$66)</f>
        <v>6.8495265541375056E-2</v>
      </c>
      <c r="Q32" s="68"/>
    </row>
    <row r="33" spans="1:17">
      <c r="A33" s="63"/>
      <c r="B33" s="64">
        <v>335.45</v>
      </c>
      <c r="C33" s="65" t="s">
        <v>168</v>
      </c>
      <c r="D33" s="66">
        <v>5328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5" si="3">SUM(D33:N33)</f>
        <v>5328</v>
      </c>
      <c r="P33" s="67">
        <f>(O33/P$66)</f>
        <v>0.27418690819267189</v>
      </c>
      <c r="Q33" s="68"/>
    </row>
    <row r="34" spans="1:17">
      <c r="A34" s="63"/>
      <c r="B34" s="64">
        <v>335.48</v>
      </c>
      <c r="C34" s="65" t="s">
        <v>33</v>
      </c>
      <c r="D34" s="66">
        <v>2803711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2803711</v>
      </c>
      <c r="P34" s="67">
        <f>(O34/P$66)</f>
        <v>144.28319267188144</v>
      </c>
      <c r="Q34" s="68"/>
    </row>
    <row r="35" spans="1:17">
      <c r="A35" s="63"/>
      <c r="B35" s="64">
        <v>337.9</v>
      </c>
      <c r="C35" s="65" t="s">
        <v>145</v>
      </c>
      <c r="D35" s="66">
        <v>554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554</v>
      </c>
      <c r="P35" s="67">
        <f>(O35/P$66)</f>
        <v>2.8509674763277069E-2</v>
      </c>
      <c r="Q35" s="68"/>
    </row>
    <row r="36" spans="1:17" ht="15.75">
      <c r="A36" s="69" t="s">
        <v>38</v>
      </c>
      <c r="B36" s="70"/>
      <c r="C36" s="71"/>
      <c r="D36" s="72">
        <f>SUM(D37:D46)</f>
        <v>2685854</v>
      </c>
      <c r="E36" s="72">
        <f>SUM(E37:E46)</f>
        <v>0</v>
      </c>
      <c r="F36" s="72">
        <f>SUM(F37:F46)</f>
        <v>0</v>
      </c>
      <c r="G36" s="72">
        <f>SUM(G37:G46)</f>
        <v>0</v>
      </c>
      <c r="H36" s="72">
        <f>SUM(H37:H46)</f>
        <v>0</v>
      </c>
      <c r="I36" s="72">
        <f>SUM(I37:I46)</f>
        <v>11224156</v>
      </c>
      <c r="J36" s="72">
        <f>SUM(J37:J46)</f>
        <v>0</v>
      </c>
      <c r="K36" s="72">
        <f>SUM(K37:K46)</f>
        <v>0</v>
      </c>
      <c r="L36" s="72">
        <f>SUM(L37:L46)</f>
        <v>0</v>
      </c>
      <c r="M36" s="72">
        <f>SUM(M37:M46)</f>
        <v>0</v>
      </c>
      <c r="N36" s="72">
        <f>SUM(N37:N46)</f>
        <v>0</v>
      </c>
      <c r="O36" s="72">
        <f>SUM(D36:N36)</f>
        <v>13910010</v>
      </c>
      <c r="P36" s="74">
        <f>(O36/P$66)</f>
        <v>715.8300741045698</v>
      </c>
      <c r="Q36" s="75"/>
    </row>
    <row r="37" spans="1:17">
      <c r="A37" s="63"/>
      <c r="B37" s="64">
        <v>342.1</v>
      </c>
      <c r="C37" s="65" t="s">
        <v>42</v>
      </c>
      <c r="D37" s="66">
        <v>42164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5" si="4">SUM(D37:N37)</f>
        <v>42164</v>
      </c>
      <c r="P37" s="67">
        <f>(O37/P$66)</f>
        <v>2.1698229724166325</v>
      </c>
      <c r="Q37" s="68"/>
    </row>
    <row r="38" spans="1:17">
      <c r="A38" s="63"/>
      <c r="B38" s="64">
        <v>342.5</v>
      </c>
      <c r="C38" s="65" t="s">
        <v>146</v>
      </c>
      <c r="D38" s="66">
        <v>130236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130236</v>
      </c>
      <c r="P38" s="67">
        <f>(O38/P$66)</f>
        <v>6.7021407986825858</v>
      </c>
      <c r="Q38" s="68"/>
    </row>
    <row r="39" spans="1:17">
      <c r="A39" s="63"/>
      <c r="B39" s="64">
        <v>342.9</v>
      </c>
      <c r="C39" s="65" t="s">
        <v>147</v>
      </c>
      <c r="D39" s="66">
        <v>211890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211890</v>
      </c>
      <c r="P39" s="67">
        <f>(O39/P$66)</f>
        <v>10.904178674351584</v>
      </c>
      <c r="Q39" s="68"/>
    </row>
    <row r="40" spans="1:17">
      <c r="A40" s="63"/>
      <c r="B40" s="64">
        <v>343.3</v>
      </c>
      <c r="C40" s="65" t="s">
        <v>44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4396104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4396104</v>
      </c>
      <c r="P40" s="67">
        <f>(O40/P$66)</f>
        <v>226.23013585837793</v>
      </c>
      <c r="Q40" s="68"/>
    </row>
    <row r="41" spans="1:17">
      <c r="A41" s="63"/>
      <c r="B41" s="64">
        <v>343.4</v>
      </c>
      <c r="C41" s="65" t="s">
        <v>45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2886560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2886560</v>
      </c>
      <c r="P41" s="67">
        <f>(O41/P$66)</f>
        <v>148.54672704816798</v>
      </c>
      <c r="Q41" s="68"/>
    </row>
    <row r="42" spans="1:17">
      <c r="A42" s="63"/>
      <c r="B42" s="64">
        <v>343.5</v>
      </c>
      <c r="C42" s="65" t="s">
        <v>46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3937767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3937767</v>
      </c>
      <c r="P42" s="67">
        <f>(O42/P$66)</f>
        <v>202.64342321943187</v>
      </c>
      <c r="Q42" s="68"/>
    </row>
    <row r="43" spans="1:17">
      <c r="A43" s="63"/>
      <c r="B43" s="64">
        <v>346.4</v>
      </c>
      <c r="C43" s="65" t="s">
        <v>49</v>
      </c>
      <c r="D43" s="66">
        <v>5040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5040</v>
      </c>
      <c r="P43" s="67">
        <f>(O43/P$66)</f>
        <v>0.25936599423631124</v>
      </c>
      <c r="Q43" s="68"/>
    </row>
    <row r="44" spans="1:17">
      <c r="A44" s="63"/>
      <c r="B44" s="64">
        <v>347.2</v>
      </c>
      <c r="C44" s="65" t="s">
        <v>51</v>
      </c>
      <c r="D44" s="66">
        <v>166466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166466</v>
      </c>
      <c r="P44" s="67">
        <f>(O44/P$66)</f>
        <v>8.5665911897900369</v>
      </c>
      <c r="Q44" s="68"/>
    </row>
    <row r="45" spans="1:17">
      <c r="A45" s="63"/>
      <c r="B45" s="64">
        <v>347.9</v>
      </c>
      <c r="C45" s="65" t="s">
        <v>148</v>
      </c>
      <c r="D45" s="66">
        <v>17322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17322</v>
      </c>
      <c r="P45" s="67">
        <f>(O45/P$66)</f>
        <v>0.89141622066694115</v>
      </c>
      <c r="Q45" s="68"/>
    </row>
    <row r="46" spans="1:17">
      <c r="A46" s="63"/>
      <c r="B46" s="64">
        <v>349</v>
      </c>
      <c r="C46" s="65" t="s">
        <v>169</v>
      </c>
      <c r="D46" s="66">
        <v>2112736</v>
      </c>
      <c r="E46" s="66">
        <v>0</v>
      </c>
      <c r="F46" s="66">
        <v>0</v>
      </c>
      <c r="G46" s="66">
        <v>0</v>
      </c>
      <c r="H46" s="66">
        <v>0</v>
      </c>
      <c r="I46" s="66">
        <v>3725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2116461</v>
      </c>
      <c r="P46" s="67">
        <f>(O46/P$66)</f>
        <v>108.91627212844791</v>
      </c>
      <c r="Q46" s="68"/>
    </row>
    <row r="47" spans="1:17" ht="15.75">
      <c r="A47" s="69" t="s">
        <v>39</v>
      </c>
      <c r="B47" s="70"/>
      <c r="C47" s="71"/>
      <c r="D47" s="72">
        <f>SUM(D48:D50)</f>
        <v>30521</v>
      </c>
      <c r="E47" s="72">
        <f>SUM(E48:E50)</f>
        <v>0</v>
      </c>
      <c r="F47" s="72">
        <f>SUM(F48:F50)</f>
        <v>0</v>
      </c>
      <c r="G47" s="72">
        <f>SUM(G48:G50)</f>
        <v>0</v>
      </c>
      <c r="H47" s="72">
        <f>SUM(H48:H50)</f>
        <v>0</v>
      </c>
      <c r="I47" s="72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72">
        <f>SUM(N48:N50)</f>
        <v>0</v>
      </c>
      <c r="O47" s="72">
        <f>SUM(D47:N47)</f>
        <v>30521</v>
      </c>
      <c r="P47" s="74">
        <f>(O47/P$66)</f>
        <v>1.5706566488266775</v>
      </c>
      <c r="Q47" s="75"/>
    </row>
    <row r="48" spans="1:17">
      <c r="A48" s="76"/>
      <c r="B48" s="77">
        <v>351.9</v>
      </c>
      <c r="C48" s="78" t="s">
        <v>170</v>
      </c>
      <c r="D48" s="66">
        <v>23232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0" si="5">SUM(D48:N48)</f>
        <v>23232</v>
      </c>
      <c r="P48" s="67">
        <f>(O48/P$66)</f>
        <v>1.1955537258130917</v>
      </c>
      <c r="Q48" s="68"/>
    </row>
    <row r="49" spans="1:120">
      <c r="A49" s="76"/>
      <c r="B49" s="77">
        <v>354</v>
      </c>
      <c r="C49" s="78" t="s">
        <v>57</v>
      </c>
      <c r="D49" s="66">
        <v>4460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5"/>
        <v>4460</v>
      </c>
      <c r="P49" s="67">
        <f>(O49/P$66)</f>
        <v>0.22951832029641828</v>
      </c>
      <c r="Q49" s="68"/>
    </row>
    <row r="50" spans="1:120">
      <c r="A50" s="76"/>
      <c r="B50" s="77">
        <v>359</v>
      </c>
      <c r="C50" s="78" t="s">
        <v>110</v>
      </c>
      <c r="D50" s="66">
        <v>2829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2829</v>
      </c>
      <c r="P50" s="67">
        <f>(O50/P$66)</f>
        <v>0.14558460271716755</v>
      </c>
      <c r="Q50" s="68"/>
    </row>
    <row r="51" spans="1:120" ht="15.75">
      <c r="A51" s="69" t="s">
        <v>3</v>
      </c>
      <c r="B51" s="70"/>
      <c r="C51" s="71"/>
      <c r="D51" s="72">
        <f>SUM(D52:D61)</f>
        <v>1231009</v>
      </c>
      <c r="E51" s="72">
        <f>SUM(E52:E61)</f>
        <v>2256692</v>
      </c>
      <c r="F51" s="72">
        <f>SUM(F52:F61)</f>
        <v>740</v>
      </c>
      <c r="G51" s="72">
        <f>SUM(G52:G61)</f>
        <v>0</v>
      </c>
      <c r="H51" s="72">
        <f>SUM(H52:H61)</f>
        <v>0</v>
      </c>
      <c r="I51" s="72">
        <f>SUM(I52:I61)</f>
        <v>868283</v>
      </c>
      <c r="J51" s="72">
        <f>SUM(J52:J61)</f>
        <v>0</v>
      </c>
      <c r="K51" s="72">
        <f>SUM(K52:K61)</f>
        <v>6262183</v>
      </c>
      <c r="L51" s="72">
        <f>SUM(L52:L61)</f>
        <v>0</v>
      </c>
      <c r="M51" s="72">
        <f>SUM(M52:M61)</f>
        <v>0</v>
      </c>
      <c r="N51" s="72">
        <f>SUM(N52:N61)</f>
        <v>0</v>
      </c>
      <c r="O51" s="72">
        <f>SUM(D51:N51)</f>
        <v>10618907</v>
      </c>
      <c r="P51" s="74">
        <f>(O51/P$66)</f>
        <v>546.46495471387402</v>
      </c>
      <c r="Q51" s="75"/>
    </row>
    <row r="52" spans="1:120">
      <c r="A52" s="63"/>
      <c r="B52" s="64">
        <v>361.1</v>
      </c>
      <c r="C52" s="65" t="s">
        <v>59</v>
      </c>
      <c r="D52" s="66">
        <v>734400</v>
      </c>
      <c r="E52" s="66">
        <v>964126</v>
      </c>
      <c r="F52" s="66">
        <v>740</v>
      </c>
      <c r="G52" s="66">
        <v>0</v>
      </c>
      <c r="H52" s="66">
        <v>0</v>
      </c>
      <c r="I52" s="66">
        <v>795079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>SUM(D52:N52)</f>
        <v>2494345</v>
      </c>
      <c r="P52" s="67">
        <f>(O52/P$66)</f>
        <v>128.3627521613833</v>
      </c>
      <c r="Q52" s="68"/>
    </row>
    <row r="53" spans="1:120">
      <c r="A53" s="63"/>
      <c r="B53" s="64">
        <v>361.2</v>
      </c>
      <c r="C53" s="65" t="s">
        <v>81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999786</v>
      </c>
      <c r="L53" s="66">
        <v>0</v>
      </c>
      <c r="M53" s="66">
        <v>0</v>
      </c>
      <c r="N53" s="66">
        <v>0</v>
      </c>
      <c r="O53" s="66">
        <f t="shared" ref="O53:O63" si="6">SUM(D53:N53)</f>
        <v>999786</v>
      </c>
      <c r="P53" s="67">
        <f>(O53/P$66)</f>
        <v>51.450494030465215</v>
      </c>
      <c r="Q53" s="68"/>
    </row>
    <row r="54" spans="1:120">
      <c r="A54" s="63"/>
      <c r="B54" s="64">
        <v>361.3</v>
      </c>
      <c r="C54" s="65" t="s">
        <v>82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3272302</v>
      </c>
      <c r="L54" s="66">
        <v>0</v>
      </c>
      <c r="M54" s="66">
        <v>0</v>
      </c>
      <c r="N54" s="66">
        <v>0</v>
      </c>
      <c r="O54" s="66">
        <f t="shared" si="6"/>
        <v>3272302</v>
      </c>
      <c r="P54" s="67">
        <f>(O54/P$66)</f>
        <v>168.39759160148211</v>
      </c>
      <c r="Q54" s="68"/>
    </row>
    <row r="55" spans="1:120">
      <c r="A55" s="63"/>
      <c r="B55" s="64">
        <v>361.4</v>
      </c>
      <c r="C55" s="65" t="s">
        <v>100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142328</v>
      </c>
      <c r="L55" s="66">
        <v>0</v>
      </c>
      <c r="M55" s="66">
        <v>0</v>
      </c>
      <c r="N55" s="66">
        <v>0</v>
      </c>
      <c r="O55" s="66">
        <f t="shared" si="6"/>
        <v>142328</v>
      </c>
      <c r="P55" s="67">
        <f>(O55/P$66)</f>
        <v>7.324413338822561</v>
      </c>
      <c r="Q55" s="68"/>
    </row>
    <row r="56" spans="1:120">
      <c r="A56" s="63"/>
      <c r="B56" s="64">
        <v>362</v>
      </c>
      <c r="C56" s="65" t="s">
        <v>60</v>
      </c>
      <c r="D56" s="66">
        <v>33385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33385</v>
      </c>
      <c r="P56" s="67">
        <f>(O56/P$66)</f>
        <v>1.7180424042815974</v>
      </c>
      <c r="Q56" s="68"/>
    </row>
    <row r="57" spans="1:120">
      <c r="A57" s="63"/>
      <c r="B57" s="64">
        <v>364</v>
      </c>
      <c r="C57" s="65" t="s">
        <v>101</v>
      </c>
      <c r="D57" s="66">
        <v>79113</v>
      </c>
      <c r="E57" s="66">
        <v>0</v>
      </c>
      <c r="F57" s="66">
        <v>0</v>
      </c>
      <c r="G57" s="66">
        <v>0</v>
      </c>
      <c r="H57" s="66">
        <v>0</v>
      </c>
      <c r="I57" s="66">
        <v>18514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97627</v>
      </c>
      <c r="P57" s="67">
        <f>(O57/P$66)</f>
        <v>5.0240325236722931</v>
      </c>
      <c r="Q57" s="68"/>
    </row>
    <row r="58" spans="1:120">
      <c r="A58" s="63"/>
      <c r="B58" s="64">
        <v>366</v>
      </c>
      <c r="C58" s="65" t="s">
        <v>62</v>
      </c>
      <c r="D58" s="66">
        <v>5200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5200</v>
      </c>
      <c r="P58" s="67">
        <f>(O58/P$66)</f>
        <v>0.26759983532317827</v>
      </c>
      <c r="Q58" s="68"/>
    </row>
    <row r="59" spans="1:120">
      <c r="A59" s="63"/>
      <c r="B59" s="64">
        <v>368</v>
      </c>
      <c r="C59" s="65" t="s">
        <v>84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1847767</v>
      </c>
      <c r="L59" s="66">
        <v>0</v>
      </c>
      <c r="M59" s="66">
        <v>0</v>
      </c>
      <c r="N59" s="66">
        <v>0</v>
      </c>
      <c r="O59" s="66">
        <f t="shared" si="6"/>
        <v>1847767</v>
      </c>
      <c r="P59" s="67">
        <f>(O59/P$66)</f>
        <v>95.088874022231366</v>
      </c>
      <c r="Q59" s="68"/>
    </row>
    <row r="60" spans="1:120">
      <c r="A60" s="63"/>
      <c r="B60" s="64">
        <v>369.3</v>
      </c>
      <c r="C60" s="65" t="s">
        <v>63</v>
      </c>
      <c r="D60" s="66">
        <v>0</v>
      </c>
      <c r="E60" s="66">
        <v>1292566</v>
      </c>
      <c r="F60" s="66">
        <v>0</v>
      </c>
      <c r="G60" s="66">
        <v>0</v>
      </c>
      <c r="H60" s="66">
        <v>0</v>
      </c>
      <c r="I60" s="66">
        <v>1560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>SUM(D60:N60)</f>
        <v>1294126</v>
      </c>
      <c r="P60" s="67">
        <f>(O60/P$66)</f>
        <v>66.597673939892957</v>
      </c>
      <c r="Q60" s="68"/>
    </row>
    <row r="61" spans="1:120">
      <c r="A61" s="63"/>
      <c r="B61" s="64">
        <v>369.9</v>
      </c>
      <c r="C61" s="65" t="s">
        <v>64</v>
      </c>
      <c r="D61" s="66">
        <v>378911</v>
      </c>
      <c r="E61" s="66">
        <v>0</v>
      </c>
      <c r="F61" s="66">
        <v>0</v>
      </c>
      <c r="G61" s="66">
        <v>0</v>
      </c>
      <c r="H61" s="66">
        <v>0</v>
      </c>
      <c r="I61" s="66">
        <v>53130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432041</v>
      </c>
      <c r="P61" s="67">
        <f>(O61/P$66)</f>
        <v>22.233480856319474</v>
      </c>
      <c r="Q61" s="68"/>
    </row>
    <row r="62" spans="1:120" ht="15.75">
      <c r="A62" s="69" t="s">
        <v>40</v>
      </c>
      <c r="B62" s="70"/>
      <c r="C62" s="71"/>
      <c r="D62" s="72">
        <f>SUM(D63:D63)</f>
        <v>133500</v>
      </c>
      <c r="E62" s="72">
        <f>SUM(E63:E63)</f>
        <v>0</v>
      </c>
      <c r="F62" s="72">
        <f>SUM(F63:F63)</f>
        <v>0</v>
      </c>
      <c r="G62" s="72">
        <f>SUM(G63:G63)</f>
        <v>0</v>
      </c>
      <c r="H62" s="72">
        <f>SUM(H63:H63)</f>
        <v>0</v>
      </c>
      <c r="I62" s="72">
        <f>SUM(I63:I63)</f>
        <v>5017829</v>
      </c>
      <c r="J62" s="72">
        <f>SUM(J63:J63)</f>
        <v>0</v>
      </c>
      <c r="K62" s="72">
        <f>SUM(K63:K63)</f>
        <v>0</v>
      </c>
      <c r="L62" s="72">
        <f>SUM(L63:L63)</f>
        <v>0</v>
      </c>
      <c r="M62" s="72">
        <f>SUM(M63:M63)</f>
        <v>0</v>
      </c>
      <c r="N62" s="72">
        <f>SUM(N63:N63)</f>
        <v>0</v>
      </c>
      <c r="O62" s="72">
        <f t="shared" si="6"/>
        <v>5151329</v>
      </c>
      <c r="P62" s="74">
        <f>(O62/P$66)</f>
        <v>265.09515232606009</v>
      </c>
      <c r="Q62" s="68"/>
    </row>
    <row r="63" spans="1:120" ht="15.75" thickBot="1">
      <c r="A63" s="63"/>
      <c r="B63" s="64">
        <v>381</v>
      </c>
      <c r="C63" s="65" t="s">
        <v>65</v>
      </c>
      <c r="D63" s="66">
        <v>133500</v>
      </c>
      <c r="E63" s="66">
        <v>0</v>
      </c>
      <c r="F63" s="66">
        <v>0</v>
      </c>
      <c r="G63" s="66">
        <v>0</v>
      </c>
      <c r="H63" s="66">
        <v>0</v>
      </c>
      <c r="I63" s="66">
        <v>5017829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5151329</v>
      </c>
      <c r="P63" s="67">
        <f>(O63/P$66)</f>
        <v>265.09515232606009</v>
      </c>
      <c r="Q63" s="68"/>
    </row>
    <row r="64" spans="1:120" ht="16.5" thickBot="1">
      <c r="A64" s="79" t="s">
        <v>54</v>
      </c>
      <c r="B64" s="80"/>
      <c r="C64" s="81"/>
      <c r="D64" s="82">
        <f>SUM(D5,D13,D22,D36,D47,D51,D62)</f>
        <v>25831138</v>
      </c>
      <c r="E64" s="82">
        <f>SUM(E5,E13,E22,E36,E47,E51,E62)</f>
        <v>11805553</v>
      </c>
      <c r="F64" s="82">
        <f>SUM(F5,F13,F22,F36,F47,F51,F62)</f>
        <v>740</v>
      </c>
      <c r="G64" s="82">
        <f>SUM(G5,G13,G22,G36,G47,G51,G62)</f>
        <v>0</v>
      </c>
      <c r="H64" s="82">
        <f>SUM(H5,H13,H22,H36,H47,H51,H62)</f>
        <v>0</v>
      </c>
      <c r="I64" s="82">
        <f>SUM(I5,I13,I22,I36,I47,I51,I62)</f>
        <v>20893628</v>
      </c>
      <c r="J64" s="82">
        <f>SUM(J5,J13,J22,J36,J47,J51,J62)</f>
        <v>0</v>
      </c>
      <c r="K64" s="82">
        <f>SUM(K5,K13,K22,K36,K47,K51,K62)</f>
        <v>6262183</v>
      </c>
      <c r="L64" s="82">
        <f>SUM(L5,L13,L22,L36,L47,L51,L62)</f>
        <v>0</v>
      </c>
      <c r="M64" s="82">
        <f>SUM(M5,M13,M22,M36,M47,M51,M62)</f>
        <v>0</v>
      </c>
      <c r="N64" s="82">
        <f>SUM(N5,N13,N22,N36,N47,N51,N62)</f>
        <v>0</v>
      </c>
      <c r="O64" s="82">
        <f>SUM(D64:N64)</f>
        <v>64793242</v>
      </c>
      <c r="P64" s="83">
        <f>(O64/P$66)</f>
        <v>3334.3578633182378</v>
      </c>
      <c r="Q64" s="61"/>
      <c r="R64" s="84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</row>
    <row r="65" spans="1:16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8"/>
    </row>
    <row r="66" spans="1:16">
      <c r="A66" s="89"/>
      <c r="B66" s="90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4" t="s">
        <v>180</v>
      </c>
      <c r="N66" s="94"/>
      <c r="O66" s="94"/>
      <c r="P66" s="92">
        <v>19432</v>
      </c>
    </row>
    <row r="67" spans="1:16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98" t="s">
        <v>78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5176735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220020</v>
      </c>
      <c r="N5" s="28">
        <f t="shared" ref="N5:N13" si="1">SUM(D5:M5)</f>
        <v>5396755</v>
      </c>
      <c r="O5" s="33">
        <f t="shared" ref="O5:O36" si="2">(N5/O$64)</f>
        <v>283.02679882525695</v>
      </c>
      <c r="P5" s="6"/>
    </row>
    <row r="6" spans="1:133">
      <c r="A6" s="12"/>
      <c r="B6" s="25">
        <v>311</v>
      </c>
      <c r="C6" s="20" t="s">
        <v>2</v>
      </c>
      <c r="D6" s="46">
        <v>2853438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220020</v>
      </c>
      <c r="N6" s="46">
        <f t="shared" si="1"/>
        <v>3073458</v>
      </c>
      <c r="O6" s="47">
        <f t="shared" si="2"/>
        <v>161.18407803650095</v>
      </c>
      <c r="P6" s="9"/>
    </row>
    <row r="7" spans="1:133">
      <c r="A7" s="12"/>
      <c r="B7" s="25">
        <v>312.10000000000002</v>
      </c>
      <c r="C7" s="20" t="s">
        <v>10</v>
      </c>
      <c r="D7" s="46">
        <v>215995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215995</v>
      </c>
      <c r="O7" s="47">
        <f t="shared" si="2"/>
        <v>11.327616949863646</v>
      </c>
      <c r="P7" s="9"/>
    </row>
    <row r="8" spans="1:133">
      <c r="A8" s="12"/>
      <c r="B8" s="25">
        <v>314.10000000000002</v>
      </c>
      <c r="C8" s="20" t="s">
        <v>11</v>
      </c>
      <c r="D8" s="46">
        <v>1248284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1248284</v>
      </c>
      <c r="O8" s="47">
        <f t="shared" si="2"/>
        <v>65.464862597021181</v>
      </c>
      <c r="P8" s="9"/>
    </row>
    <row r="9" spans="1:133">
      <c r="A9" s="12"/>
      <c r="B9" s="25">
        <v>314.39999999999998</v>
      </c>
      <c r="C9" s="20" t="s">
        <v>12</v>
      </c>
      <c r="D9" s="46">
        <v>64110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64110</v>
      </c>
      <c r="O9" s="47">
        <f t="shared" si="2"/>
        <v>3.3621774701069853</v>
      </c>
      <c r="P9" s="9"/>
    </row>
    <row r="10" spans="1:133">
      <c r="A10" s="12"/>
      <c r="B10" s="25">
        <v>315</v>
      </c>
      <c r="C10" s="20" t="s">
        <v>91</v>
      </c>
      <c r="D10" s="46">
        <v>674424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674424</v>
      </c>
      <c r="O10" s="47">
        <f t="shared" si="2"/>
        <v>35.369414726242923</v>
      </c>
      <c r="P10" s="9"/>
    </row>
    <row r="11" spans="1:133">
      <c r="A11" s="12"/>
      <c r="B11" s="25">
        <v>316</v>
      </c>
      <c r="C11" s="20" t="s">
        <v>92</v>
      </c>
      <c r="D11" s="46">
        <v>120484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120484</v>
      </c>
      <c r="O11" s="47">
        <f t="shared" si="2"/>
        <v>6.3186490455212923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1568357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566433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2134790</v>
      </c>
      <c r="O12" s="45">
        <f t="shared" si="2"/>
        <v>111.95668135095448</v>
      </c>
      <c r="P12" s="10"/>
    </row>
    <row r="13" spans="1:133">
      <c r="A13" s="12"/>
      <c r="B13" s="25">
        <v>322</v>
      </c>
      <c r="C13" s="20" t="s">
        <v>0</v>
      </c>
      <c r="D13" s="46">
        <v>151012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151012</v>
      </c>
      <c r="O13" s="47">
        <f t="shared" si="2"/>
        <v>7.9196559681141183</v>
      </c>
      <c r="P13" s="9"/>
    </row>
    <row r="14" spans="1:133">
      <c r="A14" s="12"/>
      <c r="B14" s="25">
        <v>323.10000000000002</v>
      </c>
      <c r="C14" s="20" t="s">
        <v>16</v>
      </c>
      <c r="D14" s="46">
        <v>1213660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1213660</v>
      </c>
      <c r="O14" s="47">
        <f t="shared" si="2"/>
        <v>63.649045521292216</v>
      </c>
      <c r="P14" s="9"/>
    </row>
    <row r="15" spans="1:133">
      <c r="A15" s="12"/>
      <c r="B15" s="25">
        <v>323.39999999999998</v>
      </c>
      <c r="C15" s="20" t="s">
        <v>17</v>
      </c>
      <c r="D15" s="46">
        <v>39179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39179</v>
      </c>
      <c r="O15" s="47">
        <f t="shared" si="2"/>
        <v>2.0546989720998532</v>
      </c>
      <c r="P15" s="9"/>
    </row>
    <row r="16" spans="1:133">
      <c r="A16" s="12"/>
      <c r="B16" s="25">
        <v>324.11</v>
      </c>
      <c r="C16" s="20" t="s">
        <v>18</v>
      </c>
      <c r="D16" s="46">
        <v>83132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83132</v>
      </c>
      <c r="O16" s="47">
        <f t="shared" si="2"/>
        <v>4.3597650513950077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566433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566433</v>
      </c>
      <c r="O17" s="47">
        <f t="shared" si="2"/>
        <v>29.705947136563875</v>
      </c>
      <c r="P17" s="9"/>
    </row>
    <row r="18" spans="1:16">
      <c r="A18" s="12"/>
      <c r="B18" s="25">
        <v>324.31</v>
      </c>
      <c r="C18" s="20" t="s">
        <v>20</v>
      </c>
      <c r="D18" s="46">
        <v>30129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30129</v>
      </c>
      <c r="O18" s="47">
        <f t="shared" si="2"/>
        <v>1.580081812460667</v>
      </c>
      <c r="P18" s="9"/>
    </row>
    <row r="19" spans="1:16">
      <c r="A19" s="12"/>
      <c r="B19" s="25">
        <v>324.61</v>
      </c>
      <c r="C19" s="20" t="s">
        <v>21</v>
      </c>
      <c r="D19" s="46">
        <v>41628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41628</v>
      </c>
      <c r="O19" s="47">
        <f t="shared" si="2"/>
        <v>2.1831340465701699</v>
      </c>
      <c r="P19" s="9"/>
    </row>
    <row r="20" spans="1:16">
      <c r="A20" s="12"/>
      <c r="B20" s="25">
        <v>325.2</v>
      </c>
      <c r="C20" s="20" t="s">
        <v>80</v>
      </c>
      <c r="D20" s="46">
        <v>9617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9617</v>
      </c>
      <c r="O20" s="47">
        <f t="shared" si="2"/>
        <v>0.50435284245856937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SUM(D22:D29)</f>
        <v>2233657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30" si="6">SUM(D21:M21)</f>
        <v>2233657</v>
      </c>
      <c r="O21" s="45">
        <f t="shared" si="2"/>
        <v>117.14165093350115</v>
      </c>
      <c r="P21" s="10"/>
    </row>
    <row r="22" spans="1:16">
      <c r="A22" s="12"/>
      <c r="B22" s="25">
        <v>331.1</v>
      </c>
      <c r="C22" s="20" t="s">
        <v>24</v>
      </c>
      <c r="D22" s="46">
        <v>38472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38472</v>
      </c>
      <c r="O22" s="47">
        <f t="shared" si="2"/>
        <v>2.0176211453744495</v>
      </c>
      <c r="P22" s="9"/>
    </row>
    <row r="23" spans="1:16">
      <c r="A23" s="12"/>
      <c r="B23" s="25">
        <v>331.2</v>
      </c>
      <c r="C23" s="20" t="s">
        <v>25</v>
      </c>
      <c r="D23" s="46">
        <v>37390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37390</v>
      </c>
      <c r="O23" s="47">
        <f t="shared" si="2"/>
        <v>1.9608768617579191</v>
      </c>
      <c r="P23" s="9"/>
    </row>
    <row r="24" spans="1:16">
      <c r="A24" s="12"/>
      <c r="B24" s="25">
        <v>331.39</v>
      </c>
      <c r="C24" s="20" t="s">
        <v>117</v>
      </c>
      <c r="D24" s="46">
        <v>12484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12484</v>
      </c>
      <c r="O24" s="47">
        <f t="shared" si="2"/>
        <v>0.65470946087686177</v>
      </c>
      <c r="P24" s="9"/>
    </row>
    <row r="25" spans="1:16">
      <c r="A25" s="12"/>
      <c r="B25" s="25">
        <v>335.12</v>
      </c>
      <c r="C25" s="20" t="s">
        <v>93</v>
      </c>
      <c r="D25" s="46">
        <v>437080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437080</v>
      </c>
      <c r="O25" s="47">
        <f t="shared" si="2"/>
        <v>22.922173274596183</v>
      </c>
      <c r="P25" s="9"/>
    </row>
    <row r="26" spans="1:16">
      <c r="A26" s="12"/>
      <c r="B26" s="25">
        <v>335.14</v>
      </c>
      <c r="C26" s="20" t="s">
        <v>94</v>
      </c>
      <c r="D26" s="46">
        <v>401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401</v>
      </c>
      <c r="O26" s="47">
        <f t="shared" si="2"/>
        <v>2.1029997902244597E-2</v>
      </c>
      <c r="P26" s="9"/>
    </row>
    <row r="27" spans="1:16">
      <c r="A27" s="12"/>
      <c r="B27" s="25">
        <v>335.15</v>
      </c>
      <c r="C27" s="20" t="s">
        <v>95</v>
      </c>
      <c r="D27" s="46">
        <v>6025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6025</v>
      </c>
      <c r="O27" s="47">
        <f t="shared" si="2"/>
        <v>0.31597440738409899</v>
      </c>
      <c r="P27" s="9"/>
    </row>
    <row r="28" spans="1:16">
      <c r="A28" s="12"/>
      <c r="B28" s="25">
        <v>335.18</v>
      </c>
      <c r="C28" s="20" t="s">
        <v>96</v>
      </c>
      <c r="D28" s="46">
        <v>1550200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1550200</v>
      </c>
      <c r="O28" s="47">
        <f t="shared" si="2"/>
        <v>81.298510593664773</v>
      </c>
      <c r="P28" s="9"/>
    </row>
    <row r="29" spans="1:16">
      <c r="A29" s="12"/>
      <c r="B29" s="25">
        <v>335.49</v>
      </c>
      <c r="C29" s="20" t="s">
        <v>33</v>
      </c>
      <c r="D29" s="46">
        <v>151605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151605</v>
      </c>
      <c r="O29" s="47">
        <f t="shared" si="2"/>
        <v>7.9507551919446193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SUM(D31:D43)</f>
        <v>333829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9499468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9833297</v>
      </c>
      <c r="O30" s="45">
        <f t="shared" si="2"/>
        <v>515.69629746171597</v>
      </c>
      <c r="P30" s="10"/>
    </row>
    <row r="31" spans="1:16">
      <c r="A31" s="12"/>
      <c r="B31" s="25">
        <v>341.9</v>
      </c>
      <c r="C31" s="20" t="s">
        <v>97</v>
      </c>
      <c r="D31" s="46">
        <v>23712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8">SUM(D31:M31)</f>
        <v>23712</v>
      </c>
      <c r="O31" s="47">
        <f t="shared" si="2"/>
        <v>1.2435494021397104</v>
      </c>
      <c r="P31" s="9"/>
    </row>
    <row r="32" spans="1:16">
      <c r="A32" s="12"/>
      <c r="B32" s="25">
        <v>342.1</v>
      </c>
      <c r="C32" s="20" t="s">
        <v>42</v>
      </c>
      <c r="D32" s="46">
        <v>38650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38650</v>
      </c>
      <c r="O32" s="47">
        <f t="shared" si="2"/>
        <v>2.026956156912104</v>
      </c>
      <c r="P32" s="9"/>
    </row>
    <row r="33" spans="1:16">
      <c r="A33" s="12"/>
      <c r="B33" s="25">
        <v>342.2</v>
      </c>
      <c r="C33" s="20" t="s">
        <v>43</v>
      </c>
      <c r="D33" s="46">
        <v>35392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35392</v>
      </c>
      <c r="O33" s="47">
        <f t="shared" si="2"/>
        <v>1.8560939794419971</v>
      </c>
      <c r="P33" s="9"/>
    </row>
    <row r="34" spans="1:16">
      <c r="A34" s="12"/>
      <c r="B34" s="25">
        <v>343.3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3510831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3510831</v>
      </c>
      <c r="O34" s="47">
        <f t="shared" si="2"/>
        <v>184.12161736941474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408307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408307</v>
      </c>
      <c r="O35" s="47">
        <f t="shared" si="2"/>
        <v>21.413205370253827</v>
      </c>
      <c r="P35" s="9"/>
    </row>
    <row r="36" spans="1:16">
      <c r="A36" s="12"/>
      <c r="B36" s="25">
        <v>343.5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3097434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3097434</v>
      </c>
      <c r="O36" s="47">
        <f t="shared" si="2"/>
        <v>162.441472624292</v>
      </c>
      <c r="P36" s="9"/>
    </row>
    <row r="37" spans="1:16">
      <c r="A37" s="12"/>
      <c r="B37" s="25">
        <v>343.9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2482896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2482896</v>
      </c>
      <c r="O37" s="47">
        <f t="shared" ref="O37:O62" si="9">(N37/O$64)</f>
        <v>130.21271239773444</v>
      </c>
      <c r="P37" s="9"/>
    </row>
    <row r="38" spans="1:16">
      <c r="A38" s="12"/>
      <c r="B38" s="25">
        <v>344.9</v>
      </c>
      <c r="C38" s="20" t="s">
        <v>98</v>
      </c>
      <c r="D38" s="46">
        <v>101481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101481</v>
      </c>
      <c r="O38" s="47">
        <f t="shared" si="9"/>
        <v>5.3220578980490876</v>
      </c>
      <c r="P38" s="9"/>
    </row>
    <row r="39" spans="1:16">
      <c r="A39" s="12"/>
      <c r="B39" s="25">
        <v>346.4</v>
      </c>
      <c r="C39" s="20" t="s">
        <v>49</v>
      </c>
      <c r="D39" s="46">
        <v>1760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1760</v>
      </c>
      <c r="O39" s="47">
        <f t="shared" si="9"/>
        <v>9.2301237675687015E-2</v>
      </c>
      <c r="P39" s="9"/>
    </row>
    <row r="40" spans="1:16">
      <c r="A40" s="12"/>
      <c r="B40" s="25">
        <v>347.1</v>
      </c>
      <c r="C40" s="20" t="s">
        <v>50</v>
      </c>
      <c r="D40" s="46">
        <v>2709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2709</v>
      </c>
      <c r="O40" s="47">
        <f t="shared" si="9"/>
        <v>0.14207048458149779</v>
      </c>
      <c r="P40" s="9"/>
    </row>
    <row r="41" spans="1:16">
      <c r="A41" s="12"/>
      <c r="B41" s="25">
        <v>347.2</v>
      </c>
      <c r="C41" s="20" t="s">
        <v>51</v>
      </c>
      <c r="D41" s="46">
        <v>118617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118617</v>
      </c>
      <c r="O41" s="47">
        <f t="shared" si="9"/>
        <v>6.2207363121460038</v>
      </c>
      <c r="P41" s="9"/>
    </row>
    <row r="42" spans="1:16">
      <c r="A42" s="12"/>
      <c r="B42" s="25">
        <v>347.3</v>
      </c>
      <c r="C42" s="20" t="s">
        <v>52</v>
      </c>
      <c r="D42" s="46">
        <v>8079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8079</v>
      </c>
      <c r="O42" s="47">
        <f t="shared" si="9"/>
        <v>0.42369414726242921</v>
      </c>
      <c r="P42" s="9"/>
    </row>
    <row r="43" spans="1:16">
      <c r="A43" s="12"/>
      <c r="B43" s="25">
        <v>347.4</v>
      </c>
      <c r="C43" s="20" t="s">
        <v>53</v>
      </c>
      <c r="D43" s="46">
        <v>3429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3429</v>
      </c>
      <c r="O43" s="47">
        <f t="shared" si="9"/>
        <v>0.17983008181246066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29233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29233</v>
      </c>
      <c r="O44" s="45">
        <f t="shared" si="9"/>
        <v>1.5330920914621355</v>
      </c>
      <c r="P44" s="10"/>
    </row>
    <row r="45" spans="1:16">
      <c r="A45" s="13"/>
      <c r="B45" s="39">
        <v>351.9</v>
      </c>
      <c r="C45" s="21" t="s">
        <v>99</v>
      </c>
      <c r="D45" s="46">
        <v>24428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24428</v>
      </c>
      <c r="O45" s="47">
        <f t="shared" si="9"/>
        <v>1.2810992238305015</v>
      </c>
      <c r="P45" s="9"/>
    </row>
    <row r="46" spans="1:16">
      <c r="A46" s="13"/>
      <c r="B46" s="39">
        <v>352</v>
      </c>
      <c r="C46" s="21" t="s">
        <v>56</v>
      </c>
      <c r="D46" s="46">
        <v>1672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1672</v>
      </c>
      <c r="O46" s="47">
        <f t="shared" si="9"/>
        <v>8.768617579190266E-2</v>
      </c>
      <c r="P46" s="9"/>
    </row>
    <row r="47" spans="1:16">
      <c r="A47" s="13"/>
      <c r="B47" s="39">
        <v>354</v>
      </c>
      <c r="C47" s="21" t="s">
        <v>57</v>
      </c>
      <c r="D47" s="46">
        <v>3133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3133</v>
      </c>
      <c r="O47" s="47">
        <f t="shared" si="9"/>
        <v>0.16430669183973148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SUM(D49:D58)</f>
        <v>147726</v>
      </c>
      <c r="E48" s="32">
        <f t="shared" si="12"/>
        <v>0</v>
      </c>
      <c r="F48" s="32">
        <f t="shared" si="12"/>
        <v>120</v>
      </c>
      <c r="G48" s="32">
        <f t="shared" si="12"/>
        <v>0</v>
      </c>
      <c r="H48" s="32">
        <f t="shared" si="12"/>
        <v>0</v>
      </c>
      <c r="I48" s="32">
        <f t="shared" si="12"/>
        <v>43301</v>
      </c>
      <c r="J48" s="32">
        <f t="shared" si="12"/>
        <v>0</v>
      </c>
      <c r="K48" s="32">
        <f t="shared" si="12"/>
        <v>4029688</v>
      </c>
      <c r="L48" s="32">
        <f t="shared" si="12"/>
        <v>0</v>
      </c>
      <c r="M48" s="32">
        <f t="shared" si="12"/>
        <v>3255</v>
      </c>
      <c r="N48" s="32">
        <f t="shared" si="11"/>
        <v>4224090</v>
      </c>
      <c r="O48" s="45">
        <f t="shared" si="9"/>
        <v>221.5276903713027</v>
      </c>
      <c r="P48" s="10"/>
    </row>
    <row r="49" spans="1:119">
      <c r="A49" s="12"/>
      <c r="B49" s="25">
        <v>361.1</v>
      </c>
      <c r="C49" s="20" t="s">
        <v>59</v>
      </c>
      <c r="D49" s="46">
        <v>2217</v>
      </c>
      <c r="E49" s="46">
        <v>0</v>
      </c>
      <c r="F49" s="46">
        <v>120</v>
      </c>
      <c r="G49" s="46">
        <v>0</v>
      </c>
      <c r="H49" s="46">
        <v>0</v>
      </c>
      <c r="I49" s="46">
        <v>8762</v>
      </c>
      <c r="J49" s="46">
        <v>0</v>
      </c>
      <c r="K49" s="46">
        <v>64276</v>
      </c>
      <c r="L49" s="46">
        <v>0</v>
      </c>
      <c r="M49" s="46">
        <v>566</v>
      </c>
      <c r="N49" s="46">
        <f t="shared" si="11"/>
        <v>75941</v>
      </c>
      <c r="O49" s="47">
        <f t="shared" si="9"/>
        <v>3.9826410740507656</v>
      </c>
      <c r="P49" s="9"/>
    </row>
    <row r="50" spans="1:119">
      <c r="A50" s="12"/>
      <c r="B50" s="25">
        <v>361.2</v>
      </c>
      <c r="C50" s="20" t="s">
        <v>81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524254</v>
      </c>
      <c r="L50" s="46">
        <v>0</v>
      </c>
      <c r="M50" s="46">
        <v>0</v>
      </c>
      <c r="N50" s="46">
        <f t="shared" ref="N50:N58" si="13">SUM(D50:M50)</f>
        <v>524254</v>
      </c>
      <c r="O50" s="47">
        <f t="shared" si="9"/>
        <v>27.493916509335012</v>
      </c>
      <c r="P50" s="9"/>
    </row>
    <row r="51" spans="1:119">
      <c r="A51" s="12"/>
      <c r="B51" s="25">
        <v>361.3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965720</v>
      </c>
      <c r="L51" s="46">
        <v>0</v>
      </c>
      <c r="M51" s="46">
        <v>0</v>
      </c>
      <c r="N51" s="46">
        <f t="shared" si="13"/>
        <v>965720</v>
      </c>
      <c r="O51" s="47">
        <f t="shared" si="9"/>
        <v>50.646108663729812</v>
      </c>
      <c r="P51" s="9"/>
    </row>
    <row r="52" spans="1:119">
      <c r="A52" s="12"/>
      <c r="B52" s="25">
        <v>361.4</v>
      </c>
      <c r="C52" s="20" t="s">
        <v>100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788610</v>
      </c>
      <c r="L52" s="46">
        <v>0</v>
      </c>
      <c r="M52" s="46">
        <v>0</v>
      </c>
      <c r="N52" s="46">
        <f t="shared" si="13"/>
        <v>788610</v>
      </c>
      <c r="O52" s="47">
        <f t="shared" si="9"/>
        <v>41.357772183763373</v>
      </c>
      <c r="P52" s="9"/>
    </row>
    <row r="53" spans="1:119">
      <c r="A53" s="12"/>
      <c r="B53" s="25">
        <v>362</v>
      </c>
      <c r="C53" s="20" t="s">
        <v>60</v>
      </c>
      <c r="D53" s="46">
        <v>86895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86895</v>
      </c>
      <c r="O53" s="47">
        <f t="shared" si="9"/>
        <v>4.5571113908118317</v>
      </c>
      <c r="P53" s="9"/>
    </row>
    <row r="54" spans="1:119">
      <c r="A54" s="12"/>
      <c r="B54" s="25">
        <v>364</v>
      </c>
      <c r="C54" s="20" t="s">
        <v>101</v>
      </c>
      <c r="D54" s="46">
        <v>22461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22461</v>
      </c>
      <c r="O54" s="47">
        <f t="shared" si="9"/>
        <v>1.1779421019509124</v>
      </c>
      <c r="P54" s="9"/>
    </row>
    <row r="55" spans="1:119">
      <c r="A55" s="12"/>
      <c r="B55" s="25">
        <v>366</v>
      </c>
      <c r="C55" s="20" t="s">
        <v>62</v>
      </c>
      <c r="D55" s="46">
        <v>25854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25854</v>
      </c>
      <c r="O55" s="47">
        <f t="shared" si="9"/>
        <v>1.3558842039018251</v>
      </c>
      <c r="P55" s="9"/>
    </row>
    <row r="56" spans="1:119">
      <c r="A56" s="12"/>
      <c r="B56" s="25">
        <v>368</v>
      </c>
      <c r="C56" s="20" t="s">
        <v>84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1686779</v>
      </c>
      <c r="L56" s="46">
        <v>0</v>
      </c>
      <c r="M56" s="46">
        <v>0</v>
      </c>
      <c r="N56" s="46">
        <f t="shared" si="13"/>
        <v>1686779</v>
      </c>
      <c r="O56" s="47">
        <f t="shared" si="9"/>
        <v>88.461243968953227</v>
      </c>
      <c r="P56" s="9"/>
    </row>
    <row r="57" spans="1:119">
      <c r="A57" s="12"/>
      <c r="B57" s="25">
        <v>369.3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49</v>
      </c>
      <c r="L57" s="46">
        <v>0</v>
      </c>
      <c r="M57" s="46">
        <v>0</v>
      </c>
      <c r="N57" s="46">
        <f t="shared" si="13"/>
        <v>49</v>
      </c>
      <c r="O57" s="47">
        <f t="shared" si="9"/>
        <v>2.5697503671071953E-3</v>
      </c>
      <c r="P57" s="9"/>
    </row>
    <row r="58" spans="1:119">
      <c r="A58" s="12"/>
      <c r="B58" s="25">
        <v>369.9</v>
      </c>
      <c r="C58" s="20" t="s">
        <v>64</v>
      </c>
      <c r="D58" s="46">
        <v>10299</v>
      </c>
      <c r="E58" s="46">
        <v>0</v>
      </c>
      <c r="F58" s="46">
        <v>0</v>
      </c>
      <c r="G58" s="46">
        <v>0</v>
      </c>
      <c r="H58" s="46">
        <v>0</v>
      </c>
      <c r="I58" s="46">
        <v>34539</v>
      </c>
      <c r="J58" s="46">
        <v>0</v>
      </c>
      <c r="K58" s="46">
        <v>0</v>
      </c>
      <c r="L58" s="46">
        <v>0</v>
      </c>
      <c r="M58" s="46">
        <v>2689</v>
      </c>
      <c r="N58" s="46">
        <f t="shared" si="13"/>
        <v>47527</v>
      </c>
      <c r="O58" s="47">
        <f t="shared" si="9"/>
        <v>2.4925005244388503</v>
      </c>
      <c r="P58" s="9"/>
    </row>
    <row r="59" spans="1:119" ht="15.75">
      <c r="A59" s="29" t="s">
        <v>40</v>
      </c>
      <c r="B59" s="30"/>
      <c r="C59" s="31"/>
      <c r="D59" s="32">
        <f t="shared" ref="D59:M59" si="14">SUM(D60:D61)</f>
        <v>600000</v>
      </c>
      <c r="E59" s="32">
        <f t="shared" si="14"/>
        <v>0</v>
      </c>
      <c r="F59" s="32">
        <f t="shared" si="14"/>
        <v>403673</v>
      </c>
      <c r="G59" s="32">
        <f t="shared" si="14"/>
        <v>0</v>
      </c>
      <c r="H59" s="32">
        <f t="shared" si="14"/>
        <v>0</v>
      </c>
      <c r="I59" s="32">
        <f t="shared" si="14"/>
        <v>47151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119000</v>
      </c>
      <c r="N59" s="32">
        <f>SUM(D59:M59)</f>
        <v>1169824</v>
      </c>
      <c r="O59" s="45">
        <f t="shared" si="9"/>
        <v>61.350115376547095</v>
      </c>
      <c r="P59" s="9"/>
    </row>
    <row r="60" spans="1:119">
      <c r="A60" s="12"/>
      <c r="B60" s="25">
        <v>381</v>
      </c>
      <c r="C60" s="20" t="s">
        <v>65</v>
      </c>
      <c r="D60" s="46">
        <v>600000</v>
      </c>
      <c r="E60" s="46">
        <v>0</v>
      </c>
      <c r="F60" s="46">
        <v>403673</v>
      </c>
      <c r="G60" s="46">
        <v>0</v>
      </c>
      <c r="H60" s="46">
        <v>0</v>
      </c>
      <c r="I60" s="46">
        <v>17500</v>
      </c>
      <c r="J60" s="46">
        <v>0</v>
      </c>
      <c r="K60" s="46">
        <v>0</v>
      </c>
      <c r="L60" s="46">
        <v>0</v>
      </c>
      <c r="M60" s="46">
        <v>119000</v>
      </c>
      <c r="N60" s="46">
        <f>SUM(D60:M60)</f>
        <v>1140173</v>
      </c>
      <c r="O60" s="47">
        <f t="shared" si="9"/>
        <v>59.795101741136982</v>
      </c>
      <c r="P60" s="9"/>
    </row>
    <row r="61" spans="1:119" ht="15.75" thickBot="1">
      <c r="A61" s="12"/>
      <c r="B61" s="25">
        <v>389.2</v>
      </c>
      <c r="C61" s="20" t="s">
        <v>118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29651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29651</v>
      </c>
      <c r="O61" s="47">
        <f t="shared" si="9"/>
        <v>1.5550136354101112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SUM(D5,D12,D21,D30,D44,D48,D59)</f>
        <v>10089537</v>
      </c>
      <c r="E62" s="15">
        <f t="shared" si="15"/>
        <v>0</v>
      </c>
      <c r="F62" s="15">
        <f t="shared" si="15"/>
        <v>403793</v>
      </c>
      <c r="G62" s="15">
        <f t="shared" si="15"/>
        <v>0</v>
      </c>
      <c r="H62" s="15">
        <f t="shared" si="15"/>
        <v>0</v>
      </c>
      <c r="I62" s="15">
        <f t="shared" si="15"/>
        <v>10156353</v>
      </c>
      <c r="J62" s="15">
        <f t="shared" si="15"/>
        <v>0</v>
      </c>
      <c r="K62" s="15">
        <f t="shared" si="15"/>
        <v>4029688</v>
      </c>
      <c r="L62" s="15">
        <f t="shared" si="15"/>
        <v>0</v>
      </c>
      <c r="M62" s="15">
        <f t="shared" si="15"/>
        <v>342275</v>
      </c>
      <c r="N62" s="15">
        <f>SUM(D62:M62)</f>
        <v>25021646</v>
      </c>
      <c r="O62" s="38">
        <f t="shared" si="9"/>
        <v>1312.2323264107406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119</v>
      </c>
      <c r="M64" s="118"/>
      <c r="N64" s="118"/>
      <c r="O64" s="43">
        <v>19068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5095669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223989</v>
      </c>
      <c r="N5" s="28">
        <f t="shared" ref="N5:N13" si="1">SUM(D5:M5)</f>
        <v>5319658</v>
      </c>
      <c r="O5" s="33">
        <f t="shared" ref="O5:O36" si="2">(N5/O$63)</f>
        <v>281.29966686055735</v>
      </c>
      <c r="P5" s="6"/>
    </row>
    <row r="6" spans="1:133">
      <c r="A6" s="12"/>
      <c r="B6" s="25">
        <v>311</v>
      </c>
      <c r="C6" s="20" t="s">
        <v>2</v>
      </c>
      <c r="D6" s="46">
        <v>2859655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223989</v>
      </c>
      <c r="N6" s="46">
        <f t="shared" si="1"/>
        <v>3083644</v>
      </c>
      <c r="O6" s="47">
        <f t="shared" si="2"/>
        <v>163.06086404737982</v>
      </c>
      <c r="P6" s="9"/>
    </row>
    <row r="7" spans="1:133">
      <c r="A7" s="12"/>
      <c r="B7" s="25">
        <v>312.10000000000002</v>
      </c>
      <c r="C7" s="20" t="s">
        <v>10</v>
      </c>
      <c r="D7" s="46">
        <v>221483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221483</v>
      </c>
      <c r="O7" s="47">
        <f t="shared" si="2"/>
        <v>11.711860821743958</v>
      </c>
      <c r="P7" s="9"/>
    </row>
    <row r="8" spans="1:133">
      <c r="A8" s="12"/>
      <c r="B8" s="25">
        <v>314.10000000000002</v>
      </c>
      <c r="C8" s="20" t="s">
        <v>11</v>
      </c>
      <c r="D8" s="46">
        <v>1117403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1117403</v>
      </c>
      <c r="O8" s="47">
        <f t="shared" si="2"/>
        <v>59.087462323515417</v>
      </c>
      <c r="P8" s="9"/>
    </row>
    <row r="9" spans="1:133">
      <c r="A9" s="12"/>
      <c r="B9" s="25">
        <v>314.39999999999998</v>
      </c>
      <c r="C9" s="20" t="s">
        <v>12</v>
      </c>
      <c r="D9" s="46">
        <v>58620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58620</v>
      </c>
      <c r="O9" s="47">
        <f t="shared" si="2"/>
        <v>3.0997831949658927</v>
      </c>
      <c r="P9" s="9"/>
    </row>
    <row r="10" spans="1:133">
      <c r="A10" s="12"/>
      <c r="B10" s="25">
        <v>315</v>
      </c>
      <c r="C10" s="20" t="s">
        <v>91</v>
      </c>
      <c r="D10" s="46">
        <v>736227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736227</v>
      </c>
      <c r="O10" s="47">
        <f t="shared" si="2"/>
        <v>38.931151181851831</v>
      </c>
      <c r="P10" s="9"/>
    </row>
    <row r="11" spans="1:133">
      <c r="A11" s="12"/>
      <c r="B11" s="25">
        <v>316</v>
      </c>
      <c r="C11" s="20" t="s">
        <v>92</v>
      </c>
      <c r="D11" s="46">
        <v>102281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102281</v>
      </c>
      <c r="O11" s="47">
        <f t="shared" si="2"/>
        <v>5.4085452911004177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1292702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264654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1557356</v>
      </c>
      <c r="O12" s="45">
        <f t="shared" si="2"/>
        <v>82.351858706572898</v>
      </c>
      <c r="P12" s="10"/>
    </row>
    <row r="13" spans="1:133">
      <c r="A13" s="12"/>
      <c r="B13" s="25">
        <v>322</v>
      </c>
      <c r="C13" s="20" t="s">
        <v>0</v>
      </c>
      <c r="D13" s="46">
        <v>110567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110567</v>
      </c>
      <c r="O13" s="47">
        <f t="shared" si="2"/>
        <v>5.8467029771032735</v>
      </c>
      <c r="P13" s="9"/>
    </row>
    <row r="14" spans="1:133">
      <c r="A14" s="12"/>
      <c r="B14" s="25">
        <v>323.10000000000002</v>
      </c>
      <c r="C14" s="20" t="s">
        <v>16</v>
      </c>
      <c r="D14" s="46">
        <v>1075624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1075624</v>
      </c>
      <c r="O14" s="47">
        <f t="shared" si="2"/>
        <v>56.878219025963723</v>
      </c>
      <c r="P14" s="9"/>
    </row>
    <row r="15" spans="1:133">
      <c r="A15" s="12"/>
      <c r="B15" s="25">
        <v>323.39999999999998</v>
      </c>
      <c r="C15" s="20" t="s">
        <v>17</v>
      </c>
      <c r="D15" s="46">
        <v>35822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35822</v>
      </c>
      <c r="O15" s="47">
        <f t="shared" si="2"/>
        <v>1.8942414467770081</v>
      </c>
      <c r="P15" s="9"/>
    </row>
    <row r="16" spans="1:133">
      <c r="A16" s="12"/>
      <c r="B16" s="25">
        <v>324.11</v>
      </c>
      <c r="C16" s="20" t="s">
        <v>18</v>
      </c>
      <c r="D16" s="46">
        <v>14878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14878</v>
      </c>
      <c r="O16" s="47">
        <f t="shared" si="2"/>
        <v>0.78673787742583678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264654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264654</v>
      </c>
      <c r="O17" s="47">
        <f t="shared" si="2"/>
        <v>13.994712072338851</v>
      </c>
      <c r="P17" s="9"/>
    </row>
    <row r="18" spans="1:16">
      <c r="A18" s="12"/>
      <c r="B18" s="25">
        <v>324.31</v>
      </c>
      <c r="C18" s="20" t="s">
        <v>20</v>
      </c>
      <c r="D18" s="46">
        <v>19786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19786</v>
      </c>
      <c r="O18" s="47">
        <f t="shared" si="2"/>
        <v>1.0462693670350589</v>
      </c>
      <c r="P18" s="9"/>
    </row>
    <row r="19" spans="1:16">
      <c r="A19" s="12"/>
      <c r="B19" s="25">
        <v>324.61</v>
      </c>
      <c r="C19" s="20" t="s">
        <v>21</v>
      </c>
      <c r="D19" s="46">
        <v>27338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27338</v>
      </c>
      <c r="O19" s="47">
        <f t="shared" si="2"/>
        <v>1.4456136640050765</v>
      </c>
      <c r="P19" s="9"/>
    </row>
    <row r="20" spans="1:16">
      <c r="A20" s="12"/>
      <c r="B20" s="25">
        <v>325.2</v>
      </c>
      <c r="C20" s="20" t="s">
        <v>80</v>
      </c>
      <c r="D20" s="46">
        <v>8687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8687</v>
      </c>
      <c r="O20" s="47">
        <f t="shared" si="2"/>
        <v>0.45936227592406537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SUM(D22:D28)</f>
        <v>2892206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9" si="6">SUM(D21:M21)</f>
        <v>2892206</v>
      </c>
      <c r="O21" s="45">
        <f t="shared" si="2"/>
        <v>152.93776109142826</v>
      </c>
      <c r="P21" s="10"/>
    </row>
    <row r="22" spans="1:16">
      <c r="A22" s="12"/>
      <c r="B22" s="25">
        <v>331.1</v>
      </c>
      <c r="C22" s="20" t="s">
        <v>24</v>
      </c>
      <c r="D22" s="46">
        <v>903701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903701</v>
      </c>
      <c r="O22" s="47">
        <f t="shared" si="2"/>
        <v>47.787055153085504</v>
      </c>
      <c r="P22" s="9"/>
    </row>
    <row r="23" spans="1:16">
      <c r="A23" s="12"/>
      <c r="B23" s="25">
        <v>331.2</v>
      </c>
      <c r="C23" s="20" t="s">
        <v>25</v>
      </c>
      <c r="D23" s="46">
        <v>18056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18056</v>
      </c>
      <c r="O23" s="47">
        <f t="shared" si="2"/>
        <v>0.95478821849717099</v>
      </c>
      <c r="P23" s="9"/>
    </row>
    <row r="24" spans="1:16">
      <c r="A24" s="12"/>
      <c r="B24" s="25">
        <v>335.12</v>
      </c>
      <c r="C24" s="20" t="s">
        <v>93</v>
      </c>
      <c r="D24" s="46">
        <v>395288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395288</v>
      </c>
      <c r="O24" s="47">
        <f t="shared" si="2"/>
        <v>20.902543493205012</v>
      </c>
      <c r="P24" s="9"/>
    </row>
    <row r="25" spans="1:16">
      <c r="A25" s="12"/>
      <c r="B25" s="25">
        <v>335.14</v>
      </c>
      <c r="C25" s="20" t="s">
        <v>94</v>
      </c>
      <c r="D25" s="46">
        <v>198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198</v>
      </c>
      <c r="O25" s="47">
        <f t="shared" si="2"/>
        <v>1.0470096769076198E-2</v>
      </c>
      <c r="P25" s="9"/>
    </row>
    <row r="26" spans="1:16">
      <c r="A26" s="12"/>
      <c r="B26" s="25">
        <v>335.15</v>
      </c>
      <c r="C26" s="20" t="s">
        <v>95</v>
      </c>
      <c r="D26" s="46">
        <v>5539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5539</v>
      </c>
      <c r="O26" s="47">
        <f t="shared" si="2"/>
        <v>0.29289831315107612</v>
      </c>
      <c r="P26" s="9"/>
    </row>
    <row r="27" spans="1:16">
      <c r="A27" s="12"/>
      <c r="B27" s="25">
        <v>335.18</v>
      </c>
      <c r="C27" s="20" t="s">
        <v>96</v>
      </c>
      <c r="D27" s="46">
        <v>1425347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1425347</v>
      </c>
      <c r="O27" s="47">
        <f t="shared" si="2"/>
        <v>75.371318280365927</v>
      </c>
      <c r="P27" s="9"/>
    </row>
    <row r="28" spans="1:16">
      <c r="A28" s="12"/>
      <c r="B28" s="25">
        <v>335.49</v>
      </c>
      <c r="C28" s="20" t="s">
        <v>33</v>
      </c>
      <c r="D28" s="46">
        <v>144077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144077</v>
      </c>
      <c r="O28" s="47">
        <f t="shared" si="2"/>
        <v>7.6186875363545026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SUM(D30:D42)</f>
        <v>283053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9030285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9313338</v>
      </c>
      <c r="O29" s="45">
        <f t="shared" si="2"/>
        <v>492.48257627835653</v>
      </c>
      <c r="P29" s="10"/>
    </row>
    <row r="30" spans="1:16">
      <c r="A30" s="12"/>
      <c r="B30" s="25">
        <v>341.9</v>
      </c>
      <c r="C30" s="20" t="s">
        <v>97</v>
      </c>
      <c r="D30" s="46">
        <v>22020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8">SUM(D30:M30)</f>
        <v>22020</v>
      </c>
      <c r="O30" s="47">
        <f t="shared" si="2"/>
        <v>1.164401670985141</v>
      </c>
      <c r="P30" s="9"/>
    </row>
    <row r="31" spans="1:16">
      <c r="A31" s="12"/>
      <c r="B31" s="25">
        <v>342.1</v>
      </c>
      <c r="C31" s="20" t="s">
        <v>42</v>
      </c>
      <c r="D31" s="46">
        <v>28625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28625</v>
      </c>
      <c r="O31" s="47">
        <f t="shared" si="2"/>
        <v>1.5136692930040716</v>
      </c>
      <c r="P31" s="9"/>
    </row>
    <row r="32" spans="1:16">
      <c r="A32" s="12"/>
      <c r="B32" s="25">
        <v>342.2</v>
      </c>
      <c r="C32" s="20" t="s">
        <v>43</v>
      </c>
      <c r="D32" s="46">
        <v>4902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4902</v>
      </c>
      <c r="O32" s="47">
        <f t="shared" si="2"/>
        <v>0.25921421394955318</v>
      </c>
      <c r="P32" s="9"/>
    </row>
    <row r="33" spans="1:16">
      <c r="A33" s="12"/>
      <c r="B33" s="25">
        <v>343.3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3296821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3296821</v>
      </c>
      <c r="O33" s="47">
        <f t="shared" si="2"/>
        <v>174.33350959758872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376952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376952</v>
      </c>
      <c r="O34" s="47">
        <f t="shared" si="2"/>
        <v>19.932949077256623</v>
      </c>
      <c r="P34" s="9"/>
    </row>
    <row r="35" spans="1:16">
      <c r="A35" s="12"/>
      <c r="B35" s="25">
        <v>343.5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2933684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2933684</v>
      </c>
      <c r="O35" s="47">
        <f t="shared" si="2"/>
        <v>155.1310877267199</v>
      </c>
      <c r="P35" s="9"/>
    </row>
    <row r="36" spans="1:16">
      <c r="A36" s="12"/>
      <c r="B36" s="25">
        <v>343.9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2422828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2422828</v>
      </c>
      <c r="O36" s="47">
        <f t="shared" si="2"/>
        <v>128.11739199407751</v>
      </c>
      <c r="P36" s="9"/>
    </row>
    <row r="37" spans="1:16">
      <c r="A37" s="12"/>
      <c r="B37" s="25">
        <v>344.9</v>
      </c>
      <c r="C37" s="20" t="s">
        <v>98</v>
      </c>
      <c r="D37" s="46">
        <v>100466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100466</v>
      </c>
      <c r="O37" s="47">
        <f t="shared" ref="O37:O61" si="9">(N37/O$63)</f>
        <v>5.3125694040505529</v>
      </c>
      <c r="P37" s="9"/>
    </row>
    <row r="38" spans="1:16">
      <c r="A38" s="12"/>
      <c r="B38" s="25">
        <v>346.4</v>
      </c>
      <c r="C38" s="20" t="s">
        <v>49</v>
      </c>
      <c r="D38" s="46">
        <v>1310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1310</v>
      </c>
      <c r="O38" s="47">
        <f t="shared" si="9"/>
        <v>6.9271852361059705E-2</v>
      </c>
      <c r="P38" s="9"/>
    </row>
    <row r="39" spans="1:16">
      <c r="A39" s="12"/>
      <c r="B39" s="25">
        <v>347.1</v>
      </c>
      <c r="C39" s="20" t="s">
        <v>50</v>
      </c>
      <c r="D39" s="46">
        <v>2640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2640</v>
      </c>
      <c r="O39" s="47">
        <f t="shared" si="9"/>
        <v>0.13960129025434931</v>
      </c>
      <c r="P39" s="9"/>
    </row>
    <row r="40" spans="1:16">
      <c r="A40" s="12"/>
      <c r="B40" s="25">
        <v>347.2</v>
      </c>
      <c r="C40" s="20" t="s">
        <v>51</v>
      </c>
      <c r="D40" s="46">
        <v>111014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111014</v>
      </c>
      <c r="O40" s="47">
        <f t="shared" si="9"/>
        <v>5.8703400137486117</v>
      </c>
      <c r="P40" s="9"/>
    </row>
    <row r="41" spans="1:16">
      <c r="A41" s="12"/>
      <c r="B41" s="25">
        <v>347.3</v>
      </c>
      <c r="C41" s="20" t="s">
        <v>52</v>
      </c>
      <c r="D41" s="46">
        <v>8196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8196</v>
      </c>
      <c r="O41" s="47">
        <f t="shared" si="9"/>
        <v>0.43339855110782083</v>
      </c>
      <c r="P41" s="9"/>
    </row>
    <row r="42" spans="1:16">
      <c r="A42" s="12"/>
      <c r="B42" s="25">
        <v>347.4</v>
      </c>
      <c r="C42" s="20" t="s">
        <v>53</v>
      </c>
      <c r="D42" s="46">
        <v>3880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3880</v>
      </c>
      <c r="O42" s="47">
        <f t="shared" si="9"/>
        <v>0.20517159325260431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SUM(D44:D46)</f>
        <v>17264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17264</v>
      </c>
      <c r="O43" s="45">
        <f t="shared" si="9"/>
        <v>0.91290783142086618</v>
      </c>
      <c r="P43" s="10"/>
    </row>
    <row r="44" spans="1:16">
      <c r="A44" s="13"/>
      <c r="B44" s="39">
        <v>351.9</v>
      </c>
      <c r="C44" s="21" t="s">
        <v>99</v>
      </c>
      <c r="D44" s="46">
        <v>13187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13187</v>
      </c>
      <c r="O44" s="47">
        <f t="shared" si="9"/>
        <v>0.69731902067579721</v>
      </c>
      <c r="P44" s="9"/>
    </row>
    <row r="45" spans="1:16">
      <c r="A45" s="13"/>
      <c r="B45" s="39">
        <v>352</v>
      </c>
      <c r="C45" s="21" t="s">
        <v>56</v>
      </c>
      <c r="D45" s="46">
        <v>1676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1676</v>
      </c>
      <c r="O45" s="47">
        <f t="shared" si="9"/>
        <v>8.8625667600867222E-2</v>
      </c>
      <c r="P45" s="9"/>
    </row>
    <row r="46" spans="1:16">
      <c r="A46" s="13"/>
      <c r="B46" s="39">
        <v>354</v>
      </c>
      <c r="C46" s="21" t="s">
        <v>57</v>
      </c>
      <c r="D46" s="46">
        <v>2401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2401</v>
      </c>
      <c r="O46" s="47">
        <f t="shared" si="9"/>
        <v>0.12696314314420179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SUM(D48:D58)</f>
        <v>133667</v>
      </c>
      <c r="E47" s="32">
        <f t="shared" si="12"/>
        <v>0</v>
      </c>
      <c r="F47" s="32">
        <f t="shared" si="12"/>
        <v>145</v>
      </c>
      <c r="G47" s="32">
        <f t="shared" si="12"/>
        <v>0</v>
      </c>
      <c r="H47" s="32">
        <f t="shared" si="12"/>
        <v>0</v>
      </c>
      <c r="I47" s="32">
        <f t="shared" si="12"/>
        <v>40587</v>
      </c>
      <c r="J47" s="32">
        <f t="shared" si="12"/>
        <v>0</v>
      </c>
      <c r="K47" s="32">
        <f t="shared" si="12"/>
        <v>4087161</v>
      </c>
      <c r="L47" s="32">
        <f t="shared" si="12"/>
        <v>0</v>
      </c>
      <c r="M47" s="32">
        <f t="shared" si="12"/>
        <v>2529</v>
      </c>
      <c r="N47" s="32">
        <f t="shared" si="11"/>
        <v>4264089</v>
      </c>
      <c r="O47" s="45">
        <f t="shared" si="9"/>
        <v>225.48194172703717</v>
      </c>
      <c r="P47" s="10"/>
    </row>
    <row r="48" spans="1:16">
      <c r="A48" s="12"/>
      <c r="B48" s="25">
        <v>361.1</v>
      </c>
      <c r="C48" s="20" t="s">
        <v>59</v>
      </c>
      <c r="D48" s="46">
        <v>2438</v>
      </c>
      <c r="E48" s="46">
        <v>0</v>
      </c>
      <c r="F48" s="46">
        <v>145</v>
      </c>
      <c r="G48" s="46">
        <v>0</v>
      </c>
      <c r="H48" s="46">
        <v>0</v>
      </c>
      <c r="I48" s="46">
        <v>9713</v>
      </c>
      <c r="J48" s="46">
        <v>0</v>
      </c>
      <c r="K48" s="46">
        <v>44961</v>
      </c>
      <c r="L48" s="46">
        <v>0</v>
      </c>
      <c r="M48" s="46">
        <v>856</v>
      </c>
      <c r="N48" s="46">
        <f t="shared" si="11"/>
        <v>58113</v>
      </c>
      <c r="O48" s="47">
        <f t="shared" si="9"/>
        <v>3.0729734017238646</v>
      </c>
      <c r="P48" s="9"/>
    </row>
    <row r="49" spans="1:119">
      <c r="A49" s="12"/>
      <c r="B49" s="25">
        <v>361.2</v>
      </c>
      <c r="C49" s="20" t="s">
        <v>81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496676</v>
      </c>
      <c r="L49" s="46">
        <v>0</v>
      </c>
      <c r="M49" s="46">
        <v>0</v>
      </c>
      <c r="N49" s="46">
        <f t="shared" ref="N49:N58" si="13">SUM(D49:M49)</f>
        <v>496676</v>
      </c>
      <c r="O49" s="47">
        <f t="shared" si="9"/>
        <v>26.263867590291365</v>
      </c>
      <c r="P49" s="9"/>
    </row>
    <row r="50" spans="1:119">
      <c r="A50" s="12"/>
      <c r="B50" s="25">
        <v>361.3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1607486</v>
      </c>
      <c r="L50" s="46">
        <v>0</v>
      </c>
      <c r="M50" s="46">
        <v>0</v>
      </c>
      <c r="N50" s="46">
        <f t="shared" si="13"/>
        <v>1607486</v>
      </c>
      <c r="O50" s="47">
        <f t="shared" si="9"/>
        <v>85.002696843107188</v>
      </c>
      <c r="P50" s="9"/>
    </row>
    <row r="51" spans="1:119">
      <c r="A51" s="12"/>
      <c r="B51" s="25">
        <v>361.4</v>
      </c>
      <c r="C51" s="20" t="s">
        <v>100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258560</v>
      </c>
      <c r="L51" s="46">
        <v>0</v>
      </c>
      <c r="M51" s="46">
        <v>0</v>
      </c>
      <c r="N51" s="46">
        <f t="shared" si="13"/>
        <v>258560</v>
      </c>
      <c r="O51" s="47">
        <f t="shared" si="9"/>
        <v>13.672465760668395</v>
      </c>
      <c r="P51" s="9"/>
    </row>
    <row r="52" spans="1:119">
      <c r="A52" s="12"/>
      <c r="B52" s="25">
        <v>362</v>
      </c>
      <c r="C52" s="20" t="s">
        <v>60</v>
      </c>
      <c r="D52" s="46">
        <v>50603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50603</v>
      </c>
      <c r="O52" s="47">
        <f t="shared" si="9"/>
        <v>2.6758500343715297</v>
      </c>
      <c r="P52" s="9"/>
    </row>
    <row r="53" spans="1:119">
      <c r="A53" s="12"/>
      <c r="B53" s="25">
        <v>364</v>
      </c>
      <c r="C53" s="20" t="s">
        <v>101</v>
      </c>
      <c r="D53" s="46">
        <v>33659</v>
      </c>
      <c r="E53" s="46">
        <v>0</v>
      </c>
      <c r="F53" s="46">
        <v>0</v>
      </c>
      <c r="G53" s="46">
        <v>0</v>
      </c>
      <c r="H53" s="46">
        <v>0</v>
      </c>
      <c r="I53" s="46">
        <v>2127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35786</v>
      </c>
      <c r="O53" s="47">
        <f t="shared" si="9"/>
        <v>1.8923377928189942</v>
      </c>
      <c r="P53" s="9"/>
    </row>
    <row r="54" spans="1:119">
      <c r="A54" s="12"/>
      <c r="B54" s="25">
        <v>365</v>
      </c>
      <c r="C54" s="20" t="s">
        <v>102</v>
      </c>
      <c r="D54" s="46">
        <v>1000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1000</v>
      </c>
      <c r="O54" s="47">
        <f t="shared" si="9"/>
        <v>5.2879276611495954E-2</v>
      </c>
      <c r="P54" s="9"/>
    </row>
    <row r="55" spans="1:119">
      <c r="A55" s="12"/>
      <c r="B55" s="25">
        <v>366</v>
      </c>
      <c r="C55" s="20" t="s">
        <v>62</v>
      </c>
      <c r="D55" s="46">
        <v>23363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23363</v>
      </c>
      <c r="O55" s="47">
        <f t="shared" si="9"/>
        <v>1.23541853947438</v>
      </c>
      <c r="P55" s="9"/>
    </row>
    <row r="56" spans="1:119">
      <c r="A56" s="12"/>
      <c r="B56" s="25">
        <v>368</v>
      </c>
      <c r="C56" s="20" t="s">
        <v>84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1679468</v>
      </c>
      <c r="L56" s="46">
        <v>0</v>
      </c>
      <c r="M56" s="46">
        <v>0</v>
      </c>
      <c r="N56" s="46">
        <f t="shared" si="13"/>
        <v>1679468</v>
      </c>
      <c r="O56" s="47">
        <f t="shared" si="9"/>
        <v>88.809052932155893</v>
      </c>
      <c r="P56" s="9"/>
    </row>
    <row r="57" spans="1:119">
      <c r="A57" s="12"/>
      <c r="B57" s="25">
        <v>369.3</v>
      </c>
      <c r="C57" s="20" t="s">
        <v>63</v>
      </c>
      <c r="D57" s="46">
        <v>13849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10</v>
      </c>
      <c r="L57" s="46">
        <v>0</v>
      </c>
      <c r="M57" s="46">
        <v>0</v>
      </c>
      <c r="N57" s="46">
        <f t="shared" si="13"/>
        <v>13859</v>
      </c>
      <c r="O57" s="47">
        <f t="shared" si="9"/>
        <v>0.73285389455872241</v>
      </c>
      <c r="P57" s="9"/>
    </row>
    <row r="58" spans="1:119">
      <c r="A58" s="12"/>
      <c r="B58" s="25">
        <v>369.9</v>
      </c>
      <c r="C58" s="20" t="s">
        <v>64</v>
      </c>
      <c r="D58" s="46">
        <v>8755</v>
      </c>
      <c r="E58" s="46">
        <v>0</v>
      </c>
      <c r="F58" s="46">
        <v>0</v>
      </c>
      <c r="G58" s="46">
        <v>0</v>
      </c>
      <c r="H58" s="46">
        <v>0</v>
      </c>
      <c r="I58" s="46">
        <v>28747</v>
      </c>
      <c r="J58" s="46">
        <v>0</v>
      </c>
      <c r="K58" s="46">
        <v>0</v>
      </c>
      <c r="L58" s="46">
        <v>0</v>
      </c>
      <c r="M58" s="46">
        <v>1673</v>
      </c>
      <c r="N58" s="46">
        <f t="shared" si="13"/>
        <v>39175</v>
      </c>
      <c r="O58" s="47">
        <f t="shared" si="9"/>
        <v>2.071545661255354</v>
      </c>
      <c r="P58" s="9"/>
    </row>
    <row r="59" spans="1:119" ht="15.75">
      <c r="A59" s="29" t="s">
        <v>40</v>
      </c>
      <c r="B59" s="30"/>
      <c r="C59" s="31"/>
      <c r="D59" s="32">
        <f t="shared" ref="D59:M59" si="14">SUM(D60:D60)</f>
        <v>1500000</v>
      </c>
      <c r="E59" s="32">
        <f t="shared" si="14"/>
        <v>0</v>
      </c>
      <c r="F59" s="32">
        <f t="shared" si="14"/>
        <v>402508</v>
      </c>
      <c r="G59" s="32">
        <f t="shared" si="14"/>
        <v>0</v>
      </c>
      <c r="H59" s="32">
        <f t="shared" si="14"/>
        <v>0</v>
      </c>
      <c r="I59" s="32">
        <f t="shared" si="14"/>
        <v>860000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166890</v>
      </c>
      <c r="N59" s="32">
        <f>SUM(D59:M59)</f>
        <v>2929398</v>
      </c>
      <c r="O59" s="45">
        <f t="shared" si="9"/>
        <v>154.90444714716304</v>
      </c>
      <c r="P59" s="9"/>
    </row>
    <row r="60" spans="1:119" ht="15.75" thickBot="1">
      <c r="A60" s="12"/>
      <c r="B60" s="25">
        <v>381</v>
      </c>
      <c r="C60" s="20" t="s">
        <v>65</v>
      </c>
      <c r="D60" s="46">
        <v>1500000</v>
      </c>
      <c r="E60" s="46">
        <v>0</v>
      </c>
      <c r="F60" s="46">
        <v>402508</v>
      </c>
      <c r="G60" s="46">
        <v>0</v>
      </c>
      <c r="H60" s="46">
        <v>0</v>
      </c>
      <c r="I60" s="46">
        <v>860000</v>
      </c>
      <c r="J60" s="46">
        <v>0</v>
      </c>
      <c r="K60" s="46">
        <v>0</v>
      </c>
      <c r="L60" s="46">
        <v>0</v>
      </c>
      <c r="M60" s="46">
        <v>166890</v>
      </c>
      <c r="N60" s="46">
        <f>SUM(D60:M60)</f>
        <v>2929398</v>
      </c>
      <c r="O60" s="47">
        <f t="shared" si="9"/>
        <v>154.90444714716304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SUM(D5,D12,D21,D29,D43,D47,D59)</f>
        <v>11214561</v>
      </c>
      <c r="E61" s="15">
        <f t="shared" si="15"/>
        <v>0</v>
      </c>
      <c r="F61" s="15">
        <f t="shared" si="15"/>
        <v>402653</v>
      </c>
      <c r="G61" s="15">
        <f t="shared" si="15"/>
        <v>0</v>
      </c>
      <c r="H61" s="15">
        <f t="shared" si="15"/>
        <v>0</v>
      </c>
      <c r="I61" s="15">
        <f t="shared" si="15"/>
        <v>10195526</v>
      </c>
      <c r="J61" s="15">
        <f t="shared" si="15"/>
        <v>0</v>
      </c>
      <c r="K61" s="15">
        <f t="shared" si="15"/>
        <v>4087161</v>
      </c>
      <c r="L61" s="15">
        <f t="shared" si="15"/>
        <v>0</v>
      </c>
      <c r="M61" s="15">
        <f t="shared" si="15"/>
        <v>393408</v>
      </c>
      <c r="N61" s="15">
        <f>SUM(D61:M61)</f>
        <v>26293309</v>
      </c>
      <c r="O61" s="38">
        <f t="shared" si="9"/>
        <v>1390.371159642536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103</v>
      </c>
      <c r="M63" s="118"/>
      <c r="N63" s="118"/>
      <c r="O63" s="43">
        <v>18911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5112653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231678</v>
      </c>
      <c r="N5" s="28">
        <f t="shared" ref="N5:N13" si="1">SUM(D5:M5)</f>
        <v>5344331</v>
      </c>
      <c r="O5" s="33">
        <f t="shared" ref="O5:O36" si="2">(N5/O$65)</f>
        <v>284.81832231933492</v>
      </c>
      <c r="P5" s="6"/>
    </row>
    <row r="6" spans="1:133">
      <c r="A6" s="12"/>
      <c r="B6" s="25">
        <v>311</v>
      </c>
      <c r="C6" s="20" t="s">
        <v>2</v>
      </c>
      <c r="D6" s="46">
        <v>2938319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231678</v>
      </c>
      <c r="N6" s="46">
        <f t="shared" si="1"/>
        <v>3169997</v>
      </c>
      <c r="O6" s="47">
        <f t="shared" si="2"/>
        <v>168.94036452781924</v>
      </c>
      <c r="P6" s="9"/>
    </row>
    <row r="7" spans="1:133">
      <c r="A7" s="12"/>
      <c r="B7" s="25">
        <v>312.10000000000002</v>
      </c>
      <c r="C7" s="20" t="s">
        <v>10</v>
      </c>
      <c r="D7" s="46">
        <v>213327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213327</v>
      </c>
      <c r="O7" s="47">
        <f t="shared" si="2"/>
        <v>11.368951183116605</v>
      </c>
      <c r="P7" s="9"/>
    </row>
    <row r="8" spans="1:133">
      <c r="A8" s="12"/>
      <c r="B8" s="25">
        <v>314.10000000000002</v>
      </c>
      <c r="C8" s="20" t="s">
        <v>11</v>
      </c>
      <c r="D8" s="46">
        <v>1092407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1092407</v>
      </c>
      <c r="O8" s="47">
        <f t="shared" si="2"/>
        <v>58.218237049669582</v>
      </c>
      <c r="P8" s="9"/>
    </row>
    <row r="9" spans="1:133">
      <c r="A9" s="12"/>
      <c r="B9" s="25">
        <v>314.39999999999998</v>
      </c>
      <c r="C9" s="20" t="s">
        <v>12</v>
      </c>
      <c r="D9" s="46">
        <v>58126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58126</v>
      </c>
      <c r="O9" s="47">
        <f t="shared" si="2"/>
        <v>3.0977403538691113</v>
      </c>
      <c r="P9" s="9"/>
    </row>
    <row r="10" spans="1:133">
      <c r="A10" s="12"/>
      <c r="B10" s="25">
        <v>315</v>
      </c>
      <c r="C10" s="20" t="s">
        <v>13</v>
      </c>
      <c r="D10" s="46">
        <v>699635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699635</v>
      </c>
      <c r="O10" s="47">
        <f t="shared" si="2"/>
        <v>37.286026433596248</v>
      </c>
      <c r="P10" s="9"/>
    </row>
    <row r="11" spans="1:133">
      <c r="A11" s="12"/>
      <c r="B11" s="25">
        <v>316</v>
      </c>
      <c r="C11" s="20" t="s">
        <v>14</v>
      </c>
      <c r="D11" s="46">
        <v>110839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110839</v>
      </c>
      <c r="O11" s="47">
        <f t="shared" si="2"/>
        <v>5.9070027712641231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1401716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306724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1708440</v>
      </c>
      <c r="O12" s="45">
        <f t="shared" si="2"/>
        <v>91.048816883393727</v>
      </c>
      <c r="P12" s="10"/>
    </row>
    <row r="13" spans="1:133">
      <c r="A13" s="12"/>
      <c r="B13" s="25">
        <v>322</v>
      </c>
      <c r="C13" s="20" t="s">
        <v>0</v>
      </c>
      <c r="D13" s="46">
        <v>80882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80882</v>
      </c>
      <c r="O13" s="47">
        <f t="shared" si="2"/>
        <v>4.3104881688339374</v>
      </c>
      <c r="P13" s="9"/>
    </row>
    <row r="14" spans="1:133">
      <c r="A14" s="12"/>
      <c r="B14" s="25">
        <v>323.10000000000002</v>
      </c>
      <c r="C14" s="20" t="s">
        <v>16</v>
      </c>
      <c r="D14" s="46">
        <v>1147966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1147966</v>
      </c>
      <c r="O14" s="47">
        <f t="shared" si="2"/>
        <v>61.179172884246427</v>
      </c>
      <c r="P14" s="9"/>
    </row>
    <row r="15" spans="1:133">
      <c r="A15" s="12"/>
      <c r="B15" s="25">
        <v>323.39999999999998</v>
      </c>
      <c r="C15" s="20" t="s">
        <v>17</v>
      </c>
      <c r="D15" s="46">
        <v>34954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34954</v>
      </c>
      <c r="O15" s="47">
        <f t="shared" si="2"/>
        <v>1.8628224259219783</v>
      </c>
      <c r="P15" s="9"/>
    </row>
    <row r="16" spans="1:133">
      <c r="A16" s="12"/>
      <c r="B16" s="25">
        <v>324.11</v>
      </c>
      <c r="C16" s="20" t="s">
        <v>18</v>
      </c>
      <c r="D16" s="46">
        <v>104879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104879</v>
      </c>
      <c r="O16" s="47">
        <f t="shared" si="2"/>
        <v>5.5893732679599228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306724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306724</v>
      </c>
      <c r="O17" s="47">
        <f t="shared" si="2"/>
        <v>16.34640801534854</v>
      </c>
      <c r="P17" s="9"/>
    </row>
    <row r="18" spans="1:16">
      <c r="A18" s="12"/>
      <c r="B18" s="25">
        <v>324.31</v>
      </c>
      <c r="C18" s="20" t="s">
        <v>20</v>
      </c>
      <c r="D18" s="46">
        <v>10343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10343</v>
      </c>
      <c r="O18" s="47">
        <f t="shared" si="2"/>
        <v>0.55121509273076108</v>
      </c>
      <c r="P18" s="9"/>
    </row>
    <row r="19" spans="1:16">
      <c r="A19" s="12"/>
      <c r="B19" s="25">
        <v>324.61</v>
      </c>
      <c r="C19" s="20" t="s">
        <v>21</v>
      </c>
      <c r="D19" s="46">
        <v>14290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14290</v>
      </c>
      <c r="O19" s="47">
        <f t="shared" si="2"/>
        <v>0.76156469835855889</v>
      </c>
      <c r="P19" s="9"/>
    </row>
    <row r="20" spans="1:16">
      <c r="A20" s="12"/>
      <c r="B20" s="25">
        <v>325.2</v>
      </c>
      <c r="C20" s="20" t="s">
        <v>80</v>
      </c>
      <c r="D20" s="46">
        <v>8402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8402</v>
      </c>
      <c r="O20" s="47">
        <f t="shared" si="2"/>
        <v>0.44777232999360478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SUM(D22:D29)</f>
        <v>2475486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10000</v>
      </c>
      <c r="N21" s="44">
        <f>SUM(D21:M21)</f>
        <v>2485486</v>
      </c>
      <c r="O21" s="45">
        <f t="shared" si="2"/>
        <v>132.46034960562781</v>
      </c>
      <c r="P21" s="10"/>
    </row>
    <row r="22" spans="1:16">
      <c r="A22" s="12"/>
      <c r="B22" s="25">
        <v>331.1</v>
      </c>
      <c r="C22" s="20" t="s">
        <v>24</v>
      </c>
      <c r="D22" s="46">
        <v>586627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586627</v>
      </c>
      <c r="O22" s="47">
        <f t="shared" si="2"/>
        <v>31.263429972287359</v>
      </c>
      <c r="P22" s="9"/>
    </row>
    <row r="23" spans="1:16">
      <c r="A23" s="12"/>
      <c r="B23" s="25">
        <v>331.2</v>
      </c>
      <c r="C23" s="20" t="s">
        <v>25</v>
      </c>
      <c r="D23" s="46">
        <v>38065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38065</v>
      </c>
      <c r="O23" s="47">
        <f t="shared" si="2"/>
        <v>2.0286186314218715</v>
      </c>
      <c r="P23" s="9"/>
    </row>
    <row r="24" spans="1:16">
      <c r="A24" s="12"/>
      <c r="B24" s="25">
        <v>334.69</v>
      </c>
      <c r="C24" s="20" t="s">
        <v>87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10000</v>
      </c>
      <c r="N24" s="46">
        <f t="shared" ref="N24:N29" si="6">SUM(D24:M24)</f>
        <v>10000</v>
      </c>
      <c r="O24" s="47">
        <f t="shared" si="2"/>
        <v>0.5329354082285227</v>
      </c>
      <c r="P24" s="9"/>
    </row>
    <row r="25" spans="1:16">
      <c r="A25" s="12"/>
      <c r="B25" s="25">
        <v>335.12</v>
      </c>
      <c r="C25" s="20" t="s">
        <v>29</v>
      </c>
      <c r="D25" s="46">
        <v>354879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354879</v>
      </c>
      <c r="O25" s="47">
        <f t="shared" si="2"/>
        <v>18.912758473672991</v>
      </c>
      <c r="P25" s="9"/>
    </row>
    <row r="26" spans="1:16">
      <c r="A26" s="12"/>
      <c r="B26" s="25">
        <v>335.14</v>
      </c>
      <c r="C26" s="20" t="s">
        <v>30</v>
      </c>
      <c r="D26" s="46">
        <v>221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221</v>
      </c>
      <c r="O26" s="47">
        <f t="shared" si="2"/>
        <v>1.1777872521850351E-2</v>
      </c>
      <c r="P26" s="9"/>
    </row>
    <row r="27" spans="1:16">
      <c r="A27" s="12"/>
      <c r="B27" s="25">
        <v>335.15</v>
      </c>
      <c r="C27" s="20" t="s">
        <v>31</v>
      </c>
      <c r="D27" s="46">
        <v>4606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4606</v>
      </c>
      <c r="O27" s="47">
        <f t="shared" si="2"/>
        <v>0.24547004903005756</v>
      </c>
      <c r="P27" s="9"/>
    </row>
    <row r="28" spans="1:16">
      <c r="A28" s="12"/>
      <c r="B28" s="25">
        <v>335.18</v>
      </c>
      <c r="C28" s="20" t="s">
        <v>32</v>
      </c>
      <c r="D28" s="46">
        <v>1350710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1350710</v>
      </c>
      <c r="O28" s="47">
        <f t="shared" si="2"/>
        <v>71.984118524834784</v>
      </c>
      <c r="P28" s="9"/>
    </row>
    <row r="29" spans="1:16">
      <c r="A29" s="12"/>
      <c r="B29" s="25">
        <v>335.49</v>
      </c>
      <c r="C29" s="20" t="s">
        <v>33</v>
      </c>
      <c r="D29" s="46">
        <v>140378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140378</v>
      </c>
      <c r="O29" s="47">
        <f t="shared" si="2"/>
        <v>7.4812406736303556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SUM(D31:D43)</f>
        <v>251748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8802022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9053770</v>
      </c>
      <c r="O30" s="45">
        <f t="shared" si="2"/>
        <v>482.5074610957152</v>
      </c>
      <c r="P30" s="10"/>
    </row>
    <row r="31" spans="1:16">
      <c r="A31" s="12"/>
      <c r="B31" s="25">
        <v>341.9</v>
      </c>
      <c r="C31" s="20" t="s">
        <v>41</v>
      </c>
      <c r="D31" s="46">
        <v>18565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8">SUM(D31:M31)</f>
        <v>18565</v>
      </c>
      <c r="O31" s="47">
        <f t="shared" si="2"/>
        <v>0.98939458537625236</v>
      </c>
      <c r="P31" s="9"/>
    </row>
    <row r="32" spans="1:16">
      <c r="A32" s="12"/>
      <c r="B32" s="25">
        <v>342.1</v>
      </c>
      <c r="C32" s="20" t="s">
        <v>42</v>
      </c>
      <c r="D32" s="46">
        <v>3525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3525</v>
      </c>
      <c r="O32" s="47">
        <f t="shared" si="2"/>
        <v>0.18785973140055426</v>
      </c>
      <c r="P32" s="9"/>
    </row>
    <row r="33" spans="1:16">
      <c r="A33" s="12"/>
      <c r="B33" s="25">
        <v>342.2</v>
      </c>
      <c r="C33" s="20" t="s">
        <v>43</v>
      </c>
      <c r="D33" s="46">
        <v>12423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12423</v>
      </c>
      <c r="O33" s="47">
        <f t="shared" si="2"/>
        <v>0.66206565764229375</v>
      </c>
      <c r="P33" s="9"/>
    </row>
    <row r="34" spans="1:16">
      <c r="A34" s="12"/>
      <c r="B34" s="25">
        <v>343.3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3310970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3310970</v>
      </c>
      <c r="O34" s="47">
        <f t="shared" si="2"/>
        <v>176.45331485823917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359909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359909</v>
      </c>
      <c r="O35" s="47">
        <f t="shared" si="2"/>
        <v>19.180824984011938</v>
      </c>
      <c r="P35" s="9"/>
    </row>
    <row r="36" spans="1:16">
      <c r="A36" s="12"/>
      <c r="B36" s="25">
        <v>343.5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2797138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2797138</v>
      </c>
      <c r="O36" s="47">
        <f t="shared" si="2"/>
        <v>149.06938819015136</v>
      </c>
      <c r="P36" s="9"/>
    </row>
    <row r="37" spans="1:16">
      <c r="A37" s="12"/>
      <c r="B37" s="25">
        <v>343.9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2334005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2334005</v>
      </c>
      <c r="O37" s="47">
        <f t="shared" ref="O37:O63" si="9">(N37/O$65)</f>
        <v>124.38739074824132</v>
      </c>
      <c r="P37" s="9"/>
    </row>
    <row r="38" spans="1:16">
      <c r="A38" s="12"/>
      <c r="B38" s="25">
        <v>344.9</v>
      </c>
      <c r="C38" s="20" t="s">
        <v>48</v>
      </c>
      <c r="D38" s="46">
        <v>98609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98609</v>
      </c>
      <c r="O38" s="47">
        <f t="shared" si="9"/>
        <v>5.2552227670006397</v>
      </c>
      <c r="P38" s="9"/>
    </row>
    <row r="39" spans="1:16">
      <c r="A39" s="12"/>
      <c r="B39" s="25">
        <v>346.4</v>
      </c>
      <c r="C39" s="20" t="s">
        <v>49</v>
      </c>
      <c r="D39" s="46">
        <v>1390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1390</v>
      </c>
      <c r="O39" s="47">
        <f t="shared" si="9"/>
        <v>7.4078021743764655E-2</v>
      </c>
      <c r="P39" s="9"/>
    </row>
    <row r="40" spans="1:16">
      <c r="A40" s="12"/>
      <c r="B40" s="25">
        <v>347.1</v>
      </c>
      <c r="C40" s="20" t="s">
        <v>50</v>
      </c>
      <c r="D40" s="46">
        <v>2668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2668</v>
      </c>
      <c r="O40" s="47">
        <f t="shared" si="9"/>
        <v>0.14218716691536987</v>
      </c>
      <c r="P40" s="9"/>
    </row>
    <row r="41" spans="1:16">
      <c r="A41" s="12"/>
      <c r="B41" s="25">
        <v>347.2</v>
      </c>
      <c r="C41" s="20" t="s">
        <v>51</v>
      </c>
      <c r="D41" s="46">
        <v>103867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103867</v>
      </c>
      <c r="O41" s="47">
        <f t="shared" si="9"/>
        <v>5.5354402046471964</v>
      </c>
      <c r="P41" s="9"/>
    </row>
    <row r="42" spans="1:16">
      <c r="A42" s="12"/>
      <c r="B42" s="25">
        <v>347.3</v>
      </c>
      <c r="C42" s="20" t="s">
        <v>52</v>
      </c>
      <c r="D42" s="46">
        <v>6433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6433</v>
      </c>
      <c r="O42" s="47">
        <f t="shared" si="9"/>
        <v>0.34283734811340866</v>
      </c>
      <c r="P42" s="9"/>
    </row>
    <row r="43" spans="1:16">
      <c r="A43" s="12"/>
      <c r="B43" s="25">
        <v>347.4</v>
      </c>
      <c r="C43" s="20" t="s">
        <v>53</v>
      </c>
      <c r="D43" s="46">
        <v>4268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4268</v>
      </c>
      <c r="O43" s="47">
        <f t="shared" si="9"/>
        <v>0.2274568322319335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30160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30160</v>
      </c>
      <c r="O44" s="45">
        <f t="shared" si="9"/>
        <v>1.6073331912172244</v>
      </c>
      <c r="P44" s="10"/>
    </row>
    <row r="45" spans="1:16">
      <c r="A45" s="13"/>
      <c r="B45" s="39">
        <v>351.9</v>
      </c>
      <c r="C45" s="21" t="s">
        <v>58</v>
      </c>
      <c r="D45" s="46">
        <v>25718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25718</v>
      </c>
      <c r="O45" s="47">
        <f t="shared" si="9"/>
        <v>1.3706032828821146</v>
      </c>
      <c r="P45" s="9"/>
    </row>
    <row r="46" spans="1:16">
      <c r="A46" s="13"/>
      <c r="B46" s="39">
        <v>352</v>
      </c>
      <c r="C46" s="21" t="s">
        <v>56</v>
      </c>
      <c r="D46" s="46">
        <v>1723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1723</v>
      </c>
      <c r="O46" s="47">
        <f t="shared" si="9"/>
        <v>9.1824770837774461E-2</v>
      </c>
      <c r="P46" s="9"/>
    </row>
    <row r="47" spans="1:16">
      <c r="A47" s="13"/>
      <c r="B47" s="39">
        <v>354</v>
      </c>
      <c r="C47" s="21" t="s">
        <v>57</v>
      </c>
      <c r="D47" s="46">
        <v>2719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2719</v>
      </c>
      <c r="O47" s="47">
        <f t="shared" si="9"/>
        <v>0.14490513749733533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SUM(D49:D59)</f>
        <v>184880</v>
      </c>
      <c r="E48" s="32">
        <f t="shared" si="12"/>
        <v>0</v>
      </c>
      <c r="F48" s="32">
        <f t="shared" si="12"/>
        <v>211</v>
      </c>
      <c r="G48" s="32">
        <f t="shared" si="12"/>
        <v>0</v>
      </c>
      <c r="H48" s="32">
        <f t="shared" si="12"/>
        <v>0</v>
      </c>
      <c r="I48" s="32">
        <f t="shared" si="12"/>
        <v>49418</v>
      </c>
      <c r="J48" s="32">
        <f t="shared" si="12"/>
        <v>0</v>
      </c>
      <c r="K48" s="32">
        <f t="shared" si="12"/>
        <v>4231740</v>
      </c>
      <c r="L48" s="32">
        <f t="shared" si="12"/>
        <v>0</v>
      </c>
      <c r="M48" s="32">
        <f t="shared" si="12"/>
        <v>3163</v>
      </c>
      <c r="N48" s="32">
        <f t="shared" si="11"/>
        <v>4469412</v>
      </c>
      <c r="O48" s="45">
        <f t="shared" si="9"/>
        <v>238.1907908761458</v>
      </c>
      <c r="P48" s="10"/>
    </row>
    <row r="49" spans="1:119">
      <c r="A49" s="12"/>
      <c r="B49" s="25">
        <v>361.1</v>
      </c>
      <c r="C49" s="20" t="s">
        <v>59</v>
      </c>
      <c r="D49" s="46">
        <v>4567</v>
      </c>
      <c r="E49" s="46">
        <v>0</v>
      </c>
      <c r="F49" s="46">
        <v>211</v>
      </c>
      <c r="G49" s="46">
        <v>0</v>
      </c>
      <c r="H49" s="46">
        <v>0</v>
      </c>
      <c r="I49" s="46">
        <v>13958</v>
      </c>
      <c r="J49" s="46">
        <v>0</v>
      </c>
      <c r="K49" s="46">
        <v>54218</v>
      </c>
      <c r="L49" s="46">
        <v>0</v>
      </c>
      <c r="M49" s="46">
        <v>1378</v>
      </c>
      <c r="N49" s="46">
        <f t="shared" si="11"/>
        <v>74332</v>
      </c>
      <c r="O49" s="47">
        <f t="shared" si="9"/>
        <v>3.9614154764442548</v>
      </c>
      <c r="P49" s="9"/>
    </row>
    <row r="50" spans="1:119">
      <c r="A50" s="12"/>
      <c r="B50" s="25">
        <v>361.2</v>
      </c>
      <c r="C50" s="20" t="s">
        <v>81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415988</v>
      </c>
      <c r="L50" s="46">
        <v>0</v>
      </c>
      <c r="M50" s="46">
        <v>0</v>
      </c>
      <c r="N50" s="46">
        <f t="shared" ref="N50:N59" si="13">SUM(D50:M50)</f>
        <v>415988</v>
      </c>
      <c r="O50" s="47">
        <f t="shared" si="9"/>
        <v>22.169473459816672</v>
      </c>
      <c r="P50" s="9"/>
    </row>
    <row r="51" spans="1:119">
      <c r="A51" s="12"/>
      <c r="B51" s="25">
        <v>361.3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2005605</v>
      </c>
      <c r="L51" s="46">
        <v>0</v>
      </c>
      <c r="M51" s="46">
        <v>0</v>
      </c>
      <c r="N51" s="46">
        <f t="shared" si="13"/>
        <v>2005605</v>
      </c>
      <c r="O51" s="47">
        <f t="shared" si="9"/>
        <v>106.88579194201662</v>
      </c>
      <c r="P51" s="9"/>
    </row>
    <row r="52" spans="1:119">
      <c r="A52" s="12"/>
      <c r="B52" s="25">
        <v>361.4</v>
      </c>
      <c r="C52" s="20" t="s">
        <v>83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121272</v>
      </c>
      <c r="L52" s="46">
        <v>0</v>
      </c>
      <c r="M52" s="46">
        <v>0</v>
      </c>
      <c r="N52" s="46">
        <f t="shared" si="13"/>
        <v>121272</v>
      </c>
      <c r="O52" s="47">
        <f t="shared" si="9"/>
        <v>6.463014282668941</v>
      </c>
      <c r="P52" s="9"/>
    </row>
    <row r="53" spans="1:119">
      <c r="A53" s="12"/>
      <c r="B53" s="25">
        <v>362</v>
      </c>
      <c r="C53" s="20" t="s">
        <v>60</v>
      </c>
      <c r="D53" s="46">
        <v>67380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67380</v>
      </c>
      <c r="O53" s="47">
        <f t="shared" si="9"/>
        <v>3.5909187806437859</v>
      </c>
      <c r="P53" s="9"/>
    </row>
    <row r="54" spans="1:119">
      <c r="A54" s="12"/>
      <c r="B54" s="25">
        <v>364</v>
      </c>
      <c r="C54" s="20" t="s">
        <v>61</v>
      </c>
      <c r="D54" s="46">
        <v>91072</v>
      </c>
      <c r="E54" s="46">
        <v>0</v>
      </c>
      <c r="F54" s="46">
        <v>0</v>
      </c>
      <c r="G54" s="46">
        <v>0</v>
      </c>
      <c r="H54" s="46">
        <v>0</v>
      </c>
      <c r="I54" s="46">
        <v>9774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100846</v>
      </c>
      <c r="O54" s="47">
        <f t="shared" si="9"/>
        <v>5.3744404178213596</v>
      </c>
      <c r="P54" s="9"/>
    </row>
    <row r="55" spans="1:119">
      <c r="A55" s="12"/>
      <c r="B55" s="25">
        <v>365</v>
      </c>
      <c r="C55" s="20" t="s">
        <v>75</v>
      </c>
      <c r="D55" s="46">
        <v>1153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1153</v>
      </c>
      <c r="O55" s="47">
        <f t="shared" si="9"/>
        <v>6.1447452568748666E-2</v>
      </c>
      <c r="P55" s="9"/>
    </row>
    <row r="56" spans="1:119">
      <c r="A56" s="12"/>
      <c r="B56" s="25">
        <v>366</v>
      </c>
      <c r="C56" s="20" t="s">
        <v>62</v>
      </c>
      <c r="D56" s="46">
        <v>10775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10775</v>
      </c>
      <c r="O56" s="47">
        <f t="shared" si="9"/>
        <v>0.57423790236623318</v>
      </c>
      <c r="P56" s="9"/>
    </row>
    <row r="57" spans="1:119">
      <c r="A57" s="12"/>
      <c r="B57" s="25">
        <v>368</v>
      </c>
      <c r="C57" s="20" t="s">
        <v>84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1634602</v>
      </c>
      <c r="L57" s="46">
        <v>0</v>
      </c>
      <c r="M57" s="46">
        <v>0</v>
      </c>
      <c r="N57" s="46">
        <f t="shared" si="13"/>
        <v>1634602</v>
      </c>
      <c r="O57" s="47">
        <f t="shared" si="9"/>
        <v>87.113728416115961</v>
      </c>
      <c r="P57" s="9"/>
    </row>
    <row r="58" spans="1:119">
      <c r="A58" s="12"/>
      <c r="B58" s="25">
        <v>369.3</v>
      </c>
      <c r="C58" s="20" t="s">
        <v>63</v>
      </c>
      <c r="D58" s="46">
        <v>1543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55</v>
      </c>
      <c r="L58" s="46">
        <v>0</v>
      </c>
      <c r="M58" s="46">
        <v>0</v>
      </c>
      <c r="N58" s="46">
        <f t="shared" si="13"/>
        <v>1598</v>
      </c>
      <c r="O58" s="47">
        <f t="shared" si="9"/>
        <v>8.5163078234917922E-2</v>
      </c>
      <c r="P58" s="9"/>
    </row>
    <row r="59" spans="1:119">
      <c r="A59" s="12"/>
      <c r="B59" s="25">
        <v>369.9</v>
      </c>
      <c r="C59" s="20" t="s">
        <v>64</v>
      </c>
      <c r="D59" s="46">
        <v>8390</v>
      </c>
      <c r="E59" s="46">
        <v>0</v>
      </c>
      <c r="F59" s="46">
        <v>0</v>
      </c>
      <c r="G59" s="46">
        <v>0</v>
      </c>
      <c r="H59" s="46">
        <v>0</v>
      </c>
      <c r="I59" s="46">
        <v>25686</v>
      </c>
      <c r="J59" s="46">
        <v>0</v>
      </c>
      <c r="K59" s="46">
        <v>0</v>
      </c>
      <c r="L59" s="46">
        <v>0</v>
      </c>
      <c r="M59" s="46">
        <v>1785</v>
      </c>
      <c r="N59" s="46">
        <f t="shared" si="13"/>
        <v>35861</v>
      </c>
      <c r="O59" s="47">
        <f t="shared" si="9"/>
        <v>1.9111596674483053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SUM(D61:D62)</f>
        <v>700000</v>
      </c>
      <c r="E60" s="32">
        <f t="shared" si="14"/>
        <v>0</v>
      </c>
      <c r="F60" s="32">
        <f t="shared" si="14"/>
        <v>399188</v>
      </c>
      <c r="G60" s="32">
        <f t="shared" si="14"/>
        <v>0</v>
      </c>
      <c r="H60" s="32">
        <f t="shared" si="14"/>
        <v>0</v>
      </c>
      <c r="I60" s="32">
        <f t="shared" si="14"/>
        <v>1029574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300000</v>
      </c>
      <c r="N60" s="32">
        <f>SUM(D60:M60)</f>
        <v>2428762</v>
      </c>
      <c r="O60" s="45">
        <f t="shared" si="9"/>
        <v>129.43732679599233</v>
      </c>
      <c r="P60" s="9"/>
    </row>
    <row r="61" spans="1:119">
      <c r="A61" s="12"/>
      <c r="B61" s="25">
        <v>381</v>
      </c>
      <c r="C61" s="20" t="s">
        <v>65</v>
      </c>
      <c r="D61" s="46">
        <v>700000</v>
      </c>
      <c r="E61" s="46">
        <v>0</v>
      </c>
      <c r="F61" s="46">
        <v>399188</v>
      </c>
      <c r="G61" s="46">
        <v>0</v>
      </c>
      <c r="H61" s="46">
        <v>0</v>
      </c>
      <c r="I61" s="46">
        <v>870000</v>
      </c>
      <c r="J61" s="46">
        <v>0</v>
      </c>
      <c r="K61" s="46">
        <v>0</v>
      </c>
      <c r="L61" s="46">
        <v>0</v>
      </c>
      <c r="M61" s="46">
        <v>300000</v>
      </c>
      <c r="N61" s="46">
        <f>SUM(D61:M61)</f>
        <v>2269188</v>
      </c>
      <c r="O61" s="47">
        <f t="shared" si="9"/>
        <v>120.9330633127265</v>
      </c>
      <c r="P61" s="9"/>
    </row>
    <row r="62" spans="1:119" ht="15.75" thickBot="1">
      <c r="A62" s="12"/>
      <c r="B62" s="25">
        <v>389.8</v>
      </c>
      <c r="C62" s="20" t="s">
        <v>88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159574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159574</v>
      </c>
      <c r="O62" s="47">
        <f t="shared" si="9"/>
        <v>8.504263483265829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SUM(D5,D12,D21,D30,D44,D48,D60)</f>
        <v>10156643</v>
      </c>
      <c r="E63" s="15">
        <f t="shared" si="15"/>
        <v>0</v>
      </c>
      <c r="F63" s="15">
        <f t="shared" si="15"/>
        <v>399399</v>
      </c>
      <c r="G63" s="15">
        <f t="shared" si="15"/>
        <v>0</v>
      </c>
      <c r="H63" s="15">
        <f t="shared" si="15"/>
        <v>0</v>
      </c>
      <c r="I63" s="15">
        <f t="shared" si="15"/>
        <v>10187738</v>
      </c>
      <c r="J63" s="15">
        <f t="shared" si="15"/>
        <v>0</v>
      </c>
      <c r="K63" s="15">
        <f t="shared" si="15"/>
        <v>4231740</v>
      </c>
      <c r="L63" s="15">
        <f t="shared" si="15"/>
        <v>0</v>
      </c>
      <c r="M63" s="15">
        <f t="shared" si="15"/>
        <v>544841</v>
      </c>
      <c r="N63" s="15">
        <f>SUM(D63:M63)</f>
        <v>25520361</v>
      </c>
      <c r="O63" s="38">
        <f t="shared" si="9"/>
        <v>1360.0704007674269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89</v>
      </c>
      <c r="M65" s="118"/>
      <c r="N65" s="118"/>
      <c r="O65" s="43">
        <v>18764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78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5146534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297646</v>
      </c>
      <c r="N5" s="28">
        <f t="shared" ref="N5:N13" si="1">SUM(D5:M5)</f>
        <v>5444180</v>
      </c>
      <c r="O5" s="33">
        <f t="shared" ref="O5:O36" si="2">(N5/O$63)</f>
        <v>292.93408662900191</v>
      </c>
      <c r="P5" s="6"/>
    </row>
    <row r="6" spans="1:133">
      <c r="A6" s="12"/>
      <c r="B6" s="25">
        <v>311</v>
      </c>
      <c r="C6" s="20" t="s">
        <v>2</v>
      </c>
      <c r="D6" s="46">
        <v>2930845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297646</v>
      </c>
      <c r="N6" s="46">
        <f t="shared" si="1"/>
        <v>3228491</v>
      </c>
      <c r="O6" s="47">
        <f t="shared" si="2"/>
        <v>173.71487758945386</v>
      </c>
      <c r="P6" s="9"/>
    </row>
    <row r="7" spans="1:133">
      <c r="A7" s="12"/>
      <c r="B7" s="25">
        <v>312.10000000000002</v>
      </c>
      <c r="C7" s="20" t="s">
        <v>10</v>
      </c>
      <c r="D7" s="46">
        <v>219339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219339</v>
      </c>
      <c r="O7" s="47">
        <f t="shared" si="2"/>
        <v>11.801937046004843</v>
      </c>
      <c r="P7" s="9"/>
    </row>
    <row r="8" spans="1:133">
      <c r="A8" s="12"/>
      <c r="B8" s="25">
        <v>314.10000000000002</v>
      </c>
      <c r="C8" s="20" t="s">
        <v>11</v>
      </c>
      <c r="D8" s="46">
        <v>1101937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1101937</v>
      </c>
      <c r="O8" s="47">
        <f t="shared" si="2"/>
        <v>59.291740651062682</v>
      </c>
      <c r="P8" s="9"/>
    </row>
    <row r="9" spans="1:133">
      <c r="A9" s="12"/>
      <c r="B9" s="25">
        <v>314.39999999999998</v>
      </c>
      <c r="C9" s="20" t="s">
        <v>12</v>
      </c>
      <c r="D9" s="46">
        <v>62603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62603</v>
      </c>
      <c r="O9" s="47">
        <f t="shared" si="2"/>
        <v>3.3684691955878399</v>
      </c>
      <c r="P9" s="9"/>
    </row>
    <row r="10" spans="1:133">
      <c r="A10" s="12"/>
      <c r="B10" s="25">
        <v>315</v>
      </c>
      <c r="C10" s="20" t="s">
        <v>13</v>
      </c>
      <c r="D10" s="46">
        <v>716585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716585</v>
      </c>
      <c r="O10" s="47">
        <f t="shared" si="2"/>
        <v>38.557169760559589</v>
      </c>
      <c r="P10" s="9"/>
    </row>
    <row r="11" spans="1:133">
      <c r="A11" s="12"/>
      <c r="B11" s="25">
        <v>316</v>
      </c>
      <c r="C11" s="20" t="s">
        <v>14</v>
      </c>
      <c r="D11" s="46">
        <v>115225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115225</v>
      </c>
      <c r="O11" s="47">
        <f t="shared" si="2"/>
        <v>6.1998923863330644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1856168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664948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2521116</v>
      </c>
      <c r="O12" s="45">
        <f t="shared" si="2"/>
        <v>135.65326876513316</v>
      </c>
      <c r="P12" s="10"/>
    </row>
    <row r="13" spans="1:133">
      <c r="A13" s="12"/>
      <c r="B13" s="25">
        <v>322</v>
      </c>
      <c r="C13" s="20" t="s">
        <v>0</v>
      </c>
      <c r="D13" s="46">
        <v>100360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100360</v>
      </c>
      <c r="O13" s="47">
        <f t="shared" si="2"/>
        <v>5.4000538068334683</v>
      </c>
      <c r="P13" s="9"/>
    </row>
    <row r="14" spans="1:133">
      <c r="A14" s="12"/>
      <c r="B14" s="25">
        <v>323.10000000000002</v>
      </c>
      <c r="C14" s="20" t="s">
        <v>16</v>
      </c>
      <c r="D14" s="46">
        <v>1278586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1278586</v>
      </c>
      <c r="O14" s="47">
        <f t="shared" si="2"/>
        <v>68.796663976324993</v>
      </c>
      <c r="P14" s="9"/>
    </row>
    <row r="15" spans="1:133">
      <c r="A15" s="12"/>
      <c r="B15" s="25">
        <v>323.39999999999998</v>
      </c>
      <c r="C15" s="20" t="s">
        <v>17</v>
      </c>
      <c r="D15" s="46">
        <v>41590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41590</v>
      </c>
      <c r="O15" s="47">
        <f t="shared" si="2"/>
        <v>2.2378262039278987</v>
      </c>
      <c r="P15" s="9"/>
    </row>
    <row r="16" spans="1:133">
      <c r="A16" s="12"/>
      <c r="B16" s="25">
        <v>324.11</v>
      </c>
      <c r="C16" s="20" t="s">
        <v>18</v>
      </c>
      <c r="D16" s="46">
        <v>77673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77673</v>
      </c>
      <c r="O16" s="47">
        <f t="shared" si="2"/>
        <v>4.1793381759483452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664948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664948</v>
      </c>
      <c r="O17" s="47">
        <f t="shared" si="2"/>
        <v>35.778746300780199</v>
      </c>
      <c r="P17" s="9"/>
    </row>
    <row r="18" spans="1:16">
      <c r="A18" s="12"/>
      <c r="B18" s="25">
        <v>324.31</v>
      </c>
      <c r="C18" s="20" t="s">
        <v>20</v>
      </c>
      <c r="D18" s="46">
        <v>273209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273209</v>
      </c>
      <c r="O18" s="47">
        <f t="shared" si="2"/>
        <v>14.700511164917945</v>
      </c>
      <c r="P18" s="9"/>
    </row>
    <row r="19" spans="1:16">
      <c r="A19" s="12"/>
      <c r="B19" s="25">
        <v>324.61</v>
      </c>
      <c r="C19" s="20" t="s">
        <v>21</v>
      </c>
      <c r="D19" s="46">
        <v>73397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73397</v>
      </c>
      <c r="O19" s="47">
        <f t="shared" si="2"/>
        <v>3.9492601560398168</v>
      </c>
      <c r="P19" s="9"/>
    </row>
    <row r="20" spans="1:16">
      <c r="A20" s="12"/>
      <c r="B20" s="25">
        <v>325.2</v>
      </c>
      <c r="C20" s="20" t="s">
        <v>80</v>
      </c>
      <c r="D20" s="46">
        <v>11353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11353</v>
      </c>
      <c r="O20" s="47">
        <f t="shared" si="2"/>
        <v>0.61086898036050574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SUM(D22:D28)</f>
        <v>2343708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9" si="6">SUM(D21:M21)</f>
        <v>2343708</v>
      </c>
      <c r="O21" s="45">
        <f t="shared" si="2"/>
        <v>126.10750605326876</v>
      </c>
      <c r="P21" s="10"/>
    </row>
    <row r="22" spans="1:16">
      <c r="A22" s="12"/>
      <c r="B22" s="25">
        <v>331.1</v>
      </c>
      <c r="C22" s="20" t="s">
        <v>24</v>
      </c>
      <c r="D22" s="46">
        <v>540971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540971</v>
      </c>
      <c r="O22" s="47">
        <f t="shared" si="2"/>
        <v>29.107936507936508</v>
      </c>
      <c r="P22" s="9"/>
    </row>
    <row r="23" spans="1:16">
      <c r="A23" s="12"/>
      <c r="B23" s="25">
        <v>331.2</v>
      </c>
      <c r="C23" s="20" t="s">
        <v>25</v>
      </c>
      <c r="D23" s="46">
        <v>140585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140585</v>
      </c>
      <c r="O23" s="47">
        <f t="shared" si="2"/>
        <v>7.564433683077751</v>
      </c>
      <c r="P23" s="9"/>
    </row>
    <row r="24" spans="1:16">
      <c r="A24" s="12"/>
      <c r="B24" s="25">
        <v>335.12</v>
      </c>
      <c r="C24" s="20" t="s">
        <v>29</v>
      </c>
      <c r="D24" s="46">
        <v>334213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334213</v>
      </c>
      <c r="O24" s="47">
        <f t="shared" si="2"/>
        <v>17.982943233790692</v>
      </c>
      <c r="P24" s="9"/>
    </row>
    <row r="25" spans="1:16">
      <c r="A25" s="12"/>
      <c r="B25" s="25">
        <v>335.14</v>
      </c>
      <c r="C25" s="20" t="s">
        <v>30</v>
      </c>
      <c r="D25" s="46">
        <v>252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252</v>
      </c>
      <c r="O25" s="47">
        <f t="shared" si="2"/>
        <v>1.3559322033898305E-2</v>
      </c>
      <c r="P25" s="9"/>
    </row>
    <row r="26" spans="1:16">
      <c r="A26" s="12"/>
      <c r="B26" s="25">
        <v>335.15</v>
      </c>
      <c r="C26" s="20" t="s">
        <v>31</v>
      </c>
      <c r="D26" s="46">
        <v>4693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4693</v>
      </c>
      <c r="O26" s="47">
        <f t="shared" si="2"/>
        <v>0.252515469464622</v>
      </c>
      <c r="P26" s="9"/>
    </row>
    <row r="27" spans="1:16">
      <c r="A27" s="12"/>
      <c r="B27" s="25">
        <v>335.18</v>
      </c>
      <c r="C27" s="20" t="s">
        <v>32</v>
      </c>
      <c r="D27" s="46">
        <v>1186161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1186161</v>
      </c>
      <c r="O27" s="47">
        <f t="shared" si="2"/>
        <v>63.823567393058916</v>
      </c>
      <c r="P27" s="9"/>
    </row>
    <row r="28" spans="1:16">
      <c r="A28" s="12"/>
      <c r="B28" s="25">
        <v>335.49</v>
      </c>
      <c r="C28" s="20" t="s">
        <v>33</v>
      </c>
      <c r="D28" s="46">
        <v>136833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136833</v>
      </c>
      <c r="O28" s="47">
        <f t="shared" si="2"/>
        <v>7.3625504439063763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SUM(D30:D42)</f>
        <v>286623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8740105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9026728</v>
      </c>
      <c r="O29" s="45">
        <f t="shared" si="2"/>
        <v>485.69965025558247</v>
      </c>
      <c r="P29" s="10"/>
    </row>
    <row r="30" spans="1:16">
      <c r="A30" s="12"/>
      <c r="B30" s="25">
        <v>341.9</v>
      </c>
      <c r="C30" s="20" t="s">
        <v>41</v>
      </c>
      <c r="D30" s="46">
        <v>17218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8">SUM(D30:M30)</f>
        <v>17218</v>
      </c>
      <c r="O30" s="47">
        <f t="shared" si="2"/>
        <v>0.92644605864944851</v>
      </c>
      <c r="P30" s="9"/>
    </row>
    <row r="31" spans="1:16">
      <c r="A31" s="12"/>
      <c r="B31" s="25">
        <v>342.1</v>
      </c>
      <c r="C31" s="20" t="s">
        <v>42</v>
      </c>
      <c r="D31" s="46">
        <v>4650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4650</v>
      </c>
      <c r="O31" s="47">
        <f t="shared" si="2"/>
        <v>0.25020177562550444</v>
      </c>
      <c r="P31" s="9"/>
    </row>
    <row r="32" spans="1:16">
      <c r="A32" s="12"/>
      <c r="B32" s="25">
        <v>342.2</v>
      </c>
      <c r="C32" s="20" t="s">
        <v>43</v>
      </c>
      <c r="D32" s="46">
        <v>22908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22908</v>
      </c>
      <c r="O32" s="47">
        <f t="shared" si="2"/>
        <v>1.2326069410815172</v>
      </c>
      <c r="P32" s="9"/>
    </row>
    <row r="33" spans="1:16">
      <c r="A33" s="12"/>
      <c r="B33" s="25">
        <v>343.3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3420481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3420481</v>
      </c>
      <c r="O33" s="47">
        <f t="shared" si="2"/>
        <v>184.04525154694647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353487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353487</v>
      </c>
      <c r="O34" s="47">
        <f t="shared" si="2"/>
        <v>19.020016142050039</v>
      </c>
      <c r="P34" s="9"/>
    </row>
    <row r="35" spans="1:16">
      <c r="A35" s="12"/>
      <c r="B35" s="25">
        <v>343.5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2718013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2718013</v>
      </c>
      <c r="O35" s="47">
        <f t="shared" si="2"/>
        <v>146.2476728544525</v>
      </c>
      <c r="P35" s="9"/>
    </row>
    <row r="36" spans="1:16">
      <c r="A36" s="12"/>
      <c r="B36" s="25">
        <v>343.9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2248124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2248124</v>
      </c>
      <c r="O36" s="47">
        <f t="shared" si="2"/>
        <v>120.96443368307776</v>
      </c>
      <c r="P36" s="9"/>
    </row>
    <row r="37" spans="1:16">
      <c r="A37" s="12"/>
      <c r="B37" s="25">
        <v>344.9</v>
      </c>
      <c r="C37" s="20" t="s">
        <v>48</v>
      </c>
      <c r="D37" s="46">
        <v>121991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121991</v>
      </c>
      <c r="O37" s="47">
        <f t="shared" ref="O37:O61" si="9">(N37/O$63)</f>
        <v>6.5639494215765399</v>
      </c>
      <c r="P37" s="9"/>
    </row>
    <row r="38" spans="1:16">
      <c r="A38" s="12"/>
      <c r="B38" s="25">
        <v>346.4</v>
      </c>
      <c r="C38" s="20" t="s">
        <v>49</v>
      </c>
      <c r="D38" s="46">
        <v>1740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1740</v>
      </c>
      <c r="O38" s="47">
        <f t="shared" si="9"/>
        <v>9.3623890234059731E-2</v>
      </c>
      <c r="P38" s="9"/>
    </row>
    <row r="39" spans="1:16">
      <c r="A39" s="12"/>
      <c r="B39" s="25">
        <v>347.1</v>
      </c>
      <c r="C39" s="20" t="s">
        <v>50</v>
      </c>
      <c r="D39" s="46">
        <v>2889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2889</v>
      </c>
      <c r="O39" s="47">
        <f t="shared" si="9"/>
        <v>0.15544794188861985</v>
      </c>
      <c r="P39" s="9"/>
    </row>
    <row r="40" spans="1:16">
      <c r="A40" s="12"/>
      <c r="B40" s="25">
        <v>347.2</v>
      </c>
      <c r="C40" s="20" t="s">
        <v>51</v>
      </c>
      <c r="D40" s="46">
        <v>103918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103918</v>
      </c>
      <c r="O40" s="47">
        <f t="shared" si="9"/>
        <v>5.5914985203120793</v>
      </c>
      <c r="P40" s="9"/>
    </row>
    <row r="41" spans="1:16">
      <c r="A41" s="12"/>
      <c r="B41" s="25">
        <v>347.3</v>
      </c>
      <c r="C41" s="20" t="s">
        <v>52</v>
      </c>
      <c r="D41" s="46">
        <v>6592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6592</v>
      </c>
      <c r="O41" s="47">
        <f t="shared" si="9"/>
        <v>0.35469464622006996</v>
      </c>
      <c r="P41" s="9"/>
    </row>
    <row r="42" spans="1:16">
      <c r="A42" s="12"/>
      <c r="B42" s="25">
        <v>347.4</v>
      </c>
      <c r="C42" s="20" t="s">
        <v>53</v>
      </c>
      <c r="D42" s="46">
        <v>4717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4717</v>
      </c>
      <c r="O42" s="47">
        <f t="shared" si="9"/>
        <v>0.25380683346785043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SUM(D44:D46)</f>
        <v>41905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41905</v>
      </c>
      <c r="O43" s="45">
        <f t="shared" si="9"/>
        <v>2.2547753564702719</v>
      </c>
      <c r="P43" s="10"/>
    </row>
    <row r="44" spans="1:16">
      <c r="A44" s="13"/>
      <c r="B44" s="39">
        <v>351.9</v>
      </c>
      <c r="C44" s="21" t="s">
        <v>58</v>
      </c>
      <c r="D44" s="46">
        <v>37340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37340</v>
      </c>
      <c r="O44" s="47">
        <f t="shared" si="9"/>
        <v>2.0091471616895347</v>
      </c>
      <c r="P44" s="9"/>
    </row>
    <row r="45" spans="1:16">
      <c r="A45" s="13"/>
      <c r="B45" s="39">
        <v>352</v>
      </c>
      <c r="C45" s="21" t="s">
        <v>56</v>
      </c>
      <c r="D45" s="46">
        <v>1940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1940</v>
      </c>
      <c r="O45" s="47">
        <f t="shared" si="9"/>
        <v>0.10438525692762982</v>
      </c>
      <c r="P45" s="9"/>
    </row>
    <row r="46" spans="1:16">
      <c r="A46" s="13"/>
      <c r="B46" s="39">
        <v>354</v>
      </c>
      <c r="C46" s="21" t="s">
        <v>57</v>
      </c>
      <c r="D46" s="46">
        <v>2625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2625</v>
      </c>
      <c r="O46" s="47">
        <f t="shared" si="9"/>
        <v>0.14124293785310735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SUM(D48:D57)</f>
        <v>175614</v>
      </c>
      <c r="E47" s="32">
        <f t="shared" si="12"/>
        <v>0</v>
      </c>
      <c r="F47" s="32">
        <f t="shared" si="12"/>
        <v>233</v>
      </c>
      <c r="G47" s="32">
        <f t="shared" si="12"/>
        <v>0</v>
      </c>
      <c r="H47" s="32">
        <f t="shared" si="12"/>
        <v>0</v>
      </c>
      <c r="I47" s="32">
        <f t="shared" si="12"/>
        <v>32995</v>
      </c>
      <c r="J47" s="32">
        <f t="shared" si="12"/>
        <v>0</v>
      </c>
      <c r="K47" s="32">
        <f t="shared" si="12"/>
        <v>1799352</v>
      </c>
      <c r="L47" s="32">
        <f t="shared" si="12"/>
        <v>0</v>
      </c>
      <c r="M47" s="32">
        <f t="shared" si="12"/>
        <v>2753</v>
      </c>
      <c r="N47" s="32">
        <f t="shared" si="11"/>
        <v>2010947</v>
      </c>
      <c r="O47" s="45">
        <f t="shared" si="9"/>
        <v>108.20269034167339</v>
      </c>
      <c r="P47" s="10"/>
    </row>
    <row r="48" spans="1:16">
      <c r="A48" s="12"/>
      <c r="B48" s="25">
        <v>361.1</v>
      </c>
      <c r="C48" s="20" t="s">
        <v>59</v>
      </c>
      <c r="D48" s="46">
        <v>8359</v>
      </c>
      <c r="E48" s="46">
        <v>0</v>
      </c>
      <c r="F48" s="46">
        <v>233</v>
      </c>
      <c r="G48" s="46">
        <v>0</v>
      </c>
      <c r="H48" s="46">
        <v>0</v>
      </c>
      <c r="I48" s="46">
        <v>12099</v>
      </c>
      <c r="J48" s="46">
        <v>0</v>
      </c>
      <c r="K48" s="46">
        <v>49557</v>
      </c>
      <c r="L48" s="46">
        <v>0</v>
      </c>
      <c r="M48" s="46">
        <v>2193</v>
      </c>
      <c r="N48" s="46">
        <f t="shared" si="11"/>
        <v>72441</v>
      </c>
      <c r="O48" s="47">
        <f t="shared" si="9"/>
        <v>3.8978208232445519</v>
      </c>
      <c r="P48" s="9"/>
    </row>
    <row r="49" spans="1:119">
      <c r="A49" s="12"/>
      <c r="B49" s="25">
        <v>361.2</v>
      </c>
      <c r="C49" s="20" t="s">
        <v>81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417715</v>
      </c>
      <c r="L49" s="46">
        <v>0</v>
      </c>
      <c r="M49" s="46">
        <v>0</v>
      </c>
      <c r="N49" s="46">
        <f t="shared" ref="N49:N57" si="13">SUM(D49:M49)</f>
        <v>417715</v>
      </c>
      <c r="O49" s="47">
        <f t="shared" si="9"/>
        <v>22.475921442023136</v>
      </c>
      <c r="P49" s="9"/>
    </row>
    <row r="50" spans="1:119">
      <c r="A50" s="12"/>
      <c r="B50" s="25">
        <v>361.3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-376405</v>
      </c>
      <c r="L50" s="46">
        <v>0</v>
      </c>
      <c r="M50" s="46">
        <v>0</v>
      </c>
      <c r="N50" s="46">
        <f t="shared" si="13"/>
        <v>-376405</v>
      </c>
      <c r="O50" s="47">
        <f t="shared" si="9"/>
        <v>-20.253161151466237</v>
      </c>
      <c r="P50" s="9"/>
    </row>
    <row r="51" spans="1:119">
      <c r="A51" s="12"/>
      <c r="B51" s="25">
        <v>361.4</v>
      </c>
      <c r="C51" s="20" t="s">
        <v>83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191623</v>
      </c>
      <c r="L51" s="46">
        <v>0</v>
      </c>
      <c r="M51" s="46">
        <v>0</v>
      </c>
      <c r="N51" s="46">
        <f t="shared" si="13"/>
        <v>191623</v>
      </c>
      <c r="O51" s="47">
        <f t="shared" si="9"/>
        <v>10.3106268496099</v>
      </c>
      <c r="P51" s="9"/>
    </row>
    <row r="52" spans="1:119">
      <c r="A52" s="12"/>
      <c r="B52" s="25">
        <v>362</v>
      </c>
      <c r="C52" s="20" t="s">
        <v>60</v>
      </c>
      <c r="D52" s="46">
        <v>82391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82391</v>
      </c>
      <c r="O52" s="47">
        <f t="shared" si="9"/>
        <v>4.4331988162496634</v>
      </c>
      <c r="P52" s="9"/>
    </row>
    <row r="53" spans="1:119">
      <c r="A53" s="12"/>
      <c r="B53" s="25">
        <v>364</v>
      </c>
      <c r="C53" s="20" t="s">
        <v>61</v>
      </c>
      <c r="D53" s="46">
        <v>47219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47219</v>
      </c>
      <c r="O53" s="47">
        <f t="shared" si="9"/>
        <v>2.5407048695184287</v>
      </c>
      <c r="P53" s="9"/>
    </row>
    <row r="54" spans="1:119">
      <c r="A54" s="12"/>
      <c r="B54" s="25">
        <v>366</v>
      </c>
      <c r="C54" s="20" t="s">
        <v>62</v>
      </c>
      <c r="D54" s="46">
        <v>21480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21480</v>
      </c>
      <c r="O54" s="47">
        <f t="shared" si="9"/>
        <v>1.155770782889427</v>
      </c>
      <c r="P54" s="9"/>
    </row>
    <row r="55" spans="1:119">
      <c r="A55" s="12"/>
      <c r="B55" s="25">
        <v>368</v>
      </c>
      <c r="C55" s="20" t="s">
        <v>84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1516508</v>
      </c>
      <c r="L55" s="46">
        <v>0</v>
      </c>
      <c r="M55" s="46">
        <v>0</v>
      </c>
      <c r="N55" s="46">
        <f t="shared" si="13"/>
        <v>1516508</v>
      </c>
      <c r="O55" s="47">
        <f t="shared" si="9"/>
        <v>81.598493408662904</v>
      </c>
      <c r="P55" s="9"/>
    </row>
    <row r="56" spans="1:119">
      <c r="A56" s="12"/>
      <c r="B56" s="25">
        <v>369.3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354</v>
      </c>
      <c r="L56" s="46">
        <v>0</v>
      </c>
      <c r="M56" s="46">
        <v>0</v>
      </c>
      <c r="N56" s="46">
        <f t="shared" si="13"/>
        <v>354</v>
      </c>
      <c r="O56" s="47">
        <f t="shared" si="9"/>
        <v>1.9047619047619049E-2</v>
      </c>
      <c r="P56" s="9"/>
    </row>
    <row r="57" spans="1:119">
      <c r="A57" s="12"/>
      <c r="B57" s="25">
        <v>369.9</v>
      </c>
      <c r="C57" s="20" t="s">
        <v>64</v>
      </c>
      <c r="D57" s="46">
        <v>16165</v>
      </c>
      <c r="E57" s="46">
        <v>0</v>
      </c>
      <c r="F57" s="46">
        <v>0</v>
      </c>
      <c r="G57" s="46">
        <v>0</v>
      </c>
      <c r="H57" s="46">
        <v>0</v>
      </c>
      <c r="I57" s="46">
        <v>20896</v>
      </c>
      <c r="J57" s="46">
        <v>0</v>
      </c>
      <c r="K57" s="46">
        <v>0</v>
      </c>
      <c r="L57" s="46">
        <v>0</v>
      </c>
      <c r="M57" s="46">
        <v>560</v>
      </c>
      <c r="N57" s="46">
        <f t="shared" si="13"/>
        <v>37621</v>
      </c>
      <c r="O57" s="47">
        <f t="shared" si="9"/>
        <v>2.0242668818940004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SUM(D59:D60)</f>
        <v>400000</v>
      </c>
      <c r="E58" s="32">
        <f t="shared" si="14"/>
        <v>0</v>
      </c>
      <c r="F58" s="32">
        <f t="shared" si="14"/>
        <v>402771</v>
      </c>
      <c r="G58" s="32">
        <f t="shared" si="14"/>
        <v>0</v>
      </c>
      <c r="H58" s="32">
        <f t="shared" si="14"/>
        <v>0</v>
      </c>
      <c r="I58" s="32">
        <f t="shared" si="14"/>
        <v>845938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40000</v>
      </c>
      <c r="N58" s="32">
        <f>SUM(D58:M58)</f>
        <v>1688709</v>
      </c>
      <c r="O58" s="45">
        <f t="shared" si="9"/>
        <v>90.864083938660215</v>
      </c>
      <c r="P58" s="9"/>
    </row>
    <row r="59" spans="1:119">
      <c r="A59" s="12"/>
      <c r="B59" s="25">
        <v>381</v>
      </c>
      <c r="C59" s="20" t="s">
        <v>65</v>
      </c>
      <c r="D59" s="46">
        <v>400000</v>
      </c>
      <c r="E59" s="46">
        <v>0</v>
      </c>
      <c r="F59" s="46">
        <v>402771</v>
      </c>
      <c r="G59" s="46">
        <v>0</v>
      </c>
      <c r="H59" s="46">
        <v>0</v>
      </c>
      <c r="I59" s="46">
        <v>825000</v>
      </c>
      <c r="J59" s="46">
        <v>0</v>
      </c>
      <c r="K59" s="46">
        <v>0</v>
      </c>
      <c r="L59" s="46">
        <v>0</v>
      </c>
      <c r="M59" s="46">
        <v>40000</v>
      </c>
      <c r="N59" s="46">
        <f>SUM(D59:M59)</f>
        <v>1667771</v>
      </c>
      <c r="O59" s="47">
        <f t="shared" si="9"/>
        <v>89.737476459510361</v>
      </c>
      <c r="P59" s="9"/>
    </row>
    <row r="60" spans="1:119" ht="15.75" thickBot="1">
      <c r="A60" s="12"/>
      <c r="B60" s="25">
        <v>383</v>
      </c>
      <c r="C60" s="20" t="s">
        <v>76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20938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20938</v>
      </c>
      <c r="O60" s="47">
        <f t="shared" si="9"/>
        <v>1.1266074791498519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SUM(D5,D12,D21,D29,D43,D47,D58)</f>
        <v>10250552</v>
      </c>
      <c r="E61" s="15">
        <f t="shared" si="15"/>
        <v>0</v>
      </c>
      <c r="F61" s="15">
        <f t="shared" si="15"/>
        <v>403004</v>
      </c>
      <c r="G61" s="15">
        <f t="shared" si="15"/>
        <v>0</v>
      </c>
      <c r="H61" s="15">
        <f t="shared" si="15"/>
        <v>0</v>
      </c>
      <c r="I61" s="15">
        <f t="shared" si="15"/>
        <v>10283986</v>
      </c>
      <c r="J61" s="15">
        <f t="shared" si="15"/>
        <v>0</v>
      </c>
      <c r="K61" s="15">
        <f t="shared" si="15"/>
        <v>1799352</v>
      </c>
      <c r="L61" s="15">
        <f t="shared" si="15"/>
        <v>0</v>
      </c>
      <c r="M61" s="15">
        <f t="shared" si="15"/>
        <v>340399</v>
      </c>
      <c r="N61" s="15">
        <f>SUM(D61:M61)</f>
        <v>23077293</v>
      </c>
      <c r="O61" s="38">
        <f t="shared" si="9"/>
        <v>1241.7160613397903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85</v>
      </c>
      <c r="M63" s="118"/>
      <c r="N63" s="118"/>
      <c r="O63" s="43">
        <v>18585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5245594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296996</v>
      </c>
      <c r="N5" s="28">
        <f t="shared" ref="N5:N13" si="1">SUM(D5:M5)</f>
        <v>5542590</v>
      </c>
      <c r="O5" s="33">
        <f t="shared" ref="O5:O36" si="2">(N5/O$61)</f>
        <v>299.71286432704267</v>
      </c>
      <c r="P5" s="6"/>
    </row>
    <row r="6" spans="1:133">
      <c r="A6" s="12"/>
      <c r="B6" s="25">
        <v>311</v>
      </c>
      <c r="C6" s="20" t="s">
        <v>2</v>
      </c>
      <c r="D6" s="46">
        <v>2976539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296996</v>
      </c>
      <c r="N6" s="46">
        <f t="shared" si="1"/>
        <v>3273535</v>
      </c>
      <c r="O6" s="47">
        <f t="shared" si="2"/>
        <v>177.01481641702264</v>
      </c>
      <c r="P6" s="9"/>
    </row>
    <row r="7" spans="1:133">
      <c r="A7" s="12"/>
      <c r="B7" s="25">
        <v>312.10000000000002</v>
      </c>
      <c r="C7" s="20" t="s">
        <v>10</v>
      </c>
      <c r="D7" s="46">
        <v>258283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258283</v>
      </c>
      <c r="O7" s="47">
        <f t="shared" si="2"/>
        <v>13.966527875412318</v>
      </c>
      <c r="P7" s="9"/>
    </row>
    <row r="8" spans="1:133">
      <c r="A8" s="12"/>
      <c r="B8" s="25">
        <v>314.10000000000002</v>
      </c>
      <c r="C8" s="20" t="s">
        <v>11</v>
      </c>
      <c r="D8" s="46">
        <v>1074572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1074572</v>
      </c>
      <c r="O8" s="47">
        <f t="shared" si="2"/>
        <v>58.106959390039478</v>
      </c>
      <c r="P8" s="9"/>
    </row>
    <row r="9" spans="1:133">
      <c r="A9" s="12"/>
      <c r="B9" s="25">
        <v>314.39999999999998</v>
      </c>
      <c r="C9" s="20" t="s">
        <v>12</v>
      </c>
      <c r="D9" s="46">
        <v>61985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61985</v>
      </c>
      <c r="O9" s="47">
        <f t="shared" si="2"/>
        <v>3.3518087925160871</v>
      </c>
      <c r="P9" s="9"/>
    </row>
    <row r="10" spans="1:133">
      <c r="A10" s="12"/>
      <c r="B10" s="25">
        <v>315</v>
      </c>
      <c r="C10" s="20" t="s">
        <v>13</v>
      </c>
      <c r="D10" s="46">
        <v>772757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772757</v>
      </c>
      <c r="O10" s="47">
        <f t="shared" si="2"/>
        <v>41.786459741523821</v>
      </c>
      <c r="P10" s="9"/>
    </row>
    <row r="11" spans="1:133">
      <c r="A11" s="12"/>
      <c r="B11" s="25">
        <v>316</v>
      </c>
      <c r="C11" s="20" t="s">
        <v>14</v>
      </c>
      <c r="D11" s="46">
        <v>101458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101458</v>
      </c>
      <c r="O11" s="47">
        <f t="shared" si="2"/>
        <v>5.486292110528308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1640736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390485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2031221</v>
      </c>
      <c r="O12" s="45">
        <f t="shared" si="2"/>
        <v>109.83728978532417</v>
      </c>
      <c r="P12" s="10"/>
    </row>
    <row r="13" spans="1:133">
      <c r="A13" s="12"/>
      <c r="B13" s="25">
        <v>322</v>
      </c>
      <c r="C13" s="20" t="s">
        <v>0</v>
      </c>
      <c r="D13" s="46">
        <v>119597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119597</v>
      </c>
      <c r="O13" s="47">
        <f t="shared" si="2"/>
        <v>6.4671497323311522</v>
      </c>
      <c r="P13" s="9"/>
    </row>
    <row r="14" spans="1:133">
      <c r="A14" s="12"/>
      <c r="B14" s="25">
        <v>323.10000000000002</v>
      </c>
      <c r="C14" s="20" t="s">
        <v>16</v>
      </c>
      <c r="D14" s="46">
        <v>1277240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1277240</v>
      </c>
      <c r="O14" s="47">
        <f t="shared" si="2"/>
        <v>69.066133131455146</v>
      </c>
      <c r="P14" s="9"/>
    </row>
    <row r="15" spans="1:133">
      <c r="A15" s="12"/>
      <c r="B15" s="25">
        <v>323.39999999999998</v>
      </c>
      <c r="C15" s="20" t="s">
        <v>17</v>
      </c>
      <c r="D15" s="46">
        <v>44659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44659</v>
      </c>
      <c r="O15" s="47">
        <f t="shared" si="2"/>
        <v>2.4149137511490832</v>
      </c>
      <c r="P15" s="9"/>
    </row>
    <row r="16" spans="1:133">
      <c r="A16" s="12"/>
      <c r="B16" s="25">
        <v>324.11</v>
      </c>
      <c r="C16" s="20" t="s">
        <v>18</v>
      </c>
      <c r="D16" s="46">
        <v>59645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59645</v>
      </c>
      <c r="O16" s="47">
        <f t="shared" si="2"/>
        <v>3.2252744281620074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390485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390485</v>
      </c>
      <c r="O17" s="47">
        <f t="shared" si="2"/>
        <v>21.115286865300384</v>
      </c>
      <c r="P17" s="9"/>
    </row>
    <row r="18" spans="1:16">
      <c r="A18" s="12"/>
      <c r="B18" s="25">
        <v>324.31</v>
      </c>
      <c r="C18" s="20" t="s">
        <v>20</v>
      </c>
      <c r="D18" s="46">
        <v>100040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100040</v>
      </c>
      <c r="O18" s="47">
        <f t="shared" si="2"/>
        <v>5.4096144487103226</v>
      </c>
      <c r="P18" s="9"/>
    </row>
    <row r="19" spans="1:16">
      <c r="A19" s="12"/>
      <c r="B19" s="25">
        <v>324.61</v>
      </c>
      <c r="C19" s="20" t="s">
        <v>21</v>
      </c>
      <c r="D19" s="46">
        <v>31066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31066</v>
      </c>
      <c r="O19" s="47">
        <f t="shared" si="2"/>
        <v>1.6798788730871141</v>
      </c>
      <c r="P19" s="9"/>
    </row>
    <row r="20" spans="1:16">
      <c r="A20" s="12"/>
      <c r="B20" s="25">
        <v>329</v>
      </c>
      <c r="C20" s="20" t="s">
        <v>23</v>
      </c>
      <c r="D20" s="46">
        <v>8489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8489</v>
      </c>
      <c r="O20" s="47">
        <f t="shared" si="2"/>
        <v>0.45903855512896774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SUM(D22:D30)</f>
        <v>2827376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2827376</v>
      </c>
      <c r="O21" s="45">
        <f t="shared" si="2"/>
        <v>152.88898502135945</v>
      </c>
      <c r="P21" s="10"/>
    </row>
    <row r="22" spans="1:16">
      <c r="A22" s="12"/>
      <c r="B22" s="25">
        <v>331.1</v>
      </c>
      <c r="C22" s="20" t="s">
        <v>24</v>
      </c>
      <c r="D22" s="46">
        <v>959268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959268</v>
      </c>
      <c r="O22" s="47">
        <f t="shared" si="2"/>
        <v>51.871951549234844</v>
      </c>
      <c r="P22" s="9"/>
    </row>
    <row r="23" spans="1:16">
      <c r="A23" s="12"/>
      <c r="B23" s="25">
        <v>331.2</v>
      </c>
      <c r="C23" s="20" t="s">
        <v>25</v>
      </c>
      <c r="D23" s="46">
        <v>252741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252741</v>
      </c>
      <c r="O23" s="47">
        <f t="shared" si="2"/>
        <v>13.666846915048938</v>
      </c>
      <c r="P23" s="9"/>
    </row>
    <row r="24" spans="1:16">
      <c r="A24" s="12"/>
      <c r="B24" s="25">
        <v>334.1</v>
      </c>
      <c r="C24" s="20" t="s">
        <v>27</v>
      </c>
      <c r="D24" s="46">
        <v>54594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54594</v>
      </c>
      <c r="O24" s="47">
        <f t="shared" si="2"/>
        <v>2.9521440545071109</v>
      </c>
      <c r="P24" s="9"/>
    </row>
    <row r="25" spans="1:16">
      <c r="A25" s="12"/>
      <c r="B25" s="25">
        <v>334.7</v>
      </c>
      <c r="C25" s="20" t="s">
        <v>28</v>
      </c>
      <c r="D25" s="46">
        <v>3583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3583</v>
      </c>
      <c r="O25" s="47">
        <f t="shared" si="2"/>
        <v>0.19374898610284974</v>
      </c>
      <c r="P25" s="9"/>
    </row>
    <row r="26" spans="1:16">
      <c r="A26" s="12"/>
      <c r="B26" s="25">
        <v>335.12</v>
      </c>
      <c r="C26" s="20" t="s">
        <v>29</v>
      </c>
      <c r="D26" s="46">
        <v>316581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316581</v>
      </c>
      <c r="O26" s="47">
        <f t="shared" si="2"/>
        <v>17.118963932298708</v>
      </c>
      <c r="P26" s="9"/>
    </row>
    <row r="27" spans="1:16">
      <c r="A27" s="12"/>
      <c r="B27" s="25">
        <v>335.14</v>
      </c>
      <c r="C27" s="20" t="s">
        <v>30</v>
      </c>
      <c r="D27" s="46">
        <v>291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291</v>
      </c>
      <c r="O27" s="47">
        <f t="shared" si="2"/>
        <v>1.5735683772238145E-2</v>
      </c>
      <c r="P27" s="9"/>
    </row>
    <row r="28" spans="1:16">
      <c r="A28" s="12"/>
      <c r="B28" s="25">
        <v>335.15</v>
      </c>
      <c r="C28" s="20" t="s">
        <v>31</v>
      </c>
      <c r="D28" s="46">
        <v>4742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4742</v>
      </c>
      <c r="O28" s="47">
        <f t="shared" si="2"/>
        <v>0.25642134861839616</v>
      </c>
      <c r="P28" s="9"/>
    </row>
    <row r="29" spans="1:16">
      <c r="A29" s="12"/>
      <c r="B29" s="25">
        <v>335.18</v>
      </c>
      <c r="C29" s="20" t="s">
        <v>32</v>
      </c>
      <c r="D29" s="46">
        <v>1104023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1104023</v>
      </c>
      <c r="O29" s="47">
        <f t="shared" si="2"/>
        <v>59.6995079219164</v>
      </c>
      <c r="P29" s="9"/>
    </row>
    <row r="30" spans="1:16">
      <c r="A30" s="12"/>
      <c r="B30" s="25">
        <v>335.49</v>
      </c>
      <c r="C30" s="20" t="s">
        <v>33</v>
      </c>
      <c r="D30" s="46">
        <v>131553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131553</v>
      </c>
      <c r="O30" s="47">
        <f t="shared" si="2"/>
        <v>7.1136646298599473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SUM(D32:D44)</f>
        <v>272971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8276512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8549483</v>
      </c>
      <c r="O31" s="45">
        <f t="shared" si="2"/>
        <v>462.30914400043258</v>
      </c>
      <c r="P31" s="10"/>
    </row>
    <row r="32" spans="1:16">
      <c r="A32" s="12"/>
      <c r="B32" s="25">
        <v>341.9</v>
      </c>
      <c r="C32" s="20" t="s">
        <v>41</v>
      </c>
      <c r="D32" s="46">
        <v>15924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4" si="8">SUM(D32:M32)</f>
        <v>15924</v>
      </c>
      <c r="O32" s="47">
        <f t="shared" si="2"/>
        <v>0.86108257178391823</v>
      </c>
      <c r="P32" s="9"/>
    </row>
    <row r="33" spans="1:16">
      <c r="A33" s="12"/>
      <c r="B33" s="25">
        <v>342.1</v>
      </c>
      <c r="C33" s="20" t="s">
        <v>42</v>
      </c>
      <c r="D33" s="46">
        <v>11422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11422</v>
      </c>
      <c r="O33" s="47">
        <f t="shared" si="2"/>
        <v>0.61763910668901745</v>
      </c>
      <c r="P33" s="9"/>
    </row>
    <row r="34" spans="1:16">
      <c r="A34" s="12"/>
      <c r="B34" s="25">
        <v>342.2</v>
      </c>
      <c r="C34" s="20" t="s">
        <v>43</v>
      </c>
      <c r="D34" s="46">
        <v>11739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11739</v>
      </c>
      <c r="O34" s="47">
        <f t="shared" si="2"/>
        <v>0.63478072784296757</v>
      </c>
      <c r="P34" s="9"/>
    </row>
    <row r="35" spans="1:16">
      <c r="A35" s="12"/>
      <c r="B35" s="25">
        <v>343.3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3110944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3110944</v>
      </c>
      <c r="O35" s="47">
        <f t="shared" si="2"/>
        <v>168.22278700048668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350030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350030</v>
      </c>
      <c r="O36" s="47">
        <f t="shared" si="2"/>
        <v>18.927702373871195</v>
      </c>
      <c r="P36" s="9"/>
    </row>
    <row r="37" spans="1:16">
      <c r="A37" s="12"/>
      <c r="B37" s="25">
        <v>343.5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2607013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2607013</v>
      </c>
      <c r="O37" s="47">
        <f t="shared" ref="O37:O59" si="9">(N37/O$61)</f>
        <v>140.97296274265938</v>
      </c>
      <c r="P37" s="9"/>
    </row>
    <row r="38" spans="1:16">
      <c r="A38" s="12"/>
      <c r="B38" s="25">
        <v>343.9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2208525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2208525</v>
      </c>
      <c r="O38" s="47">
        <f t="shared" si="9"/>
        <v>119.42491753636511</v>
      </c>
      <c r="P38" s="9"/>
    </row>
    <row r="39" spans="1:16">
      <c r="A39" s="12"/>
      <c r="B39" s="25">
        <v>344.9</v>
      </c>
      <c r="C39" s="20" t="s">
        <v>48</v>
      </c>
      <c r="D39" s="46">
        <v>128815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128815</v>
      </c>
      <c r="O39" s="47">
        <f t="shared" si="9"/>
        <v>6.9656086086627376</v>
      </c>
      <c r="P39" s="9"/>
    </row>
    <row r="40" spans="1:16">
      <c r="A40" s="12"/>
      <c r="B40" s="25">
        <v>346.4</v>
      </c>
      <c r="C40" s="20" t="s">
        <v>49</v>
      </c>
      <c r="D40" s="46">
        <v>680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680</v>
      </c>
      <c r="O40" s="47">
        <f t="shared" si="9"/>
        <v>3.6770669983236901E-2</v>
      </c>
      <c r="P40" s="9"/>
    </row>
    <row r="41" spans="1:16">
      <c r="A41" s="12"/>
      <c r="B41" s="25">
        <v>347.1</v>
      </c>
      <c r="C41" s="20" t="s">
        <v>50</v>
      </c>
      <c r="D41" s="46">
        <v>3156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3156</v>
      </c>
      <c r="O41" s="47">
        <f t="shared" si="9"/>
        <v>0.17065916833396419</v>
      </c>
      <c r="P41" s="9"/>
    </row>
    <row r="42" spans="1:16">
      <c r="A42" s="12"/>
      <c r="B42" s="25">
        <v>347.2</v>
      </c>
      <c r="C42" s="20" t="s">
        <v>51</v>
      </c>
      <c r="D42" s="46">
        <v>91336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91336</v>
      </c>
      <c r="O42" s="47">
        <f t="shared" si="9"/>
        <v>4.9389498729248906</v>
      </c>
      <c r="P42" s="9"/>
    </row>
    <row r="43" spans="1:16">
      <c r="A43" s="12"/>
      <c r="B43" s="25">
        <v>347.3</v>
      </c>
      <c r="C43" s="20" t="s">
        <v>52</v>
      </c>
      <c r="D43" s="46">
        <v>6794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6794</v>
      </c>
      <c r="O43" s="47">
        <f t="shared" si="9"/>
        <v>0.3673822527442816</v>
      </c>
      <c r="P43" s="9"/>
    </row>
    <row r="44" spans="1:16">
      <c r="A44" s="12"/>
      <c r="B44" s="25">
        <v>347.4</v>
      </c>
      <c r="C44" s="20" t="s">
        <v>53</v>
      </c>
      <c r="D44" s="46">
        <v>3105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3105</v>
      </c>
      <c r="O44" s="47">
        <f t="shared" si="9"/>
        <v>0.16790136808522144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34928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9" si="11">SUM(D45:M45)</f>
        <v>34928</v>
      </c>
      <c r="O45" s="45">
        <f t="shared" si="9"/>
        <v>1.8887146487860271</v>
      </c>
      <c r="P45" s="10"/>
    </row>
    <row r="46" spans="1:16">
      <c r="A46" s="13"/>
      <c r="B46" s="39">
        <v>351.9</v>
      </c>
      <c r="C46" s="21" t="s">
        <v>58</v>
      </c>
      <c r="D46" s="46">
        <v>29633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29633</v>
      </c>
      <c r="O46" s="47">
        <f t="shared" si="9"/>
        <v>1.6023900935489104</v>
      </c>
      <c r="P46" s="9"/>
    </row>
    <row r="47" spans="1:16">
      <c r="A47" s="13"/>
      <c r="B47" s="39">
        <v>352</v>
      </c>
      <c r="C47" s="21" t="s">
        <v>56</v>
      </c>
      <c r="D47" s="46">
        <v>2275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2275</v>
      </c>
      <c r="O47" s="47">
        <f t="shared" si="9"/>
        <v>0.12301952089979992</v>
      </c>
      <c r="P47" s="9"/>
    </row>
    <row r="48" spans="1:16">
      <c r="A48" s="13"/>
      <c r="B48" s="39">
        <v>354</v>
      </c>
      <c r="C48" s="21" t="s">
        <v>57</v>
      </c>
      <c r="D48" s="46">
        <v>3020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3020</v>
      </c>
      <c r="O48" s="47">
        <f t="shared" si="9"/>
        <v>0.16330503433731683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SUM(D50:D55)</f>
        <v>254646</v>
      </c>
      <c r="E49" s="32">
        <f t="shared" si="12"/>
        <v>0</v>
      </c>
      <c r="F49" s="32">
        <f t="shared" si="12"/>
        <v>356</v>
      </c>
      <c r="G49" s="32">
        <f t="shared" si="12"/>
        <v>0</v>
      </c>
      <c r="H49" s="32">
        <f t="shared" si="12"/>
        <v>0</v>
      </c>
      <c r="I49" s="32">
        <f t="shared" si="12"/>
        <v>49253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3515</v>
      </c>
      <c r="N49" s="32">
        <f t="shared" si="11"/>
        <v>307770</v>
      </c>
      <c r="O49" s="45">
        <f t="shared" si="9"/>
        <v>16.642513383442385</v>
      </c>
      <c r="P49" s="10"/>
    </row>
    <row r="50" spans="1:119">
      <c r="A50" s="12"/>
      <c r="B50" s="25">
        <v>361.1</v>
      </c>
      <c r="C50" s="20" t="s">
        <v>59</v>
      </c>
      <c r="D50" s="46">
        <v>9488</v>
      </c>
      <c r="E50" s="46">
        <v>0</v>
      </c>
      <c r="F50" s="46">
        <v>356</v>
      </c>
      <c r="G50" s="46">
        <v>0</v>
      </c>
      <c r="H50" s="46">
        <v>0</v>
      </c>
      <c r="I50" s="46">
        <v>22031</v>
      </c>
      <c r="J50" s="46">
        <v>0</v>
      </c>
      <c r="K50" s="46">
        <v>0</v>
      </c>
      <c r="L50" s="46">
        <v>0</v>
      </c>
      <c r="M50" s="46">
        <v>3114</v>
      </c>
      <c r="N50" s="46">
        <f t="shared" si="11"/>
        <v>34989</v>
      </c>
      <c r="O50" s="47">
        <f t="shared" si="9"/>
        <v>1.8920131941815823</v>
      </c>
      <c r="P50" s="9"/>
    </row>
    <row r="51" spans="1:119">
      <c r="A51" s="12"/>
      <c r="B51" s="25">
        <v>362</v>
      </c>
      <c r="C51" s="20" t="s">
        <v>60</v>
      </c>
      <c r="D51" s="46">
        <v>80648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80648</v>
      </c>
      <c r="O51" s="47">
        <f t="shared" si="9"/>
        <v>4.361001460011896</v>
      </c>
      <c r="P51" s="9"/>
    </row>
    <row r="52" spans="1:119">
      <c r="A52" s="12"/>
      <c r="B52" s="25">
        <v>364</v>
      </c>
      <c r="C52" s="20" t="s">
        <v>61</v>
      </c>
      <c r="D52" s="46">
        <v>38375</v>
      </c>
      <c r="E52" s="46">
        <v>0</v>
      </c>
      <c r="F52" s="46">
        <v>0</v>
      </c>
      <c r="G52" s="46">
        <v>0</v>
      </c>
      <c r="H52" s="46">
        <v>0</v>
      </c>
      <c r="I52" s="46">
        <v>6613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44988</v>
      </c>
      <c r="O52" s="47">
        <f t="shared" si="9"/>
        <v>2.4327042664792082</v>
      </c>
      <c r="P52" s="9"/>
    </row>
    <row r="53" spans="1:119">
      <c r="A53" s="12"/>
      <c r="B53" s="25">
        <v>365</v>
      </c>
      <c r="C53" s="20" t="s">
        <v>75</v>
      </c>
      <c r="D53" s="46">
        <v>109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109</v>
      </c>
      <c r="O53" s="47">
        <f t="shared" si="9"/>
        <v>5.8941221002541504E-3</v>
      </c>
      <c r="P53" s="9"/>
    </row>
    <row r="54" spans="1:119">
      <c r="A54" s="12"/>
      <c r="B54" s="25">
        <v>366</v>
      </c>
      <c r="C54" s="20" t="s">
        <v>62</v>
      </c>
      <c r="D54" s="46">
        <v>110682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110682</v>
      </c>
      <c r="O54" s="47">
        <f t="shared" si="9"/>
        <v>5.9850754339479799</v>
      </c>
      <c r="P54" s="9"/>
    </row>
    <row r="55" spans="1:119">
      <c r="A55" s="12"/>
      <c r="B55" s="25">
        <v>369.9</v>
      </c>
      <c r="C55" s="20" t="s">
        <v>64</v>
      </c>
      <c r="D55" s="46">
        <v>15344</v>
      </c>
      <c r="E55" s="46">
        <v>0</v>
      </c>
      <c r="F55" s="46">
        <v>0</v>
      </c>
      <c r="G55" s="46">
        <v>0</v>
      </c>
      <c r="H55" s="46">
        <v>0</v>
      </c>
      <c r="I55" s="46">
        <v>20609</v>
      </c>
      <c r="J55" s="46">
        <v>0</v>
      </c>
      <c r="K55" s="46">
        <v>0</v>
      </c>
      <c r="L55" s="46">
        <v>0</v>
      </c>
      <c r="M55" s="46">
        <v>401</v>
      </c>
      <c r="N55" s="46">
        <f t="shared" si="11"/>
        <v>36354</v>
      </c>
      <c r="O55" s="47">
        <f t="shared" si="9"/>
        <v>1.9658249067214622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SUM(D57:D58)</f>
        <v>348126</v>
      </c>
      <c r="E56" s="32">
        <f t="shared" si="13"/>
        <v>0</v>
      </c>
      <c r="F56" s="32">
        <f t="shared" si="13"/>
        <v>402226</v>
      </c>
      <c r="G56" s="32">
        <f t="shared" si="13"/>
        <v>0</v>
      </c>
      <c r="H56" s="32">
        <f t="shared" si="13"/>
        <v>0</v>
      </c>
      <c r="I56" s="32">
        <f t="shared" si="13"/>
        <v>561764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1312116</v>
      </c>
      <c r="O56" s="45">
        <f t="shared" si="9"/>
        <v>70.952035905477743</v>
      </c>
      <c r="P56" s="9"/>
    </row>
    <row r="57" spans="1:119">
      <c r="A57" s="12"/>
      <c r="B57" s="25">
        <v>381</v>
      </c>
      <c r="C57" s="20" t="s">
        <v>65</v>
      </c>
      <c r="D57" s="46">
        <v>0</v>
      </c>
      <c r="E57" s="46">
        <v>0</v>
      </c>
      <c r="F57" s="46">
        <v>402226</v>
      </c>
      <c r="G57" s="46">
        <v>0</v>
      </c>
      <c r="H57" s="46">
        <v>0</v>
      </c>
      <c r="I57" s="46">
        <v>561764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963990</v>
      </c>
      <c r="O57" s="47">
        <f t="shared" si="9"/>
        <v>52.127291407559618</v>
      </c>
      <c r="P57" s="9"/>
    </row>
    <row r="58" spans="1:119" ht="15.75" thickBot="1">
      <c r="A58" s="12"/>
      <c r="B58" s="25">
        <v>383</v>
      </c>
      <c r="C58" s="20" t="s">
        <v>76</v>
      </c>
      <c r="D58" s="46">
        <v>348126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348126</v>
      </c>
      <c r="O58" s="47">
        <f t="shared" si="9"/>
        <v>18.824744497918132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4">SUM(D5,D12,D21,D31,D45,D49,D56)</f>
        <v>10624377</v>
      </c>
      <c r="E59" s="15">
        <f t="shared" si="14"/>
        <v>0</v>
      </c>
      <c r="F59" s="15">
        <f t="shared" si="14"/>
        <v>402582</v>
      </c>
      <c r="G59" s="15">
        <f t="shared" si="14"/>
        <v>0</v>
      </c>
      <c r="H59" s="15">
        <f t="shared" si="14"/>
        <v>0</v>
      </c>
      <c r="I59" s="15">
        <f t="shared" si="14"/>
        <v>9278014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300511</v>
      </c>
      <c r="N59" s="15">
        <f t="shared" si="11"/>
        <v>20605484</v>
      </c>
      <c r="O59" s="38">
        <f t="shared" si="9"/>
        <v>1114.231547071865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77</v>
      </c>
      <c r="M61" s="118"/>
      <c r="N61" s="118"/>
      <c r="O61" s="43">
        <v>18493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78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A63:O63"/>
    <mergeCell ref="L61:N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5175625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331758</v>
      </c>
      <c r="N5" s="28">
        <f t="shared" ref="N5:N13" si="1">SUM(D5:M5)</f>
        <v>5507383</v>
      </c>
      <c r="O5" s="33">
        <f t="shared" ref="O5:O36" si="2">(N5/O$61)</f>
        <v>329.17237463391308</v>
      </c>
      <c r="P5" s="6"/>
    </row>
    <row r="6" spans="1:133">
      <c r="A6" s="12"/>
      <c r="B6" s="25">
        <v>311</v>
      </c>
      <c r="C6" s="20" t="s">
        <v>2</v>
      </c>
      <c r="D6" s="46">
        <v>2956244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331758</v>
      </c>
      <c r="N6" s="46">
        <f t="shared" si="1"/>
        <v>3288002</v>
      </c>
      <c r="O6" s="47">
        <f t="shared" si="2"/>
        <v>196.52154682923913</v>
      </c>
      <c r="P6" s="9"/>
    </row>
    <row r="7" spans="1:133">
      <c r="A7" s="12"/>
      <c r="B7" s="25">
        <v>312.10000000000002</v>
      </c>
      <c r="C7" s="20" t="s">
        <v>10</v>
      </c>
      <c r="D7" s="46">
        <v>250188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250188</v>
      </c>
      <c r="O7" s="47">
        <f t="shared" si="2"/>
        <v>14.953559261251568</v>
      </c>
      <c r="P7" s="9"/>
    </row>
    <row r="8" spans="1:133">
      <c r="A8" s="12"/>
      <c r="B8" s="25">
        <v>314.10000000000002</v>
      </c>
      <c r="C8" s="20" t="s">
        <v>11</v>
      </c>
      <c r="D8" s="46">
        <v>968958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968958</v>
      </c>
      <c r="O8" s="47">
        <f t="shared" si="2"/>
        <v>57.913932221624528</v>
      </c>
      <c r="P8" s="9"/>
    </row>
    <row r="9" spans="1:133">
      <c r="A9" s="12"/>
      <c r="B9" s="25">
        <v>314.39999999999998</v>
      </c>
      <c r="C9" s="20" t="s">
        <v>12</v>
      </c>
      <c r="D9" s="46">
        <v>49227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49227</v>
      </c>
      <c r="O9" s="47">
        <f t="shared" si="2"/>
        <v>2.9422628653397882</v>
      </c>
      <c r="P9" s="9"/>
    </row>
    <row r="10" spans="1:133">
      <c r="A10" s="12"/>
      <c r="B10" s="25">
        <v>315</v>
      </c>
      <c r="C10" s="20" t="s">
        <v>13</v>
      </c>
      <c r="D10" s="46">
        <v>846245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846245</v>
      </c>
      <c r="O10" s="47">
        <f t="shared" si="2"/>
        <v>50.579463271770962</v>
      </c>
      <c r="P10" s="9"/>
    </row>
    <row r="11" spans="1:133">
      <c r="A11" s="12"/>
      <c r="B11" s="25">
        <v>316</v>
      </c>
      <c r="C11" s="20" t="s">
        <v>14</v>
      </c>
      <c r="D11" s="46">
        <v>104763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104763</v>
      </c>
      <c r="O11" s="47">
        <f t="shared" si="2"/>
        <v>6.2616101846871075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SUM(D13:D21)</f>
        <v>2047179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802522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2849701</v>
      </c>
      <c r="O12" s="45">
        <f t="shared" si="2"/>
        <v>170.32460701691471</v>
      </c>
      <c r="P12" s="10"/>
    </row>
    <row r="13" spans="1:133">
      <c r="A13" s="12"/>
      <c r="B13" s="25">
        <v>322</v>
      </c>
      <c r="C13" s="20" t="s">
        <v>0</v>
      </c>
      <c r="D13" s="46">
        <v>184633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184633</v>
      </c>
      <c r="O13" s="47">
        <f t="shared" si="2"/>
        <v>11.035383419998805</v>
      </c>
      <c r="P13" s="9"/>
    </row>
    <row r="14" spans="1:133">
      <c r="A14" s="12"/>
      <c r="B14" s="25">
        <v>323.10000000000002</v>
      </c>
      <c r="C14" s="20" t="s">
        <v>16</v>
      </c>
      <c r="D14" s="46">
        <v>1161472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1161472</v>
      </c>
      <c r="O14" s="47">
        <f t="shared" si="2"/>
        <v>69.420357420357419</v>
      </c>
      <c r="P14" s="9"/>
    </row>
    <row r="15" spans="1:133">
      <c r="A15" s="12"/>
      <c r="B15" s="25">
        <v>323.39999999999998</v>
      </c>
      <c r="C15" s="20" t="s">
        <v>17</v>
      </c>
      <c r="D15" s="46">
        <v>42409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42409</v>
      </c>
      <c r="O15" s="47">
        <f t="shared" si="2"/>
        <v>2.53475584244815</v>
      </c>
      <c r="P15" s="9"/>
    </row>
    <row r="16" spans="1:133">
      <c r="A16" s="12"/>
      <c r="B16" s="25">
        <v>324.11</v>
      </c>
      <c r="C16" s="20" t="s">
        <v>18</v>
      </c>
      <c r="D16" s="46">
        <v>534871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534871</v>
      </c>
      <c r="O16" s="47">
        <f t="shared" si="2"/>
        <v>31.968860199629429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722522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722522</v>
      </c>
      <c r="O17" s="47">
        <f t="shared" si="2"/>
        <v>43.18462733847349</v>
      </c>
      <c r="P17" s="9"/>
    </row>
    <row r="18" spans="1:16">
      <c r="A18" s="12"/>
      <c r="B18" s="25">
        <v>324.31</v>
      </c>
      <c r="C18" s="20" t="s">
        <v>20</v>
      </c>
      <c r="D18" s="46">
        <v>59461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59461</v>
      </c>
      <c r="O18" s="47">
        <f t="shared" si="2"/>
        <v>3.5539417847110153</v>
      </c>
      <c r="P18" s="9"/>
    </row>
    <row r="19" spans="1:16">
      <c r="A19" s="12"/>
      <c r="B19" s="25">
        <v>324.61</v>
      </c>
      <c r="C19" s="20" t="s">
        <v>21</v>
      </c>
      <c r="D19" s="46">
        <v>49705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49705</v>
      </c>
      <c r="O19" s="47">
        <f t="shared" si="2"/>
        <v>2.9708325862172016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80000</v>
      </c>
      <c r="O20" s="47">
        <f t="shared" si="2"/>
        <v>4.7815432430817042</v>
      </c>
      <c r="P20" s="9"/>
    </row>
    <row r="21" spans="1:16">
      <c r="A21" s="12"/>
      <c r="B21" s="25">
        <v>329</v>
      </c>
      <c r="C21" s="20" t="s">
        <v>23</v>
      </c>
      <c r="D21" s="46">
        <v>14628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14628</v>
      </c>
      <c r="O21" s="47">
        <f t="shared" si="2"/>
        <v>0.87430518199748974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SUM(D23:D31)</f>
        <v>2661151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2661151</v>
      </c>
      <c r="O22" s="45">
        <f t="shared" si="2"/>
        <v>159.05510728587652</v>
      </c>
      <c r="P22" s="10"/>
    </row>
    <row r="23" spans="1:16">
      <c r="A23" s="12"/>
      <c r="B23" s="25">
        <v>331.1</v>
      </c>
      <c r="C23" s="20" t="s">
        <v>24</v>
      </c>
      <c r="D23" s="46">
        <v>907920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907920</v>
      </c>
      <c r="O23" s="47">
        <f t="shared" si="2"/>
        <v>54.265734265734267</v>
      </c>
      <c r="P23" s="9"/>
    </row>
    <row r="24" spans="1:16">
      <c r="A24" s="12"/>
      <c r="B24" s="25">
        <v>331.2</v>
      </c>
      <c r="C24" s="20" t="s">
        <v>25</v>
      </c>
      <c r="D24" s="46">
        <v>14070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14070</v>
      </c>
      <c r="O24" s="47">
        <f t="shared" si="2"/>
        <v>0.84095391787699481</v>
      </c>
      <c r="P24" s="9"/>
    </row>
    <row r="25" spans="1:16">
      <c r="A25" s="12"/>
      <c r="B25" s="25">
        <v>334.1</v>
      </c>
      <c r="C25" s="20" t="s">
        <v>27</v>
      </c>
      <c r="D25" s="46">
        <v>82289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82289</v>
      </c>
      <c r="O25" s="47">
        <f t="shared" si="2"/>
        <v>4.9183551491243795</v>
      </c>
      <c r="P25" s="9"/>
    </row>
    <row r="26" spans="1:16">
      <c r="A26" s="12"/>
      <c r="B26" s="25">
        <v>334.7</v>
      </c>
      <c r="C26" s="20" t="s">
        <v>28</v>
      </c>
      <c r="D26" s="46">
        <v>96141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96141</v>
      </c>
      <c r="O26" s="47">
        <f t="shared" si="2"/>
        <v>5.7462793616639773</v>
      </c>
      <c r="P26" s="9"/>
    </row>
    <row r="27" spans="1:16">
      <c r="A27" s="12"/>
      <c r="B27" s="25">
        <v>335.12</v>
      </c>
      <c r="C27" s="20" t="s">
        <v>29</v>
      </c>
      <c r="D27" s="46">
        <v>319222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319222</v>
      </c>
      <c r="O27" s="47">
        <f t="shared" si="2"/>
        <v>19.079672464287849</v>
      </c>
      <c r="P27" s="9"/>
    </row>
    <row r="28" spans="1:16">
      <c r="A28" s="12"/>
      <c r="B28" s="25">
        <v>335.14</v>
      </c>
      <c r="C28" s="20" t="s">
        <v>30</v>
      </c>
      <c r="D28" s="46">
        <v>439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439</v>
      </c>
      <c r="O28" s="47">
        <f t="shared" si="2"/>
        <v>2.6238718546410855E-2</v>
      </c>
      <c r="P28" s="9"/>
    </row>
    <row r="29" spans="1:16">
      <c r="A29" s="12"/>
      <c r="B29" s="25">
        <v>335.15</v>
      </c>
      <c r="C29" s="20" t="s">
        <v>31</v>
      </c>
      <c r="D29" s="46">
        <v>3581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3581</v>
      </c>
      <c r="O29" s="47">
        <f t="shared" si="2"/>
        <v>0.21403382941844482</v>
      </c>
      <c r="P29" s="9"/>
    </row>
    <row r="30" spans="1:16">
      <c r="A30" s="12"/>
      <c r="B30" s="25">
        <v>335.18</v>
      </c>
      <c r="C30" s="20" t="s">
        <v>32</v>
      </c>
      <c r="D30" s="46">
        <v>1109029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1109029</v>
      </c>
      <c r="O30" s="47">
        <f t="shared" si="2"/>
        <v>66.285876516645743</v>
      </c>
      <c r="P30" s="9"/>
    </row>
    <row r="31" spans="1:16">
      <c r="A31" s="12"/>
      <c r="B31" s="25">
        <v>335.49</v>
      </c>
      <c r="C31" s="20" t="s">
        <v>33</v>
      </c>
      <c r="D31" s="46">
        <v>128460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128460</v>
      </c>
      <c r="O31" s="47">
        <f t="shared" si="2"/>
        <v>7.6779630625784474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SUM(D33:D45)</f>
        <v>475858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8075058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8550916</v>
      </c>
      <c r="O32" s="45">
        <f t="shared" si="2"/>
        <v>511.08218277449049</v>
      </c>
      <c r="P32" s="10"/>
    </row>
    <row r="33" spans="1:16">
      <c r="A33" s="12"/>
      <c r="B33" s="25">
        <v>341.9</v>
      </c>
      <c r="C33" s="20" t="s">
        <v>41</v>
      </c>
      <c r="D33" s="46">
        <v>28348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8">SUM(D33:M33)</f>
        <v>28348</v>
      </c>
      <c r="O33" s="47">
        <f t="shared" si="2"/>
        <v>1.6943398481860021</v>
      </c>
      <c r="P33" s="9"/>
    </row>
    <row r="34" spans="1:16">
      <c r="A34" s="12"/>
      <c r="B34" s="25">
        <v>342.1</v>
      </c>
      <c r="C34" s="20" t="s">
        <v>42</v>
      </c>
      <c r="D34" s="46">
        <v>29259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29259</v>
      </c>
      <c r="O34" s="47">
        <f t="shared" si="2"/>
        <v>1.748789671866595</v>
      </c>
      <c r="P34" s="9"/>
    </row>
    <row r="35" spans="1:16">
      <c r="A35" s="12"/>
      <c r="B35" s="25">
        <v>342.2</v>
      </c>
      <c r="C35" s="20" t="s">
        <v>43</v>
      </c>
      <c r="D35" s="46">
        <v>223014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223014</v>
      </c>
      <c r="O35" s="47">
        <f t="shared" si="2"/>
        <v>13.32938856015779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3077525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3077525</v>
      </c>
      <c r="O36" s="47">
        <f t="shared" si="2"/>
        <v>183.94148586456279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354822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354822</v>
      </c>
      <c r="O37" s="47">
        <f t="shared" ref="O37:O59" si="9">(N37/O$61)</f>
        <v>21.207459207459209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2477442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2477442</v>
      </c>
      <c r="O38" s="47">
        <f t="shared" si="9"/>
        <v>148.0749506903353</v>
      </c>
      <c r="P38" s="9"/>
    </row>
    <row r="39" spans="1:16">
      <c r="A39" s="12"/>
      <c r="B39" s="25">
        <v>343.9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2165269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2165269</v>
      </c>
      <c r="O39" s="47">
        <f t="shared" si="9"/>
        <v>129.41659195505349</v>
      </c>
      <c r="P39" s="9"/>
    </row>
    <row r="40" spans="1:16">
      <c r="A40" s="12"/>
      <c r="B40" s="25">
        <v>344.9</v>
      </c>
      <c r="C40" s="20" t="s">
        <v>48</v>
      </c>
      <c r="D40" s="46">
        <v>107181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107181</v>
      </c>
      <c r="O40" s="47">
        <f t="shared" si="9"/>
        <v>6.4061323292092522</v>
      </c>
      <c r="P40" s="9"/>
    </row>
    <row r="41" spans="1:16">
      <c r="A41" s="12"/>
      <c r="B41" s="25">
        <v>346.4</v>
      </c>
      <c r="C41" s="20" t="s">
        <v>49</v>
      </c>
      <c r="D41" s="46">
        <v>1040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1040</v>
      </c>
      <c r="O41" s="47">
        <f t="shared" si="9"/>
        <v>6.216006216006216E-2</v>
      </c>
      <c r="P41" s="9"/>
    </row>
    <row r="42" spans="1:16">
      <c r="A42" s="12"/>
      <c r="B42" s="25">
        <v>347.1</v>
      </c>
      <c r="C42" s="20" t="s">
        <v>50</v>
      </c>
      <c r="D42" s="46">
        <v>3628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3628</v>
      </c>
      <c r="O42" s="47">
        <f t="shared" si="9"/>
        <v>0.21684298607375529</v>
      </c>
      <c r="P42" s="9"/>
    </row>
    <row r="43" spans="1:16">
      <c r="A43" s="12"/>
      <c r="B43" s="25">
        <v>347.2</v>
      </c>
      <c r="C43" s="20" t="s">
        <v>51</v>
      </c>
      <c r="D43" s="46">
        <v>72522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72522</v>
      </c>
      <c r="O43" s="47">
        <f t="shared" si="9"/>
        <v>4.3345884884346422</v>
      </c>
      <c r="P43" s="9"/>
    </row>
    <row r="44" spans="1:16">
      <c r="A44" s="12"/>
      <c r="B44" s="25">
        <v>347.3</v>
      </c>
      <c r="C44" s="20" t="s">
        <v>52</v>
      </c>
      <c r="D44" s="46">
        <v>6529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6529</v>
      </c>
      <c r="O44" s="47">
        <f t="shared" si="9"/>
        <v>0.3902336979260056</v>
      </c>
      <c r="P44" s="9"/>
    </row>
    <row r="45" spans="1:16">
      <c r="A45" s="12"/>
      <c r="B45" s="25">
        <v>347.4</v>
      </c>
      <c r="C45" s="20" t="s">
        <v>53</v>
      </c>
      <c r="D45" s="46">
        <v>4337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4337</v>
      </c>
      <c r="O45" s="47">
        <f t="shared" si="9"/>
        <v>0.25921941306556689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SUM(D47:D49)</f>
        <v>53726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53726</v>
      </c>
      <c r="O46" s="45">
        <f t="shared" si="9"/>
        <v>3.211164903472596</v>
      </c>
      <c r="P46" s="10"/>
    </row>
    <row r="47" spans="1:16">
      <c r="A47" s="13"/>
      <c r="B47" s="39">
        <v>351.9</v>
      </c>
      <c r="C47" s="21" t="s">
        <v>58</v>
      </c>
      <c r="D47" s="46">
        <v>46936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46936</v>
      </c>
      <c r="O47" s="47">
        <f t="shared" si="9"/>
        <v>2.805331420716036</v>
      </c>
      <c r="P47" s="9"/>
    </row>
    <row r="48" spans="1:16">
      <c r="A48" s="13"/>
      <c r="B48" s="39">
        <v>352</v>
      </c>
      <c r="C48" s="21" t="s">
        <v>56</v>
      </c>
      <c r="D48" s="46">
        <v>2142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2142</v>
      </c>
      <c r="O48" s="47">
        <f t="shared" si="9"/>
        <v>0.12802582033351265</v>
      </c>
      <c r="P48" s="9"/>
    </row>
    <row r="49" spans="1:119">
      <c r="A49" s="13"/>
      <c r="B49" s="39">
        <v>354</v>
      </c>
      <c r="C49" s="21" t="s">
        <v>57</v>
      </c>
      <c r="D49" s="46">
        <v>4648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4648</v>
      </c>
      <c r="O49" s="47">
        <f t="shared" si="9"/>
        <v>0.27780766242304705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SUM(D51:D56)</f>
        <v>215112</v>
      </c>
      <c r="E50" s="32">
        <f t="shared" si="12"/>
        <v>0</v>
      </c>
      <c r="F50" s="32">
        <f t="shared" si="12"/>
        <v>815</v>
      </c>
      <c r="G50" s="32">
        <f t="shared" si="12"/>
        <v>0</v>
      </c>
      <c r="H50" s="32">
        <f t="shared" si="12"/>
        <v>0</v>
      </c>
      <c r="I50" s="32">
        <f t="shared" si="12"/>
        <v>79656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5740</v>
      </c>
      <c r="N50" s="32">
        <f t="shared" si="11"/>
        <v>301323</v>
      </c>
      <c r="O50" s="45">
        <f t="shared" si="9"/>
        <v>18.009861932938858</v>
      </c>
      <c r="P50" s="10"/>
    </row>
    <row r="51" spans="1:119">
      <c r="A51" s="12"/>
      <c r="B51" s="25">
        <v>361.1</v>
      </c>
      <c r="C51" s="20" t="s">
        <v>59</v>
      </c>
      <c r="D51" s="46">
        <v>41297</v>
      </c>
      <c r="E51" s="46">
        <v>0</v>
      </c>
      <c r="F51" s="46">
        <v>815</v>
      </c>
      <c r="G51" s="46">
        <v>0</v>
      </c>
      <c r="H51" s="46">
        <v>0</v>
      </c>
      <c r="I51" s="46">
        <v>34959</v>
      </c>
      <c r="J51" s="46">
        <v>0</v>
      </c>
      <c r="K51" s="46">
        <v>0</v>
      </c>
      <c r="L51" s="46">
        <v>0</v>
      </c>
      <c r="M51" s="46">
        <v>5740</v>
      </c>
      <c r="N51" s="46">
        <f t="shared" si="11"/>
        <v>82811</v>
      </c>
      <c r="O51" s="47">
        <f t="shared" si="9"/>
        <v>4.949554718785488</v>
      </c>
      <c r="P51" s="9"/>
    </row>
    <row r="52" spans="1:119">
      <c r="A52" s="12"/>
      <c r="B52" s="25">
        <v>362</v>
      </c>
      <c r="C52" s="20" t="s">
        <v>60</v>
      </c>
      <c r="D52" s="46">
        <v>78257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78257</v>
      </c>
      <c r="O52" s="47">
        <f t="shared" si="9"/>
        <v>4.6773653696730619</v>
      </c>
      <c r="P52" s="9"/>
    </row>
    <row r="53" spans="1:119">
      <c r="A53" s="12"/>
      <c r="B53" s="25">
        <v>364</v>
      </c>
      <c r="C53" s="20" t="s">
        <v>61</v>
      </c>
      <c r="D53" s="46">
        <v>47032</v>
      </c>
      <c r="E53" s="46">
        <v>0</v>
      </c>
      <c r="F53" s="46">
        <v>0</v>
      </c>
      <c r="G53" s="46">
        <v>0</v>
      </c>
      <c r="H53" s="46">
        <v>0</v>
      </c>
      <c r="I53" s="46">
        <v>6092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53124</v>
      </c>
      <c r="O53" s="47">
        <f t="shared" si="9"/>
        <v>3.1751837905684059</v>
      </c>
      <c r="P53" s="9"/>
    </row>
    <row r="54" spans="1:119">
      <c r="A54" s="12"/>
      <c r="B54" s="25">
        <v>366</v>
      </c>
      <c r="C54" s="20" t="s">
        <v>62</v>
      </c>
      <c r="D54" s="46">
        <v>30891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30891</v>
      </c>
      <c r="O54" s="47">
        <f t="shared" si="9"/>
        <v>1.8463331540254617</v>
      </c>
      <c r="P54" s="9"/>
    </row>
    <row r="55" spans="1:119">
      <c r="A55" s="12"/>
      <c r="B55" s="25">
        <v>369.3</v>
      </c>
      <c r="C55" s="20" t="s">
        <v>63</v>
      </c>
      <c r="D55" s="46">
        <v>6317</v>
      </c>
      <c r="E55" s="46">
        <v>0</v>
      </c>
      <c r="F55" s="46">
        <v>0</v>
      </c>
      <c r="G55" s="46">
        <v>0</v>
      </c>
      <c r="H55" s="46">
        <v>0</v>
      </c>
      <c r="I55" s="46">
        <v>23634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29951</v>
      </c>
      <c r="O55" s="47">
        <f t="shared" si="9"/>
        <v>1.7901500209192518</v>
      </c>
      <c r="P55" s="9"/>
    </row>
    <row r="56" spans="1:119">
      <c r="A56" s="12"/>
      <c r="B56" s="25">
        <v>369.9</v>
      </c>
      <c r="C56" s="20" t="s">
        <v>64</v>
      </c>
      <c r="D56" s="46">
        <v>11318</v>
      </c>
      <c r="E56" s="46">
        <v>0</v>
      </c>
      <c r="F56" s="46">
        <v>0</v>
      </c>
      <c r="G56" s="46">
        <v>0</v>
      </c>
      <c r="H56" s="46">
        <v>0</v>
      </c>
      <c r="I56" s="46">
        <v>14971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26289</v>
      </c>
      <c r="O56" s="47">
        <f t="shared" si="9"/>
        <v>1.5712748789671867</v>
      </c>
      <c r="P56" s="9"/>
    </row>
    <row r="57" spans="1:119" ht="15.75">
      <c r="A57" s="29" t="s">
        <v>40</v>
      </c>
      <c r="B57" s="30"/>
      <c r="C57" s="31"/>
      <c r="D57" s="32">
        <f t="shared" ref="D57:M57" si="13">SUM(D58:D58)</f>
        <v>0</v>
      </c>
      <c r="E57" s="32">
        <f t="shared" si="13"/>
        <v>0</v>
      </c>
      <c r="F57" s="32">
        <f t="shared" si="13"/>
        <v>435722</v>
      </c>
      <c r="G57" s="32">
        <f t="shared" si="13"/>
        <v>0</v>
      </c>
      <c r="H57" s="32">
        <f t="shared" si="13"/>
        <v>0</v>
      </c>
      <c r="I57" s="32">
        <f t="shared" si="13"/>
        <v>624906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1060628</v>
      </c>
      <c r="O57" s="45">
        <f t="shared" si="9"/>
        <v>63.39298308529078</v>
      </c>
      <c r="P57" s="9"/>
    </row>
    <row r="58" spans="1:119" ht="15.75" thickBot="1">
      <c r="A58" s="12"/>
      <c r="B58" s="25">
        <v>381</v>
      </c>
      <c r="C58" s="20" t="s">
        <v>65</v>
      </c>
      <c r="D58" s="46">
        <v>0</v>
      </c>
      <c r="E58" s="46">
        <v>0</v>
      </c>
      <c r="F58" s="46">
        <v>435722</v>
      </c>
      <c r="G58" s="46">
        <v>0</v>
      </c>
      <c r="H58" s="46">
        <v>0</v>
      </c>
      <c r="I58" s="46">
        <v>624906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1060628</v>
      </c>
      <c r="O58" s="47">
        <f t="shared" si="9"/>
        <v>63.39298308529078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4">SUM(D5,D12,D22,D32,D46,D50,D57)</f>
        <v>10628651</v>
      </c>
      <c r="E59" s="15">
        <f t="shared" si="14"/>
        <v>0</v>
      </c>
      <c r="F59" s="15">
        <f t="shared" si="14"/>
        <v>436537</v>
      </c>
      <c r="G59" s="15">
        <f t="shared" si="14"/>
        <v>0</v>
      </c>
      <c r="H59" s="15">
        <f t="shared" si="14"/>
        <v>0</v>
      </c>
      <c r="I59" s="15">
        <f t="shared" si="14"/>
        <v>9582142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337498</v>
      </c>
      <c r="N59" s="15">
        <f t="shared" si="11"/>
        <v>20984828</v>
      </c>
      <c r="O59" s="38">
        <f t="shared" si="9"/>
        <v>1254.248281632897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72</v>
      </c>
      <c r="M61" s="118"/>
      <c r="N61" s="118"/>
      <c r="O61" s="43">
        <v>16731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78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4920048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381972</v>
      </c>
      <c r="N5" s="28">
        <f t="shared" ref="N5:N18" si="1">SUM(D5:M5)</f>
        <v>5302020</v>
      </c>
      <c r="O5" s="33">
        <f t="shared" ref="O5:O36" si="2">(N5/O$61)</f>
        <v>319.12964969302999</v>
      </c>
      <c r="P5" s="6"/>
    </row>
    <row r="6" spans="1:133">
      <c r="A6" s="12"/>
      <c r="B6" s="25">
        <v>311</v>
      </c>
      <c r="C6" s="20" t="s">
        <v>2</v>
      </c>
      <c r="D6" s="46">
        <v>2792694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381972</v>
      </c>
      <c r="N6" s="46">
        <f t="shared" si="1"/>
        <v>3174666</v>
      </c>
      <c r="O6" s="47">
        <f t="shared" si="2"/>
        <v>191.08378475984111</v>
      </c>
      <c r="P6" s="9"/>
    </row>
    <row r="7" spans="1:133">
      <c r="A7" s="12"/>
      <c r="B7" s="25">
        <v>312.10000000000002</v>
      </c>
      <c r="C7" s="20" t="s">
        <v>10</v>
      </c>
      <c r="D7" s="46">
        <v>247989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247989</v>
      </c>
      <c r="O7" s="47">
        <f t="shared" si="2"/>
        <v>14.926507764535934</v>
      </c>
      <c r="P7" s="9"/>
    </row>
    <row r="8" spans="1:133">
      <c r="A8" s="12"/>
      <c r="B8" s="25">
        <v>314.10000000000002</v>
      </c>
      <c r="C8" s="20" t="s">
        <v>11</v>
      </c>
      <c r="D8" s="46">
        <v>935839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935839</v>
      </c>
      <c r="O8" s="47">
        <f t="shared" si="2"/>
        <v>56.328337546647404</v>
      </c>
      <c r="P8" s="9"/>
    </row>
    <row r="9" spans="1:133">
      <c r="A9" s="12"/>
      <c r="B9" s="25">
        <v>314.39999999999998</v>
      </c>
      <c r="C9" s="20" t="s">
        <v>12</v>
      </c>
      <c r="D9" s="46">
        <v>45818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45818</v>
      </c>
      <c r="O9" s="47">
        <f t="shared" si="2"/>
        <v>2.7577946310340677</v>
      </c>
      <c r="P9" s="9"/>
    </row>
    <row r="10" spans="1:133">
      <c r="A10" s="12"/>
      <c r="B10" s="25">
        <v>315</v>
      </c>
      <c r="C10" s="20" t="s">
        <v>13</v>
      </c>
      <c r="D10" s="46">
        <v>785151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785151</v>
      </c>
      <c r="O10" s="47">
        <f t="shared" si="2"/>
        <v>47.258396533044419</v>
      </c>
      <c r="P10" s="9"/>
    </row>
    <row r="11" spans="1:133">
      <c r="A11" s="12"/>
      <c r="B11" s="25">
        <v>316</v>
      </c>
      <c r="C11" s="20" t="s">
        <v>14</v>
      </c>
      <c r="D11" s="46">
        <v>112557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112557</v>
      </c>
      <c r="O11" s="47">
        <f t="shared" si="2"/>
        <v>6.7748284579270495</v>
      </c>
      <c r="P11" s="9"/>
    </row>
    <row r="12" spans="1:133" ht="15.75">
      <c r="A12" s="29" t="s">
        <v>105</v>
      </c>
      <c r="B12" s="30"/>
      <c r="C12" s="31"/>
      <c r="D12" s="32">
        <f t="shared" ref="D12:M12" si="3">SUM(D13:D16)</f>
        <v>1160973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1160973</v>
      </c>
      <c r="O12" s="45">
        <f t="shared" si="2"/>
        <v>69.879198266522209</v>
      </c>
      <c r="P12" s="10"/>
    </row>
    <row r="13" spans="1:133">
      <c r="A13" s="12"/>
      <c r="B13" s="25">
        <v>322</v>
      </c>
      <c r="C13" s="20" t="s">
        <v>0</v>
      </c>
      <c r="D13" s="46">
        <v>114995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114995</v>
      </c>
      <c r="O13" s="47">
        <f t="shared" si="2"/>
        <v>6.9215721680510409</v>
      </c>
      <c r="P13" s="9"/>
    </row>
    <row r="14" spans="1:133">
      <c r="A14" s="12"/>
      <c r="B14" s="25">
        <v>323.10000000000002</v>
      </c>
      <c r="C14" s="20" t="s">
        <v>16</v>
      </c>
      <c r="D14" s="46">
        <v>938208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938208</v>
      </c>
      <c r="O14" s="47">
        <f t="shared" si="2"/>
        <v>56.470928132899964</v>
      </c>
      <c r="P14" s="9"/>
    </row>
    <row r="15" spans="1:133">
      <c r="A15" s="12"/>
      <c r="B15" s="25">
        <v>323.39999999999998</v>
      </c>
      <c r="C15" s="20" t="s">
        <v>17</v>
      </c>
      <c r="D15" s="46">
        <v>39384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39384</v>
      </c>
      <c r="O15" s="47">
        <f t="shared" si="2"/>
        <v>2.3705308775731311</v>
      </c>
      <c r="P15" s="9"/>
    </row>
    <row r="16" spans="1:133">
      <c r="A16" s="12"/>
      <c r="B16" s="25">
        <v>329</v>
      </c>
      <c r="C16" s="20" t="s">
        <v>106</v>
      </c>
      <c r="D16" s="46">
        <v>68386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68386</v>
      </c>
      <c r="O16" s="47">
        <f t="shared" si="2"/>
        <v>4.1161670879980736</v>
      </c>
      <c r="P16" s="9"/>
    </row>
    <row r="17" spans="1:16" ht="15.75">
      <c r="A17" s="29" t="s">
        <v>26</v>
      </c>
      <c r="B17" s="30"/>
      <c r="C17" s="31"/>
      <c r="D17" s="32">
        <f t="shared" ref="D17:M17" si="4">SUM(D18:D27)</f>
        <v>2263223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2263223</v>
      </c>
      <c r="O17" s="45">
        <f t="shared" si="2"/>
        <v>136.22384735765019</v>
      </c>
      <c r="P17" s="10"/>
    </row>
    <row r="18" spans="1:16">
      <c r="A18" s="12"/>
      <c r="B18" s="25">
        <v>331.1</v>
      </c>
      <c r="C18" s="20" t="s">
        <v>24</v>
      </c>
      <c r="D18" s="46">
        <v>187454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187454</v>
      </c>
      <c r="O18" s="47">
        <f t="shared" si="2"/>
        <v>11.282893944865776</v>
      </c>
      <c r="P18" s="9"/>
    </row>
    <row r="19" spans="1:16">
      <c r="A19" s="12"/>
      <c r="B19" s="25">
        <v>331.2</v>
      </c>
      <c r="C19" s="20" t="s">
        <v>25</v>
      </c>
      <c r="D19" s="46">
        <v>33063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5">SUM(D19:M19)</f>
        <v>33063</v>
      </c>
      <c r="O19" s="47">
        <f t="shared" si="2"/>
        <v>1.9900686168291801</v>
      </c>
      <c r="P19" s="9"/>
    </row>
    <row r="20" spans="1:16">
      <c r="A20" s="12"/>
      <c r="B20" s="25">
        <v>331.7</v>
      </c>
      <c r="C20" s="20" t="s">
        <v>107</v>
      </c>
      <c r="D20" s="46">
        <v>80977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80977</v>
      </c>
      <c r="O20" s="47">
        <f t="shared" si="2"/>
        <v>4.8740219092331767</v>
      </c>
      <c r="P20" s="9"/>
    </row>
    <row r="21" spans="1:16">
      <c r="A21" s="12"/>
      <c r="B21" s="25">
        <v>334.1</v>
      </c>
      <c r="C21" s="20" t="s">
        <v>27</v>
      </c>
      <c r="D21" s="46">
        <v>171019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171019</v>
      </c>
      <c r="O21" s="47">
        <f t="shared" si="2"/>
        <v>10.293667990851089</v>
      </c>
      <c r="P21" s="9"/>
    </row>
    <row r="22" spans="1:16">
      <c r="A22" s="12"/>
      <c r="B22" s="25">
        <v>335.12</v>
      </c>
      <c r="C22" s="20" t="s">
        <v>29</v>
      </c>
      <c r="D22" s="46">
        <v>492603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492603</v>
      </c>
      <c r="O22" s="47">
        <f t="shared" si="2"/>
        <v>29.649873600577827</v>
      </c>
      <c r="P22" s="9"/>
    </row>
    <row r="23" spans="1:16">
      <c r="A23" s="12"/>
      <c r="B23" s="25">
        <v>335.14</v>
      </c>
      <c r="C23" s="20" t="s">
        <v>30</v>
      </c>
      <c r="D23" s="46">
        <v>452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452</v>
      </c>
      <c r="O23" s="47">
        <f t="shared" si="2"/>
        <v>2.72059708679427E-2</v>
      </c>
      <c r="P23" s="9"/>
    </row>
    <row r="24" spans="1:16">
      <c r="A24" s="12"/>
      <c r="B24" s="25">
        <v>335.15</v>
      </c>
      <c r="C24" s="20" t="s">
        <v>31</v>
      </c>
      <c r="D24" s="46">
        <v>3496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3496</v>
      </c>
      <c r="O24" s="47">
        <f t="shared" si="2"/>
        <v>0.21042494281930901</v>
      </c>
      <c r="P24" s="9"/>
    </row>
    <row r="25" spans="1:16">
      <c r="A25" s="12"/>
      <c r="B25" s="25">
        <v>335.18</v>
      </c>
      <c r="C25" s="20" t="s">
        <v>32</v>
      </c>
      <c r="D25" s="46">
        <v>1202568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1202568</v>
      </c>
      <c r="O25" s="47">
        <f t="shared" si="2"/>
        <v>72.382809678584323</v>
      </c>
      <c r="P25" s="9"/>
    </row>
    <row r="26" spans="1:16">
      <c r="A26" s="12"/>
      <c r="B26" s="25">
        <v>335.19</v>
      </c>
      <c r="C26" s="20" t="s">
        <v>108</v>
      </c>
      <c r="D26" s="46">
        <v>5139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5139</v>
      </c>
      <c r="O26" s="47">
        <f t="shared" si="2"/>
        <v>0.30931744312026005</v>
      </c>
      <c r="P26" s="9"/>
    </row>
    <row r="27" spans="1:16">
      <c r="A27" s="12"/>
      <c r="B27" s="25">
        <v>337.7</v>
      </c>
      <c r="C27" s="20" t="s">
        <v>109</v>
      </c>
      <c r="D27" s="46">
        <v>86452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86452</v>
      </c>
      <c r="O27" s="47">
        <f t="shared" si="2"/>
        <v>5.203563259901288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SUM(D29:D41)</f>
        <v>537769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7818223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8355992</v>
      </c>
      <c r="O28" s="45">
        <f t="shared" si="2"/>
        <v>502.94883832912001</v>
      </c>
      <c r="P28" s="10"/>
    </row>
    <row r="29" spans="1:16">
      <c r="A29" s="12"/>
      <c r="B29" s="25">
        <v>341.9</v>
      </c>
      <c r="C29" s="20" t="s">
        <v>41</v>
      </c>
      <c r="D29" s="46">
        <v>80676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4" si="7">SUM(D29:M29)</f>
        <v>80676</v>
      </c>
      <c r="O29" s="47">
        <f t="shared" si="2"/>
        <v>4.8559046587215597</v>
      </c>
      <c r="P29" s="9"/>
    </row>
    <row r="30" spans="1:16">
      <c r="A30" s="12"/>
      <c r="B30" s="25">
        <v>342.1</v>
      </c>
      <c r="C30" s="20" t="s">
        <v>42</v>
      </c>
      <c r="D30" s="46">
        <v>38895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38895</v>
      </c>
      <c r="O30" s="47">
        <f t="shared" si="2"/>
        <v>2.3410978692668833</v>
      </c>
      <c r="P30" s="9"/>
    </row>
    <row r="31" spans="1:16">
      <c r="A31" s="12"/>
      <c r="B31" s="25">
        <v>342.2</v>
      </c>
      <c r="C31" s="20" t="s">
        <v>43</v>
      </c>
      <c r="D31" s="46">
        <v>222485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222485</v>
      </c>
      <c r="O31" s="47">
        <f t="shared" si="2"/>
        <v>13.39141687733237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2971391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2971391</v>
      </c>
      <c r="O32" s="47">
        <f t="shared" si="2"/>
        <v>178.8486216443963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2098510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2098510</v>
      </c>
      <c r="O33" s="47">
        <f t="shared" si="2"/>
        <v>126.3097387745275</v>
      </c>
      <c r="P33" s="9"/>
    </row>
    <row r="34" spans="1:16">
      <c r="A34" s="12"/>
      <c r="B34" s="25">
        <v>343.5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2390169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2390169</v>
      </c>
      <c r="O34" s="47">
        <f t="shared" si="2"/>
        <v>143.86475261827374</v>
      </c>
      <c r="P34" s="9"/>
    </row>
    <row r="35" spans="1:16">
      <c r="A35" s="12"/>
      <c r="B35" s="25">
        <v>343.9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358153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358153</v>
      </c>
      <c r="O35" s="47">
        <f t="shared" si="2"/>
        <v>21.557301071385577</v>
      </c>
      <c r="P35" s="9"/>
    </row>
    <row r="36" spans="1:16">
      <c r="A36" s="12"/>
      <c r="B36" s="25">
        <v>344.9</v>
      </c>
      <c r="C36" s="20" t="s">
        <v>48</v>
      </c>
      <c r="D36" s="46">
        <v>112998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112998</v>
      </c>
      <c r="O36" s="47">
        <f t="shared" si="2"/>
        <v>6.8013723365836043</v>
      </c>
      <c r="P36" s="9"/>
    </row>
    <row r="37" spans="1:16">
      <c r="A37" s="12"/>
      <c r="B37" s="25">
        <v>346.4</v>
      </c>
      <c r="C37" s="20" t="s">
        <v>49</v>
      </c>
      <c r="D37" s="46">
        <v>965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965</v>
      </c>
      <c r="O37" s="47">
        <f t="shared" ref="O37:O59" si="8">(N37/O$61)</f>
        <v>5.8083543999036959E-2</v>
      </c>
      <c r="P37" s="9"/>
    </row>
    <row r="38" spans="1:16">
      <c r="A38" s="12"/>
      <c r="B38" s="25">
        <v>347.1</v>
      </c>
      <c r="C38" s="20" t="s">
        <v>50</v>
      </c>
      <c r="D38" s="46">
        <v>4408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4408</v>
      </c>
      <c r="O38" s="47">
        <f t="shared" si="8"/>
        <v>0.26531840616347657</v>
      </c>
      <c r="P38" s="9"/>
    </row>
    <row r="39" spans="1:16">
      <c r="A39" s="12"/>
      <c r="B39" s="25">
        <v>347.2</v>
      </c>
      <c r="C39" s="20" t="s">
        <v>51</v>
      </c>
      <c r="D39" s="46">
        <v>65489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65489</v>
      </c>
      <c r="O39" s="47">
        <f t="shared" si="8"/>
        <v>3.9417960755988926</v>
      </c>
      <c r="P39" s="9"/>
    </row>
    <row r="40" spans="1:16">
      <c r="A40" s="12"/>
      <c r="B40" s="25">
        <v>347.3</v>
      </c>
      <c r="C40" s="20" t="s">
        <v>52</v>
      </c>
      <c r="D40" s="46">
        <v>6317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6317</v>
      </c>
      <c r="O40" s="47">
        <f t="shared" si="8"/>
        <v>0.3802214999398098</v>
      </c>
      <c r="P40" s="9"/>
    </row>
    <row r="41" spans="1:16">
      <c r="A41" s="12"/>
      <c r="B41" s="25">
        <v>347.4</v>
      </c>
      <c r="C41" s="20" t="s">
        <v>53</v>
      </c>
      <c r="D41" s="46">
        <v>5536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5536</v>
      </c>
      <c r="O41" s="47">
        <f t="shared" si="8"/>
        <v>0.3332129529312628</v>
      </c>
      <c r="P41" s="9"/>
    </row>
    <row r="42" spans="1:16" ht="15.75">
      <c r="A42" s="29" t="s">
        <v>39</v>
      </c>
      <c r="B42" s="30"/>
      <c r="C42" s="31"/>
      <c r="D42" s="32">
        <f t="shared" ref="D42:M42" si="9">SUM(D43:D45)</f>
        <v>49882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49882</v>
      </c>
      <c r="O42" s="45">
        <f t="shared" si="8"/>
        <v>3.0024076080414108</v>
      </c>
      <c r="P42" s="10"/>
    </row>
    <row r="43" spans="1:16">
      <c r="A43" s="13"/>
      <c r="B43" s="39">
        <v>351.9</v>
      </c>
      <c r="C43" s="21" t="s">
        <v>58</v>
      </c>
      <c r="D43" s="46">
        <v>41831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41831</v>
      </c>
      <c r="O43" s="47">
        <f t="shared" si="8"/>
        <v>2.5178162995064404</v>
      </c>
      <c r="P43" s="9"/>
    </row>
    <row r="44" spans="1:16">
      <c r="A44" s="13"/>
      <c r="B44" s="39">
        <v>352</v>
      </c>
      <c r="C44" s="21" t="s">
        <v>56</v>
      </c>
      <c r="D44" s="46">
        <v>2624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2624</v>
      </c>
      <c r="O44" s="47">
        <f t="shared" si="8"/>
        <v>0.15793908751655231</v>
      </c>
      <c r="P44" s="9"/>
    </row>
    <row r="45" spans="1:16">
      <c r="A45" s="13"/>
      <c r="B45" s="39">
        <v>359</v>
      </c>
      <c r="C45" s="21" t="s">
        <v>110</v>
      </c>
      <c r="D45" s="46">
        <v>5427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5427</v>
      </c>
      <c r="O45" s="47">
        <f t="shared" si="8"/>
        <v>0.32665222101841818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SUM(D47:D56)</f>
        <v>716301</v>
      </c>
      <c r="E46" s="32">
        <f t="shared" si="10"/>
        <v>0</v>
      </c>
      <c r="F46" s="32">
        <f t="shared" si="10"/>
        <v>1847</v>
      </c>
      <c r="G46" s="32">
        <f t="shared" si="10"/>
        <v>0</v>
      </c>
      <c r="H46" s="32">
        <f t="shared" si="10"/>
        <v>0</v>
      </c>
      <c r="I46" s="32">
        <f t="shared" si="10"/>
        <v>669294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19624</v>
      </c>
      <c r="N46" s="32">
        <f>SUM(D46:M46)</f>
        <v>1407066</v>
      </c>
      <c r="O46" s="45">
        <f t="shared" si="8"/>
        <v>84.691585409895268</v>
      </c>
      <c r="P46" s="10"/>
    </row>
    <row r="47" spans="1:16">
      <c r="A47" s="12"/>
      <c r="B47" s="25">
        <v>361.1</v>
      </c>
      <c r="C47" s="20" t="s">
        <v>59</v>
      </c>
      <c r="D47" s="46">
        <v>351781</v>
      </c>
      <c r="E47" s="46">
        <v>0</v>
      </c>
      <c r="F47" s="46">
        <v>1847</v>
      </c>
      <c r="G47" s="46">
        <v>0</v>
      </c>
      <c r="H47" s="46">
        <v>0</v>
      </c>
      <c r="I47" s="46">
        <v>41541</v>
      </c>
      <c r="J47" s="46">
        <v>0</v>
      </c>
      <c r="K47" s="46">
        <v>0</v>
      </c>
      <c r="L47" s="46">
        <v>0</v>
      </c>
      <c r="M47" s="46">
        <v>19624</v>
      </c>
      <c r="N47" s="46">
        <f>SUM(D47:M47)</f>
        <v>414793</v>
      </c>
      <c r="O47" s="47">
        <f t="shared" si="8"/>
        <v>24.966474058023355</v>
      </c>
      <c r="P47" s="9"/>
    </row>
    <row r="48" spans="1:16">
      <c r="A48" s="12"/>
      <c r="B48" s="25">
        <v>362</v>
      </c>
      <c r="C48" s="20" t="s">
        <v>60</v>
      </c>
      <c r="D48" s="46">
        <v>87676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1">SUM(D48:M48)</f>
        <v>87676</v>
      </c>
      <c r="O48" s="47">
        <f t="shared" si="8"/>
        <v>5.2772360659684603</v>
      </c>
      <c r="P48" s="9"/>
    </row>
    <row r="49" spans="1:119">
      <c r="A49" s="12"/>
      <c r="B49" s="25">
        <v>363.22</v>
      </c>
      <c r="C49" s="20" t="s">
        <v>111</v>
      </c>
      <c r="D49" s="46">
        <v>44168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44168</v>
      </c>
      <c r="O49" s="47">
        <f t="shared" si="8"/>
        <v>2.6584807993258699</v>
      </c>
      <c r="P49" s="9"/>
    </row>
    <row r="50" spans="1:119">
      <c r="A50" s="12"/>
      <c r="B50" s="25">
        <v>363.23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608288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608288</v>
      </c>
      <c r="O50" s="47">
        <f t="shared" si="8"/>
        <v>36.612977007343204</v>
      </c>
      <c r="P50" s="9"/>
    </row>
    <row r="51" spans="1:119">
      <c r="A51" s="12"/>
      <c r="B51" s="25">
        <v>363.24</v>
      </c>
      <c r="C51" s="20" t="s">
        <v>113</v>
      </c>
      <c r="D51" s="46">
        <v>66426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66426</v>
      </c>
      <c r="O51" s="47">
        <f t="shared" si="8"/>
        <v>3.9981942939689419</v>
      </c>
      <c r="P51" s="9"/>
    </row>
    <row r="52" spans="1:119">
      <c r="A52" s="12"/>
      <c r="B52" s="25">
        <v>363.27</v>
      </c>
      <c r="C52" s="20" t="s">
        <v>114</v>
      </c>
      <c r="D52" s="46">
        <v>53773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53773</v>
      </c>
      <c r="O52" s="47">
        <f t="shared" si="8"/>
        <v>3.236607680269652</v>
      </c>
      <c r="P52" s="9"/>
    </row>
    <row r="53" spans="1:119">
      <c r="A53" s="12"/>
      <c r="B53" s="25">
        <v>364</v>
      </c>
      <c r="C53" s="20" t="s">
        <v>61</v>
      </c>
      <c r="D53" s="46">
        <v>63464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63464</v>
      </c>
      <c r="O53" s="47">
        <f t="shared" si="8"/>
        <v>3.819910918502468</v>
      </c>
      <c r="P53" s="9"/>
    </row>
    <row r="54" spans="1:119">
      <c r="A54" s="12"/>
      <c r="B54" s="25">
        <v>365</v>
      </c>
      <c r="C54" s="20" t="s">
        <v>75</v>
      </c>
      <c r="D54" s="46">
        <v>2874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2874</v>
      </c>
      <c r="O54" s="47">
        <f t="shared" si="8"/>
        <v>0.17298663777537018</v>
      </c>
      <c r="P54" s="9"/>
    </row>
    <row r="55" spans="1:119">
      <c r="A55" s="12"/>
      <c r="B55" s="25">
        <v>366</v>
      </c>
      <c r="C55" s="20" t="s">
        <v>62</v>
      </c>
      <c r="D55" s="46">
        <v>36015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36015</v>
      </c>
      <c r="O55" s="47">
        <f t="shared" si="8"/>
        <v>2.1677500902853017</v>
      </c>
      <c r="P55" s="9"/>
    </row>
    <row r="56" spans="1:119">
      <c r="A56" s="12"/>
      <c r="B56" s="25">
        <v>369.9</v>
      </c>
      <c r="C56" s="20" t="s">
        <v>64</v>
      </c>
      <c r="D56" s="46">
        <v>10124</v>
      </c>
      <c r="E56" s="46">
        <v>0</v>
      </c>
      <c r="F56" s="46">
        <v>0</v>
      </c>
      <c r="G56" s="46">
        <v>0</v>
      </c>
      <c r="H56" s="46">
        <v>0</v>
      </c>
      <c r="I56" s="46">
        <v>19465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29589</v>
      </c>
      <c r="O56" s="47">
        <f t="shared" si="8"/>
        <v>1.7809678584326472</v>
      </c>
      <c r="P56" s="9"/>
    </row>
    <row r="57" spans="1:119" ht="15.75">
      <c r="A57" s="29" t="s">
        <v>40</v>
      </c>
      <c r="B57" s="30"/>
      <c r="C57" s="31"/>
      <c r="D57" s="32">
        <f t="shared" ref="D57:M57" si="12">SUM(D58:D58)</f>
        <v>0</v>
      </c>
      <c r="E57" s="32">
        <f t="shared" si="12"/>
        <v>0</v>
      </c>
      <c r="F57" s="32">
        <f t="shared" si="12"/>
        <v>439098</v>
      </c>
      <c r="G57" s="32">
        <f t="shared" si="12"/>
        <v>0</v>
      </c>
      <c r="H57" s="32">
        <f t="shared" si="12"/>
        <v>0</v>
      </c>
      <c r="I57" s="32">
        <f t="shared" si="12"/>
        <v>489927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929025</v>
      </c>
      <c r="O57" s="45">
        <f t="shared" si="8"/>
        <v>55.918201516793069</v>
      </c>
      <c r="P57" s="9"/>
    </row>
    <row r="58" spans="1:119" ht="15.75" thickBot="1">
      <c r="A58" s="12"/>
      <c r="B58" s="25">
        <v>381</v>
      </c>
      <c r="C58" s="20" t="s">
        <v>65</v>
      </c>
      <c r="D58" s="46">
        <v>0</v>
      </c>
      <c r="E58" s="46">
        <v>0</v>
      </c>
      <c r="F58" s="46">
        <v>439098</v>
      </c>
      <c r="G58" s="46">
        <v>0</v>
      </c>
      <c r="H58" s="46">
        <v>0</v>
      </c>
      <c r="I58" s="46">
        <v>489927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929025</v>
      </c>
      <c r="O58" s="47">
        <f t="shared" si="8"/>
        <v>55.918201516793069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3">SUM(D5,D12,D17,D28,D42,D46,D57)</f>
        <v>9648196</v>
      </c>
      <c r="E59" s="15">
        <f t="shared" si="13"/>
        <v>0</v>
      </c>
      <c r="F59" s="15">
        <f t="shared" si="13"/>
        <v>440945</v>
      </c>
      <c r="G59" s="15">
        <f t="shared" si="13"/>
        <v>0</v>
      </c>
      <c r="H59" s="15">
        <f t="shared" si="13"/>
        <v>0</v>
      </c>
      <c r="I59" s="15">
        <f t="shared" si="13"/>
        <v>8977444</v>
      </c>
      <c r="J59" s="15">
        <f t="shared" si="13"/>
        <v>0</v>
      </c>
      <c r="K59" s="15">
        <f t="shared" si="13"/>
        <v>0</v>
      </c>
      <c r="L59" s="15">
        <f t="shared" si="13"/>
        <v>0</v>
      </c>
      <c r="M59" s="15">
        <f t="shared" si="13"/>
        <v>401596</v>
      </c>
      <c r="N59" s="15">
        <f>SUM(D59:M59)</f>
        <v>19468181</v>
      </c>
      <c r="O59" s="38">
        <f t="shared" si="8"/>
        <v>1171.7937281810521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115</v>
      </c>
      <c r="M61" s="118"/>
      <c r="N61" s="118"/>
      <c r="O61" s="43">
        <v>16614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159</v>
      </c>
      <c r="N4" s="35" t="s">
        <v>9</v>
      </c>
      <c r="O4" s="35" t="s">
        <v>160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161</v>
      </c>
      <c r="B5" s="26"/>
      <c r="C5" s="26"/>
      <c r="D5" s="27">
        <f t="shared" ref="D5:N5" si="0">SUM(D6:D12)</f>
        <v>7717691</v>
      </c>
      <c r="E5" s="27">
        <f t="shared" si="0"/>
        <v>505547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1176155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9399393</v>
      </c>
      <c r="P5" s="33">
        <f t="shared" ref="P5:P36" si="1">(O5/P$66)</f>
        <v>491.93452661328308</v>
      </c>
      <c r="Q5" s="6"/>
    </row>
    <row r="6" spans="1:134">
      <c r="A6" s="12"/>
      <c r="B6" s="25">
        <v>311</v>
      </c>
      <c r="C6" s="20" t="s">
        <v>2</v>
      </c>
      <c r="D6" s="46">
        <v>4694154</v>
      </c>
      <c r="E6" s="46">
        <v>505547</v>
      </c>
      <c r="F6" s="46">
        <v>0</v>
      </c>
      <c r="G6" s="46">
        <v>0</v>
      </c>
      <c r="H6" s="46">
        <v>0</v>
      </c>
      <c r="I6" s="46">
        <v>1176155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6375856</v>
      </c>
      <c r="P6" s="47">
        <f t="shared" si="1"/>
        <v>333.69215470769876</v>
      </c>
      <c r="Q6" s="9"/>
    </row>
    <row r="7" spans="1:134">
      <c r="A7" s="12"/>
      <c r="B7" s="25">
        <v>312.41000000000003</v>
      </c>
      <c r="C7" s="20" t="s">
        <v>162</v>
      </c>
      <c r="D7" s="46">
        <v>332768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332768</v>
      </c>
      <c r="P7" s="47">
        <f t="shared" si="1"/>
        <v>17.416025540377873</v>
      </c>
      <c r="Q7" s="9"/>
    </row>
    <row r="8" spans="1:134">
      <c r="A8" s="12"/>
      <c r="B8" s="25">
        <v>312.51</v>
      </c>
      <c r="C8" s="20" t="s">
        <v>172</v>
      </c>
      <c r="D8" s="46">
        <v>297285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297285</v>
      </c>
      <c r="P8" s="47">
        <f t="shared" si="1"/>
        <v>15.55895745014916</v>
      </c>
      <c r="Q8" s="9"/>
    </row>
    <row r="9" spans="1:134">
      <c r="A9" s="12"/>
      <c r="B9" s="25">
        <v>312.52</v>
      </c>
      <c r="C9" s="20" t="s">
        <v>139</v>
      </c>
      <c r="D9" s="46">
        <v>1615699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1615699</v>
      </c>
      <c r="P9" s="47">
        <f t="shared" si="1"/>
        <v>84.560579892186112</v>
      </c>
      <c r="Q9" s="9"/>
    </row>
    <row r="10" spans="1:134">
      <c r="A10" s="12"/>
      <c r="B10" s="25">
        <v>314.7</v>
      </c>
      <c r="C10" s="20" t="s">
        <v>173</v>
      </c>
      <c r="D10" s="46">
        <v>77583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77583</v>
      </c>
      <c r="P10" s="47">
        <f t="shared" si="1"/>
        <v>4.0604490500863557</v>
      </c>
      <c r="Q10" s="9"/>
    </row>
    <row r="11" spans="1:134">
      <c r="A11" s="12"/>
      <c r="B11" s="25">
        <v>315.10000000000002</v>
      </c>
      <c r="C11" s="20" t="s">
        <v>174</v>
      </c>
      <c r="D11" s="46">
        <v>580180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580180</v>
      </c>
      <c r="P11" s="47">
        <f t="shared" si="1"/>
        <v>30.364787774114198</v>
      </c>
      <c r="Q11" s="9"/>
    </row>
    <row r="12" spans="1:134">
      <c r="A12" s="12"/>
      <c r="B12" s="25">
        <v>315.2</v>
      </c>
      <c r="C12" s="20" t="s">
        <v>163</v>
      </c>
      <c r="D12" s="46">
        <v>120022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120022</v>
      </c>
      <c r="P12" s="47">
        <f t="shared" si="1"/>
        <v>6.2815721986706441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SUM(D14:D22)</f>
        <v>1952268</v>
      </c>
      <c r="E13" s="32">
        <f t="shared" si="3"/>
        <v>455780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1479266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3887314</v>
      </c>
      <c r="P13" s="45">
        <f t="shared" si="1"/>
        <v>203.44973046527451</v>
      </c>
      <c r="Q13" s="10"/>
    </row>
    <row r="14" spans="1:134">
      <c r="A14" s="12"/>
      <c r="B14" s="25">
        <v>322</v>
      </c>
      <c r="C14" s="20" t="s">
        <v>164</v>
      </c>
      <c r="D14" s="46">
        <v>388511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388511</v>
      </c>
      <c r="P14" s="47">
        <f t="shared" si="1"/>
        <v>20.333438007013136</v>
      </c>
      <c r="Q14" s="9"/>
    </row>
    <row r="15" spans="1:134">
      <c r="A15" s="12"/>
      <c r="B15" s="25">
        <v>323.10000000000002</v>
      </c>
      <c r="C15" s="20" t="s">
        <v>16</v>
      </c>
      <c r="D15" s="46">
        <v>1498359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1498359</v>
      </c>
      <c r="P15" s="47">
        <f t="shared" si="1"/>
        <v>78.419375098131582</v>
      </c>
      <c r="Q15" s="9"/>
    </row>
    <row r="16" spans="1:134">
      <c r="A16" s="12"/>
      <c r="B16" s="25">
        <v>323.39999999999998</v>
      </c>
      <c r="C16" s="20" t="s">
        <v>17</v>
      </c>
      <c r="D16" s="46">
        <v>46385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46385</v>
      </c>
      <c r="P16" s="47">
        <f t="shared" si="1"/>
        <v>2.4276443188360286</v>
      </c>
      <c r="Q16" s="9"/>
    </row>
    <row r="17" spans="1:17">
      <c r="A17" s="12"/>
      <c r="B17" s="25">
        <v>324.11</v>
      </c>
      <c r="C17" s="20" t="s">
        <v>18</v>
      </c>
      <c r="D17" s="46">
        <v>0</v>
      </c>
      <c r="E17" s="46">
        <v>81684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81684</v>
      </c>
      <c r="P17" s="47">
        <f t="shared" si="1"/>
        <v>4.2750824305228452</v>
      </c>
      <c r="Q17" s="9"/>
    </row>
    <row r="18" spans="1:17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739633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739633</v>
      </c>
      <c r="P18" s="47">
        <f t="shared" si="1"/>
        <v>38.710053906945099</v>
      </c>
      <c r="Q18" s="9"/>
    </row>
    <row r="19" spans="1:17">
      <c r="A19" s="12"/>
      <c r="B19" s="25">
        <v>324.31</v>
      </c>
      <c r="C19" s="20" t="s">
        <v>20</v>
      </c>
      <c r="D19" s="46">
        <v>0</v>
      </c>
      <c r="E19" s="46">
        <v>98588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98588</v>
      </c>
      <c r="P19" s="47">
        <f t="shared" si="1"/>
        <v>5.1597843722196055</v>
      </c>
      <c r="Q19" s="9"/>
    </row>
    <row r="20" spans="1:17">
      <c r="A20" s="12"/>
      <c r="B20" s="25">
        <v>324.61</v>
      </c>
      <c r="C20" s="20" t="s">
        <v>21</v>
      </c>
      <c r="D20" s="46">
        <v>0</v>
      </c>
      <c r="E20" s="46">
        <v>47618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47618</v>
      </c>
      <c r="P20" s="47">
        <f t="shared" si="1"/>
        <v>2.4921756424347099</v>
      </c>
      <c r="Q20" s="9"/>
    </row>
    <row r="21" spans="1:17">
      <c r="A21" s="12"/>
      <c r="B21" s="25" t="s">
        <v>175</v>
      </c>
      <c r="C21" s="20" t="s">
        <v>176</v>
      </c>
      <c r="D21" s="46">
        <v>0</v>
      </c>
      <c r="E21" s="46">
        <v>227890</v>
      </c>
      <c r="F21" s="46">
        <v>0</v>
      </c>
      <c r="G21" s="46">
        <v>0</v>
      </c>
      <c r="H21" s="46">
        <v>0</v>
      </c>
      <c r="I21" s="46">
        <v>739633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967523</v>
      </c>
      <c r="P21" s="47">
        <f t="shared" si="1"/>
        <v>50.637096352122256</v>
      </c>
      <c r="Q21" s="9"/>
    </row>
    <row r="22" spans="1:17">
      <c r="A22" s="12"/>
      <c r="B22" s="25">
        <v>329.5</v>
      </c>
      <c r="C22" s="20" t="s">
        <v>177</v>
      </c>
      <c r="D22" s="46">
        <v>19013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19013</v>
      </c>
      <c r="P22" s="47">
        <f t="shared" si="1"/>
        <v>0.99508033704924892</v>
      </c>
      <c r="Q22" s="9"/>
    </row>
    <row r="23" spans="1:17" ht="15.75">
      <c r="A23" s="29" t="s">
        <v>166</v>
      </c>
      <c r="B23" s="30"/>
      <c r="C23" s="31"/>
      <c r="D23" s="32">
        <f t="shared" ref="D23:N23" si="5">SUM(D24:D35)</f>
        <v>8617879</v>
      </c>
      <c r="E23" s="32">
        <f t="shared" si="5"/>
        <v>14684009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927310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24229198</v>
      </c>
      <c r="P23" s="45">
        <f t="shared" si="1"/>
        <v>1268.0796566703302</v>
      </c>
      <c r="Q23" s="10"/>
    </row>
    <row r="24" spans="1:17">
      <c r="A24" s="12"/>
      <c r="B24" s="25">
        <v>331.1</v>
      </c>
      <c r="C24" s="20" t="s">
        <v>24</v>
      </c>
      <c r="D24" s="46">
        <v>282453</v>
      </c>
      <c r="E24" s="46">
        <v>14684009</v>
      </c>
      <c r="F24" s="46">
        <v>0</v>
      </c>
      <c r="G24" s="46">
        <v>0</v>
      </c>
      <c r="H24" s="46">
        <v>0</v>
      </c>
      <c r="I24" s="46">
        <v>763599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15730061</v>
      </c>
      <c r="P24" s="47">
        <f t="shared" si="1"/>
        <v>823.26168419950807</v>
      </c>
      <c r="Q24" s="9"/>
    </row>
    <row r="25" spans="1:17">
      <c r="A25" s="12"/>
      <c r="B25" s="25">
        <v>331.2</v>
      </c>
      <c r="C25" s="20" t="s">
        <v>25</v>
      </c>
      <c r="D25" s="46">
        <v>13154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13154</v>
      </c>
      <c r="P25" s="47">
        <f t="shared" si="1"/>
        <v>0.68843879206573511</v>
      </c>
      <c r="Q25" s="9"/>
    </row>
    <row r="26" spans="1:17">
      <c r="A26" s="12"/>
      <c r="B26" s="25">
        <v>334.39</v>
      </c>
      <c r="C26" s="20" t="s">
        <v>122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163711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163711</v>
      </c>
      <c r="P26" s="47">
        <f t="shared" si="1"/>
        <v>8.5681163971319414</v>
      </c>
      <c r="Q26" s="9"/>
    </row>
    <row r="27" spans="1:17">
      <c r="A27" s="12"/>
      <c r="B27" s="25">
        <v>334.49</v>
      </c>
      <c r="C27" s="20" t="s">
        <v>141</v>
      </c>
      <c r="D27" s="46">
        <v>1376591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1376591</v>
      </c>
      <c r="P27" s="47">
        <f t="shared" si="1"/>
        <v>72.046422776992728</v>
      </c>
      <c r="Q27" s="9"/>
    </row>
    <row r="28" spans="1:17">
      <c r="A28" s="12"/>
      <c r="B28" s="25">
        <v>334.7</v>
      </c>
      <c r="C28" s="20" t="s">
        <v>28</v>
      </c>
      <c r="D28" s="46">
        <v>24675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24675</v>
      </c>
      <c r="P28" s="47">
        <f t="shared" si="1"/>
        <v>1.2914115245721463</v>
      </c>
      <c r="Q28" s="9"/>
    </row>
    <row r="29" spans="1:17">
      <c r="A29" s="12"/>
      <c r="B29" s="25">
        <v>335.14</v>
      </c>
      <c r="C29" s="20" t="s">
        <v>94</v>
      </c>
      <c r="D29" s="46">
        <v>363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363</v>
      </c>
      <c r="P29" s="47">
        <f t="shared" si="1"/>
        <v>1.8998272884283247E-2</v>
      </c>
      <c r="Q29" s="9"/>
    </row>
    <row r="30" spans="1:17">
      <c r="A30" s="12"/>
      <c r="B30" s="25">
        <v>335.15</v>
      </c>
      <c r="C30" s="20" t="s">
        <v>95</v>
      </c>
      <c r="D30" s="46">
        <v>6139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6139</v>
      </c>
      <c r="P30" s="47">
        <f t="shared" si="1"/>
        <v>0.32129586015596379</v>
      </c>
      <c r="Q30" s="9"/>
    </row>
    <row r="31" spans="1:17">
      <c r="A31" s="12"/>
      <c r="B31" s="25">
        <v>335.18</v>
      </c>
      <c r="C31" s="20" t="s">
        <v>167</v>
      </c>
      <c r="D31" s="46">
        <v>2828519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2828519</v>
      </c>
      <c r="P31" s="47">
        <f t="shared" si="1"/>
        <v>148.03574606165279</v>
      </c>
      <c r="Q31" s="9"/>
    </row>
    <row r="32" spans="1:17">
      <c r="A32" s="12"/>
      <c r="B32" s="25">
        <v>335.19</v>
      </c>
      <c r="C32" s="20" t="s">
        <v>143</v>
      </c>
      <c r="D32" s="46">
        <v>1047196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1047196</v>
      </c>
      <c r="P32" s="47">
        <f t="shared" si="1"/>
        <v>54.806929397602971</v>
      </c>
      <c r="Q32" s="9"/>
    </row>
    <row r="33" spans="1:17">
      <c r="A33" s="12"/>
      <c r="B33" s="25">
        <v>335.45</v>
      </c>
      <c r="C33" s="20" t="s">
        <v>168</v>
      </c>
      <c r="D33" s="46">
        <v>4112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7">SUM(D33:N33)</f>
        <v>4112</v>
      </c>
      <c r="P33" s="47">
        <f t="shared" si="1"/>
        <v>0.21520908567540692</v>
      </c>
      <c r="Q33" s="9"/>
    </row>
    <row r="34" spans="1:17">
      <c r="A34" s="12"/>
      <c r="B34" s="25">
        <v>335.48</v>
      </c>
      <c r="C34" s="20" t="s">
        <v>33</v>
      </c>
      <c r="D34" s="46">
        <v>3029077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3029077</v>
      </c>
      <c r="P34" s="47">
        <f t="shared" si="1"/>
        <v>158.53231799863923</v>
      </c>
      <c r="Q34" s="9"/>
    </row>
    <row r="35" spans="1:17">
      <c r="A35" s="12"/>
      <c r="B35" s="25">
        <v>337.9</v>
      </c>
      <c r="C35" s="20" t="s">
        <v>145</v>
      </c>
      <c r="D35" s="46">
        <v>5600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5600</v>
      </c>
      <c r="P35" s="47">
        <f t="shared" si="1"/>
        <v>0.29308630344899778</v>
      </c>
      <c r="Q35" s="9"/>
    </row>
    <row r="36" spans="1:17" ht="15.75">
      <c r="A36" s="29" t="s">
        <v>38</v>
      </c>
      <c r="B36" s="30"/>
      <c r="C36" s="31"/>
      <c r="D36" s="32">
        <f t="shared" ref="D36:N36" si="8">SUM(D37:D46)</f>
        <v>1983872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10388503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12372375</v>
      </c>
      <c r="P36" s="45">
        <f t="shared" si="1"/>
        <v>647.53100957764173</v>
      </c>
      <c r="Q36" s="10"/>
    </row>
    <row r="37" spans="1:17">
      <c r="A37" s="12"/>
      <c r="B37" s="25">
        <v>342.1</v>
      </c>
      <c r="C37" s="20" t="s">
        <v>42</v>
      </c>
      <c r="D37" s="46">
        <v>88807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9">SUM(D37:N37)</f>
        <v>88807</v>
      </c>
      <c r="P37" s="47">
        <f t="shared" ref="P37:P64" si="10">(O37/P$66)</f>
        <v>4.6478777411419898</v>
      </c>
      <c r="Q37" s="9"/>
    </row>
    <row r="38" spans="1:17">
      <c r="A38" s="12"/>
      <c r="B38" s="25">
        <v>342.5</v>
      </c>
      <c r="C38" s="20" t="s">
        <v>146</v>
      </c>
      <c r="D38" s="46">
        <v>94878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94878</v>
      </c>
      <c r="P38" s="47">
        <f t="shared" si="10"/>
        <v>4.9656146961846446</v>
      </c>
      <c r="Q38" s="9"/>
    </row>
    <row r="39" spans="1:17">
      <c r="A39" s="12"/>
      <c r="B39" s="25">
        <v>342.9</v>
      </c>
      <c r="C39" s="20" t="s">
        <v>147</v>
      </c>
      <c r="D39" s="46">
        <v>71256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71256</v>
      </c>
      <c r="P39" s="47">
        <f t="shared" si="10"/>
        <v>3.7293138640288901</v>
      </c>
      <c r="Q39" s="9"/>
    </row>
    <row r="40" spans="1:17">
      <c r="A40" s="12"/>
      <c r="B40" s="25">
        <v>343.3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4024478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4024478</v>
      </c>
      <c r="P40" s="47">
        <f t="shared" si="10"/>
        <v>210.62846077353851</v>
      </c>
      <c r="Q40" s="9"/>
    </row>
    <row r="41" spans="1:17">
      <c r="A41" s="12"/>
      <c r="B41" s="25">
        <v>343.4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2788605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2788605</v>
      </c>
      <c r="P41" s="47">
        <f t="shared" si="10"/>
        <v>145.94677343382006</v>
      </c>
      <c r="Q41" s="9"/>
    </row>
    <row r="42" spans="1:17">
      <c r="A42" s="12"/>
      <c r="B42" s="25">
        <v>343.5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3575420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3575420</v>
      </c>
      <c r="P42" s="47">
        <f t="shared" si="10"/>
        <v>187.12618412100278</v>
      </c>
      <c r="Q42" s="9"/>
    </row>
    <row r="43" spans="1:17">
      <c r="A43" s="12"/>
      <c r="B43" s="25">
        <v>346.4</v>
      </c>
      <c r="C43" s="20" t="s">
        <v>49</v>
      </c>
      <c r="D43" s="46">
        <v>7875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7875</v>
      </c>
      <c r="P43" s="47">
        <f t="shared" si="10"/>
        <v>0.41215261422515309</v>
      </c>
      <c r="Q43" s="9"/>
    </row>
    <row r="44" spans="1:17">
      <c r="A44" s="12"/>
      <c r="B44" s="25">
        <v>347.2</v>
      </c>
      <c r="C44" s="20" t="s">
        <v>51</v>
      </c>
      <c r="D44" s="46">
        <v>85497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85497</v>
      </c>
      <c r="P44" s="47">
        <f t="shared" si="10"/>
        <v>4.4746428010676711</v>
      </c>
      <c r="Q44" s="9"/>
    </row>
    <row r="45" spans="1:17">
      <c r="A45" s="12"/>
      <c r="B45" s="25">
        <v>347.9</v>
      </c>
      <c r="C45" s="20" t="s">
        <v>148</v>
      </c>
      <c r="D45" s="46">
        <v>15129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15129</v>
      </c>
      <c r="P45" s="47">
        <f t="shared" si="10"/>
        <v>0.79180405087140837</v>
      </c>
      <c r="Q45" s="9"/>
    </row>
    <row r="46" spans="1:17">
      <c r="A46" s="12"/>
      <c r="B46" s="25">
        <v>349</v>
      </c>
      <c r="C46" s="20" t="s">
        <v>169</v>
      </c>
      <c r="D46" s="46">
        <v>1620430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1620430</v>
      </c>
      <c r="P46" s="47">
        <f t="shared" si="10"/>
        <v>84.808185481760617</v>
      </c>
      <c r="Q46" s="9"/>
    </row>
    <row r="47" spans="1:17" ht="15.75">
      <c r="A47" s="29" t="s">
        <v>39</v>
      </c>
      <c r="B47" s="30"/>
      <c r="C47" s="31"/>
      <c r="D47" s="32">
        <f t="shared" ref="D47:N47" si="11">SUM(D48:D50)</f>
        <v>66632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66632</v>
      </c>
      <c r="P47" s="45">
        <f t="shared" si="10"/>
        <v>3.4873083163238605</v>
      </c>
      <c r="Q47" s="10"/>
    </row>
    <row r="48" spans="1:17">
      <c r="A48" s="13"/>
      <c r="B48" s="39">
        <v>351.9</v>
      </c>
      <c r="C48" s="21" t="s">
        <v>170</v>
      </c>
      <c r="D48" s="46">
        <v>33387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0" si="12">SUM(D48:N48)</f>
        <v>33387</v>
      </c>
      <c r="P48" s="47">
        <f t="shared" si="10"/>
        <v>1.7473700737949442</v>
      </c>
      <c r="Q48" s="9"/>
    </row>
    <row r="49" spans="1:120">
      <c r="A49" s="13"/>
      <c r="B49" s="39">
        <v>354</v>
      </c>
      <c r="C49" s="21" t="s">
        <v>57</v>
      </c>
      <c r="D49" s="46">
        <v>14328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14328</v>
      </c>
      <c r="P49" s="47">
        <f t="shared" si="10"/>
        <v>0.74988224211022136</v>
      </c>
      <c r="Q49" s="9"/>
    </row>
    <row r="50" spans="1:120">
      <c r="A50" s="13"/>
      <c r="B50" s="39">
        <v>359</v>
      </c>
      <c r="C50" s="21" t="s">
        <v>110</v>
      </c>
      <c r="D50" s="46">
        <v>18917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18917</v>
      </c>
      <c r="P50" s="47">
        <f t="shared" si="10"/>
        <v>0.99005600041869468</v>
      </c>
      <c r="Q50" s="9"/>
    </row>
    <row r="51" spans="1:120" ht="15.75">
      <c r="A51" s="29" t="s">
        <v>3</v>
      </c>
      <c r="B51" s="30"/>
      <c r="C51" s="31"/>
      <c r="D51" s="32">
        <f t="shared" ref="D51:N51" si="13">SUM(D52:D61)</f>
        <v>368602</v>
      </c>
      <c r="E51" s="32">
        <f t="shared" si="13"/>
        <v>6589938</v>
      </c>
      <c r="F51" s="32">
        <f t="shared" si="13"/>
        <v>114</v>
      </c>
      <c r="G51" s="32">
        <f t="shared" si="13"/>
        <v>0</v>
      </c>
      <c r="H51" s="32">
        <f t="shared" si="13"/>
        <v>0</v>
      </c>
      <c r="I51" s="32">
        <f t="shared" si="13"/>
        <v>271519</v>
      </c>
      <c r="J51" s="32">
        <f t="shared" si="13"/>
        <v>0</v>
      </c>
      <c r="K51" s="32">
        <f t="shared" si="13"/>
        <v>-4325677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2904496</v>
      </c>
      <c r="P51" s="45">
        <f t="shared" si="10"/>
        <v>152.01214214685717</v>
      </c>
      <c r="Q51" s="10"/>
    </row>
    <row r="52" spans="1:120">
      <c r="A52" s="12"/>
      <c r="B52" s="25">
        <v>361.1</v>
      </c>
      <c r="C52" s="20" t="s">
        <v>59</v>
      </c>
      <c r="D52" s="46">
        <v>104417</v>
      </c>
      <c r="E52" s="46">
        <v>184124</v>
      </c>
      <c r="F52" s="46">
        <v>114</v>
      </c>
      <c r="G52" s="46">
        <v>0</v>
      </c>
      <c r="H52" s="46">
        <v>0</v>
      </c>
      <c r="I52" s="46">
        <v>107242</v>
      </c>
      <c r="J52" s="46">
        <v>0</v>
      </c>
      <c r="K52" s="46">
        <v>40254</v>
      </c>
      <c r="L52" s="46">
        <v>0</v>
      </c>
      <c r="M52" s="46">
        <v>0</v>
      </c>
      <c r="N52" s="46">
        <v>0</v>
      </c>
      <c r="O52" s="46">
        <f>SUM(D52:N52)</f>
        <v>436151</v>
      </c>
      <c r="P52" s="47">
        <f t="shared" si="10"/>
        <v>22.82676505992568</v>
      </c>
      <c r="Q52" s="9"/>
    </row>
    <row r="53" spans="1:120">
      <c r="A53" s="12"/>
      <c r="B53" s="25">
        <v>361.2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845386</v>
      </c>
      <c r="L53" s="46">
        <v>0</v>
      </c>
      <c r="M53" s="46">
        <v>0</v>
      </c>
      <c r="N53" s="46">
        <v>0</v>
      </c>
      <c r="O53" s="46">
        <f t="shared" ref="O53:O63" si="14">SUM(D53:N53)</f>
        <v>845386</v>
      </c>
      <c r="P53" s="47">
        <f t="shared" si="10"/>
        <v>44.24483173705972</v>
      </c>
      <c r="Q53" s="9"/>
    </row>
    <row r="54" spans="1:120">
      <c r="A54" s="12"/>
      <c r="B54" s="25">
        <v>361.3</v>
      </c>
      <c r="C54" s="20" t="s">
        <v>82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-6791448</v>
      </c>
      <c r="L54" s="46">
        <v>0</v>
      </c>
      <c r="M54" s="46">
        <v>0</v>
      </c>
      <c r="N54" s="46">
        <v>0</v>
      </c>
      <c r="O54" s="46">
        <f t="shared" si="14"/>
        <v>-6791448</v>
      </c>
      <c r="P54" s="47">
        <f t="shared" si="10"/>
        <v>-355.44292667608732</v>
      </c>
      <c r="Q54" s="9"/>
    </row>
    <row r="55" spans="1:120">
      <c r="A55" s="12"/>
      <c r="B55" s="25">
        <v>361.4</v>
      </c>
      <c r="C55" s="20" t="s">
        <v>100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-339565</v>
      </c>
      <c r="L55" s="46">
        <v>0</v>
      </c>
      <c r="M55" s="46">
        <v>0</v>
      </c>
      <c r="N55" s="46">
        <v>0</v>
      </c>
      <c r="O55" s="46">
        <f t="shared" si="14"/>
        <v>-339565</v>
      </c>
      <c r="P55" s="47">
        <f t="shared" si="10"/>
        <v>-17.771759041189092</v>
      </c>
      <c r="Q55" s="9"/>
    </row>
    <row r="56" spans="1:120">
      <c r="A56" s="12"/>
      <c r="B56" s="25">
        <v>362</v>
      </c>
      <c r="C56" s="20" t="s">
        <v>60</v>
      </c>
      <c r="D56" s="46">
        <v>27510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27510</v>
      </c>
      <c r="P56" s="47">
        <f t="shared" si="10"/>
        <v>1.4397864656932013</v>
      </c>
      <c r="Q56" s="9"/>
    </row>
    <row r="57" spans="1:120">
      <c r="A57" s="12"/>
      <c r="B57" s="25">
        <v>364</v>
      </c>
      <c r="C57" s="20" t="s">
        <v>101</v>
      </c>
      <c r="D57" s="46">
        <v>9261</v>
      </c>
      <c r="E57" s="46">
        <v>0</v>
      </c>
      <c r="F57" s="46">
        <v>0</v>
      </c>
      <c r="G57" s="46">
        <v>0</v>
      </c>
      <c r="H57" s="46">
        <v>0</v>
      </c>
      <c r="I57" s="46">
        <v>79028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88289</v>
      </c>
      <c r="P57" s="47">
        <f t="shared" si="10"/>
        <v>4.6207672580729575</v>
      </c>
      <c r="Q57" s="9"/>
    </row>
    <row r="58" spans="1:120">
      <c r="A58" s="12"/>
      <c r="B58" s="25">
        <v>366</v>
      </c>
      <c r="C58" s="20" t="s">
        <v>62</v>
      </c>
      <c r="D58" s="46">
        <v>6892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6892</v>
      </c>
      <c r="P58" s="47">
        <f t="shared" si="10"/>
        <v>0.36070550060187367</v>
      </c>
      <c r="Q58" s="9"/>
    </row>
    <row r="59" spans="1:120">
      <c r="A59" s="12"/>
      <c r="B59" s="25">
        <v>368</v>
      </c>
      <c r="C59" s="20" t="s">
        <v>84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1919696</v>
      </c>
      <c r="L59" s="46">
        <v>0</v>
      </c>
      <c r="M59" s="46">
        <v>0</v>
      </c>
      <c r="N59" s="46">
        <v>0</v>
      </c>
      <c r="O59" s="46">
        <f t="shared" si="14"/>
        <v>1919696</v>
      </c>
      <c r="P59" s="47">
        <f t="shared" si="10"/>
        <v>100.47082221175485</v>
      </c>
      <c r="Q59" s="9"/>
    </row>
    <row r="60" spans="1:120">
      <c r="A60" s="12"/>
      <c r="B60" s="25">
        <v>369.3</v>
      </c>
      <c r="C60" s="20" t="s">
        <v>63</v>
      </c>
      <c r="D60" s="46">
        <v>0</v>
      </c>
      <c r="E60" s="46">
        <v>6405814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6405814</v>
      </c>
      <c r="P60" s="47">
        <f t="shared" si="10"/>
        <v>335.26006175747108</v>
      </c>
      <c r="Q60" s="9"/>
    </row>
    <row r="61" spans="1:120">
      <c r="A61" s="12"/>
      <c r="B61" s="25">
        <v>369.9</v>
      </c>
      <c r="C61" s="20" t="s">
        <v>64</v>
      </c>
      <c r="D61" s="46">
        <v>220522</v>
      </c>
      <c r="E61" s="46">
        <v>0</v>
      </c>
      <c r="F61" s="46">
        <v>0</v>
      </c>
      <c r="G61" s="46">
        <v>0</v>
      </c>
      <c r="H61" s="46">
        <v>0</v>
      </c>
      <c r="I61" s="46">
        <v>85249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305771</v>
      </c>
      <c r="P61" s="47">
        <f t="shared" si="10"/>
        <v>16.003087873554193</v>
      </c>
      <c r="Q61" s="9"/>
    </row>
    <row r="62" spans="1:120" ht="15.75">
      <c r="A62" s="29" t="s">
        <v>40</v>
      </c>
      <c r="B62" s="30"/>
      <c r="C62" s="31"/>
      <c r="D62" s="32">
        <f t="shared" ref="D62:N62" si="15">SUM(D63:D63)</f>
        <v>251691</v>
      </c>
      <c r="E62" s="32">
        <f t="shared" si="15"/>
        <v>2486001</v>
      </c>
      <c r="F62" s="32">
        <f t="shared" si="15"/>
        <v>0</v>
      </c>
      <c r="G62" s="32">
        <f t="shared" si="15"/>
        <v>0</v>
      </c>
      <c r="H62" s="32">
        <f t="shared" si="15"/>
        <v>0</v>
      </c>
      <c r="I62" s="32">
        <f t="shared" si="15"/>
        <v>1749103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 t="shared" si="15"/>
        <v>0</v>
      </c>
      <c r="O62" s="32">
        <f t="shared" si="14"/>
        <v>4486795</v>
      </c>
      <c r="P62" s="45">
        <f t="shared" si="10"/>
        <v>234.82467158632963</v>
      </c>
      <c r="Q62" s="9"/>
    </row>
    <row r="63" spans="1:120" ht="15.75" thickBot="1">
      <c r="A63" s="12"/>
      <c r="B63" s="25">
        <v>381</v>
      </c>
      <c r="C63" s="20" t="s">
        <v>65</v>
      </c>
      <c r="D63" s="46">
        <v>251691</v>
      </c>
      <c r="E63" s="46">
        <v>2486001</v>
      </c>
      <c r="F63" s="46">
        <v>0</v>
      </c>
      <c r="G63" s="46">
        <v>0</v>
      </c>
      <c r="H63" s="46">
        <v>0</v>
      </c>
      <c r="I63" s="46">
        <v>1749103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4486795</v>
      </c>
      <c r="P63" s="47">
        <f t="shared" si="10"/>
        <v>234.82467158632963</v>
      </c>
      <c r="Q63" s="9"/>
    </row>
    <row r="64" spans="1:120" ht="16.5" thickBot="1">
      <c r="A64" s="14" t="s">
        <v>54</v>
      </c>
      <c r="B64" s="23"/>
      <c r="C64" s="22"/>
      <c r="D64" s="15">
        <f t="shared" ref="D64:N64" si="16">SUM(D5,D13,D23,D36,D47,D51,D62)</f>
        <v>20958635</v>
      </c>
      <c r="E64" s="15">
        <f t="shared" si="16"/>
        <v>24721275</v>
      </c>
      <c r="F64" s="15">
        <f t="shared" si="16"/>
        <v>114</v>
      </c>
      <c r="G64" s="15">
        <f t="shared" si="16"/>
        <v>0</v>
      </c>
      <c r="H64" s="15">
        <f t="shared" si="16"/>
        <v>0</v>
      </c>
      <c r="I64" s="15">
        <f t="shared" si="16"/>
        <v>15991856</v>
      </c>
      <c r="J64" s="15">
        <f t="shared" si="16"/>
        <v>0</v>
      </c>
      <c r="K64" s="15">
        <f t="shared" si="16"/>
        <v>-4325677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>SUM(D64:N64)</f>
        <v>57346203</v>
      </c>
      <c r="P64" s="38">
        <f t="shared" si="10"/>
        <v>3001.3190453760403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178</v>
      </c>
      <c r="N66" s="118"/>
      <c r="O66" s="118"/>
      <c r="P66" s="43">
        <v>19107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78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159</v>
      </c>
      <c r="N4" s="35" t="s">
        <v>9</v>
      </c>
      <c r="O4" s="35" t="s">
        <v>160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161</v>
      </c>
      <c r="B5" s="26"/>
      <c r="C5" s="26"/>
      <c r="D5" s="27">
        <f t="shared" ref="D5:N5" si="0">SUM(D6:D12)</f>
        <v>7102835</v>
      </c>
      <c r="E5" s="27">
        <f t="shared" si="0"/>
        <v>365034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7467869</v>
      </c>
      <c r="P5" s="33">
        <f t="shared" ref="P5:P36" si="1">(O5/P$63)</f>
        <v>397.01589580010631</v>
      </c>
      <c r="Q5" s="6"/>
    </row>
    <row r="6" spans="1:134">
      <c r="A6" s="12"/>
      <c r="B6" s="25">
        <v>311</v>
      </c>
      <c r="C6" s="20" t="s">
        <v>2</v>
      </c>
      <c r="D6" s="46">
        <v>4253200</v>
      </c>
      <c r="E6" s="46">
        <v>365034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4618234</v>
      </c>
      <c r="P6" s="47">
        <f t="shared" si="1"/>
        <v>245.52014885699097</v>
      </c>
      <c r="Q6" s="9"/>
    </row>
    <row r="7" spans="1:134">
      <c r="A7" s="12"/>
      <c r="B7" s="25">
        <v>312.41000000000003</v>
      </c>
      <c r="C7" s="20" t="s">
        <v>162</v>
      </c>
      <c r="D7" s="46">
        <v>359787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359787</v>
      </c>
      <c r="P7" s="47">
        <f t="shared" si="1"/>
        <v>19.127432216905902</v>
      </c>
      <c r="Q7" s="9"/>
    </row>
    <row r="8" spans="1:134">
      <c r="A8" s="12"/>
      <c r="B8" s="25">
        <v>312.52</v>
      </c>
      <c r="C8" s="20" t="s">
        <v>139</v>
      </c>
      <c r="D8" s="46">
        <v>270689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270689</v>
      </c>
      <c r="P8" s="47">
        <f t="shared" si="1"/>
        <v>14.390696438064859</v>
      </c>
      <c r="Q8" s="9"/>
    </row>
    <row r="9" spans="1:134">
      <c r="A9" s="12"/>
      <c r="B9" s="25">
        <v>314.10000000000002</v>
      </c>
      <c r="C9" s="20" t="s">
        <v>11</v>
      </c>
      <c r="D9" s="46">
        <v>1502831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1502831</v>
      </c>
      <c r="P9" s="47">
        <f t="shared" si="1"/>
        <v>79.895321637426903</v>
      </c>
      <c r="Q9" s="9"/>
    </row>
    <row r="10" spans="1:134">
      <c r="A10" s="12"/>
      <c r="B10" s="25">
        <v>314.8</v>
      </c>
      <c r="C10" s="20" t="s">
        <v>140</v>
      </c>
      <c r="D10" s="46">
        <v>63014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63014</v>
      </c>
      <c r="P10" s="47">
        <f t="shared" si="1"/>
        <v>3.3500265816055288</v>
      </c>
      <c r="Q10" s="9"/>
    </row>
    <row r="11" spans="1:134">
      <c r="A11" s="12"/>
      <c r="B11" s="25">
        <v>315.2</v>
      </c>
      <c r="C11" s="20" t="s">
        <v>163</v>
      </c>
      <c r="D11" s="46">
        <v>542651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542651</v>
      </c>
      <c r="P11" s="47">
        <f t="shared" si="1"/>
        <v>28.849069643806487</v>
      </c>
      <c r="Q11" s="9"/>
    </row>
    <row r="12" spans="1:134">
      <c r="A12" s="12"/>
      <c r="B12" s="25">
        <v>316</v>
      </c>
      <c r="C12" s="20" t="s">
        <v>92</v>
      </c>
      <c r="D12" s="46">
        <v>110663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110663</v>
      </c>
      <c r="P12" s="47">
        <f t="shared" si="1"/>
        <v>5.8832004253056889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SUM(D14:D20)</f>
        <v>2430193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1919545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4349738</v>
      </c>
      <c r="P13" s="45">
        <f t="shared" si="1"/>
        <v>231.24603934077618</v>
      </c>
      <c r="Q13" s="10"/>
    </row>
    <row r="14" spans="1:134">
      <c r="A14" s="12"/>
      <c r="B14" s="25">
        <v>322</v>
      </c>
      <c r="C14" s="20" t="s">
        <v>164</v>
      </c>
      <c r="D14" s="46">
        <v>494680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494680</v>
      </c>
      <c r="P14" s="47">
        <f t="shared" si="1"/>
        <v>26.298777246145669</v>
      </c>
      <c r="Q14" s="9"/>
    </row>
    <row r="15" spans="1:134">
      <c r="A15" s="12"/>
      <c r="B15" s="25">
        <v>322.89999999999998</v>
      </c>
      <c r="C15" s="20" t="s">
        <v>165</v>
      </c>
      <c r="D15" s="46">
        <v>287102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287102</v>
      </c>
      <c r="P15" s="47">
        <f t="shared" si="1"/>
        <v>15.263264221158957</v>
      </c>
      <c r="Q15" s="9"/>
    </row>
    <row r="16" spans="1:134">
      <c r="A16" s="12"/>
      <c r="B16" s="25">
        <v>323.10000000000002</v>
      </c>
      <c r="C16" s="20" t="s">
        <v>16</v>
      </c>
      <c r="D16" s="46">
        <v>1318424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1318424</v>
      </c>
      <c r="P16" s="47">
        <f t="shared" si="1"/>
        <v>70.091653375863899</v>
      </c>
      <c r="Q16" s="9"/>
    </row>
    <row r="17" spans="1:17">
      <c r="A17" s="12"/>
      <c r="B17" s="25">
        <v>323.39999999999998</v>
      </c>
      <c r="C17" s="20" t="s">
        <v>17</v>
      </c>
      <c r="D17" s="46">
        <v>40019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40019</v>
      </c>
      <c r="P17" s="47">
        <f t="shared" si="1"/>
        <v>2.1275385433280172</v>
      </c>
      <c r="Q17" s="9"/>
    </row>
    <row r="18" spans="1:17">
      <c r="A18" s="12"/>
      <c r="B18" s="25">
        <v>324.11</v>
      </c>
      <c r="C18" s="20" t="s">
        <v>18</v>
      </c>
      <c r="D18" s="46">
        <v>209688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209688</v>
      </c>
      <c r="P18" s="47">
        <f t="shared" si="1"/>
        <v>11.147687400318979</v>
      </c>
      <c r="Q18" s="9"/>
    </row>
    <row r="19" spans="1:17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1919545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1919545</v>
      </c>
      <c r="P19" s="47">
        <f t="shared" si="1"/>
        <v>102.0491759702286</v>
      </c>
      <c r="Q19" s="9"/>
    </row>
    <row r="20" spans="1:17">
      <c r="A20" s="12"/>
      <c r="B20" s="25">
        <v>324.61</v>
      </c>
      <c r="C20" s="20" t="s">
        <v>21</v>
      </c>
      <c r="D20" s="46">
        <v>80280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80280</v>
      </c>
      <c r="P20" s="47">
        <f t="shared" si="1"/>
        <v>4.267942583732057</v>
      </c>
      <c r="Q20" s="9"/>
    </row>
    <row r="21" spans="1:17" ht="15.75">
      <c r="A21" s="29" t="s">
        <v>166</v>
      </c>
      <c r="B21" s="30"/>
      <c r="C21" s="31"/>
      <c r="D21" s="32">
        <f t="shared" ref="D21:N21" si="5">SUM(D22:D31)</f>
        <v>6613242</v>
      </c>
      <c r="E21" s="32">
        <f t="shared" si="5"/>
        <v>7885162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28200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14526604</v>
      </c>
      <c r="P21" s="45">
        <f t="shared" si="1"/>
        <v>772.28091440723017</v>
      </c>
      <c r="Q21" s="10"/>
    </row>
    <row r="22" spans="1:17">
      <c r="A22" s="12"/>
      <c r="B22" s="25">
        <v>331.1</v>
      </c>
      <c r="C22" s="20" t="s">
        <v>24</v>
      </c>
      <c r="D22" s="46">
        <v>173261</v>
      </c>
      <c r="E22" s="46">
        <v>7737129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7910390</v>
      </c>
      <c r="P22" s="47">
        <f t="shared" si="1"/>
        <v>420.54173312068048</v>
      </c>
      <c r="Q22" s="9"/>
    </row>
    <row r="23" spans="1:17">
      <c r="A23" s="12"/>
      <c r="B23" s="25">
        <v>334.39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28200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28200</v>
      </c>
      <c r="P23" s="47">
        <f t="shared" si="1"/>
        <v>1.4992025518341308</v>
      </c>
      <c r="Q23" s="9"/>
    </row>
    <row r="24" spans="1:17">
      <c r="A24" s="12"/>
      <c r="B24" s="25">
        <v>334.49</v>
      </c>
      <c r="C24" s="20" t="s">
        <v>141</v>
      </c>
      <c r="D24" s="46">
        <v>209497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209497</v>
      </c>
      <c r="P24" s="47">
        <f t="shared" si="1"/>
        <v>11.137533227006911</v>
      </c>
      <c r="Q24" s="9"/>
    </row>
    <row r="25" spans="1:17">
      <c r="A25" s="12"/>
      <c r="B25" s="25">
        <v>335.14</v>
      </c>
      <c r="C25" s="20" t="s">
        <v>94</v>
      </c>
      <c r="D25" s="46">
        <v>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245</v>
      </c>
      <c r="P25" s="47">
        <f t="shared" si="1"/>
        <v>1.3024986709197236E-2</v>
      </c>
      <c r="Q25" s="9"/>
    </row>
    <row r="26" spans="1:17">
      <c r="A26" s="12"/>
      <c r="B26" s="25">
        <v>335.15</v>
      </c>
      <c r="C26" s="20" t="s">
        <v>95</v>
      </c>
      <c r="D26" s="46">
        <v>6066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6066</v>
      </c>
      <c r="P26" s="47">
        <f t="shared" si="1"/>
        <v>0.32248803827751193</v>
      </c>
      <c r="Q26" s="9"/>
    </row>
    <row r="27" spans="1:17">
      <c r="A27" s="12"/>
      <c r="B27" s="25">
        <v>335.18</v>
      </c>
      <c r="C27" s="20" t="s">
        <v>167</v>
      </c>
      <c r="D27" s="46">
        <v>2665770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2665770</v>
      </c>
      <c r="P27" s="47">
        <f t="shared" si="1"/>
        <v>141.72089314194577</v>
      </c>
      <c r="Q27" s="9"/>
    </row>
    <row r="28" spans="1:17">
      <c r="A28" s="12"/>
      <c r="B28" s="25">
        <v>335.19</v>
      </c>
      <c r="C28" s="20" t="s">
        <v>143</v>
      </c>
      <c r="D28" s="46">
        <v>796308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796308</v>
      </c>
      <c r="P28" s="47">
        <f t="shared" si="1"/>
        <v>42.334290271132375</v>
      </c>
      <c r="Q28" s="9"/>
    </row>
    <row r="29" spans="1:17">
      <c r="A29" s="12"/>
      <c r="B29" s="25">
        <v>335.45</v>
      </c>
      <c r="C29" s="20" t="s">
        <v>168</v>
      </c>
      <c r="D29" s="46">
        <v>5039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5039</v>
      </c>
      <c r="P29" s="47">
        <f t="shared" si="1"/>
        <v>0.26788942052099946</v>
      </c>
      <c r="Q29" s="9"/>
    </row>
    <row r="30" spans="1:17">
      <c r="A30" s="12"/>
      <c r="B30" s="25">
        <v>335.48</v>
      </c>
      <c r="C30" s="20" t="s">
        <v>33</v>
      </c>
      <c r="D30" s="46">
        <v>2757056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2757056</v>
      </c>
      <c r="P30" s="47">
        <f t="shared" si="1"/>
        <v>146.5739500265816</v>
      </c>
      <c r="Q30" s="9"/>
    </row>
    <row r="31" spans="1:17">
      <c r="A31" s="12"/>
      <c r="B31" s="25">
        <v>337.9</v>
      </c>
      <c r="C31" s="20" t="s">
        <v>145</v>
      </c>
      <c r="D31" s="46">
        <v>0</v>
      </c>
      <c r="E31" s="46">
        <v>148033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148033</v>
      </c>
      <c r="P31" s="47">
        <f t="shared" si="1"/>
        <v>7.8699096225412015</v>
      </c>
      <c r="Q31" s="9"/>
    </row>
    <row r="32" spans="1:17" ht="15.75">
      <c r="A32" s="29" t="s">
        <v>38</v>
      </c>
      <c r="B32" s="30"/>
      <c r="C32" s="31"/>
      <c r="D32" s="32">
        <f t="shared" ref="D32:N32" si="7">SUM(D33:D42)</f>
        <v>2201755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10986930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13188685</v>
      </c>
      <c r="P32" s="45">
        <f t="shared" si="1"/>
        <v>701.15284423179162</v>
      </c>
      <c r="Q32" s="10"/>
    </row>
    <row r="33" spans="1:17">
      <c r="A33" s="12"/>
      <c r="B33" s="25">
        <v>342.1</v>
      </c>
      <c r="C33" s="20" t="s">
        <v>42</v>
      </c>
      <c r="D33" s="46">
        <v>94845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8">SUM(D33:N33)</f>
        <v>94845</v>
      </c>
      <c r="P33" s="47">
        <f t="shared" si="1"/>
        <v>5.0422647527910689</v>
      </c>
      <c r="Q33" s="9"/>
    </row>
    <row r="34" spans="1:17">
      <c r="A34" s="12"/>
      <c r="B34" s="25">
        <v>342.5</v>
      </c>
      <c r="C34" s="20" t="s">
        <v>146</v>
      </c>
      <c r="D34" s="46">
        <v>83570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83570</v>
      </c>
      <c r="P34" s="47">
        <f t="shared" si="1"/>
        <v>4.4428495481127062</v>
      </c>
      <c r="Q34" s="9"/>
    </row>
    <row r="35" spans="1:17">
      <c r="A35" s="12"/>
      <c r="B35" s="25">
        <v>342.9</v>
      </c>
      <c r="C35" s="20" t="s">
        <v>147</v>
      </c>
      <c r="D35" s="46">
        <v>137854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137854</v>
      </c>
      <c r="P35" s="47">
        <f t="shared" si="1"/>
        <v>7.3287612971823499</v>
      </c>
      <c r="Q35" s="9"/>
    </row>
    <row r="36" spans="1:17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4112740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4112740</v>
      </c>
      <c r="P36" s="47">
        <f t="shared" si="1"/>
        <v>218.64646464646464</v>
      </c>
      <c r="Q36" s="9"/>
    </row>
    <row r="37" spans="1:17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2823826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2823826</v>
      </c>
      <c r="P37" s="47">
        <f t="shared" ref="P37:P61" si="9">(O37/P$63)</f>
        <v>150.1236576289208</v>
      </c>
      <c r="Q37" s="9"/>
    </row>
    <row r="38" spans="1:17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4050364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4050364</v>
      </c>
      <c r="P38" s="47">
        <f t="shared" si="9"/>
        <v>215.33035619351409</v>
      </c>
      <c r="Q38" s="9"/>
    </row>
    <row r="39" spans="1:17">
      <c r="A39" s="12"/>
      <c r="B39" s="25">
        <v>346.4</v>
      </c>
      <c r="C39" s="20" t="s">
        <v>49</v>
      </c>
      <c r="D39" s="46">
        <v>3995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3995</v>
      </c>
      <c r="P39" s="47">
        <f t="shared" si="9"/>
        <v>0.21238702817650187</v>
      </c>
      <c r="Q39" s="9"/>
    </row>
    <row r="40" spans="1:17">
      <c r="A40" s="12"/>
      <c r="B40" s="25">
        <v>347.2</v>
      </c>
      <c r="C40" s="20" t="s">
        <v>51</v>
      </c>
      <c r="D40" s="46">
        <v>90708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90708</v>
      </c>
      <c r="P40" s="47">
        <f t="shared" si="9"/>
        <v>4.8223285486443377</v>
      </c>
      <c r="Q40" s="9"/>
    </row>
    <row r="41" spans="1:17">
      <c r="A41" s="12"/>
      <c r="B41" s="25">
        <v>347.9</v>
      </c>
      <c r="C41" s="20" t="s">
        <v>148</v>
      </c>
      <c r="D41" s="46">
        <v>8225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8225</v>
      </c>
      <c r="P41" s="47">
        <f t="shared" si="9"/>
        <v>0.43726741095162147</v>
      </c>
      <c r="Q41" s="9"/>
    </row>
    <row r="42" spans="1:17">
      <c r="A42" s="12"/>
      <c r="B42" s="25">
        <v>349</v>
      </c>
      <c r="C42" s="20" t="s">
        <v>169</v>
      </c>
      <c r="D42" s="46">
        <v>1782558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1782558</v>
      </c>
      <c r="P42" s="47">
        <f t="shared" si="9"/>
        <v>94.766507177033489</v>
      </c>
      <c r="Q42" s="9"/>
    </row>
    <row r="43" spans="1:17" ht="15.75">
      <c r="A43" s="29" t="s">
        <v>39</v>
      </c>
      <c r="B43" s="30"/>
      <c r="C43" s="31"/>
      <c r="D43" s="32">
        <f t="shared" ref="D43:N43" si="10">SUM(D44:D46)</f>
        <v>111135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ref="O43:O48" si="11">SUM(D43:N43)</f>
        <v>111135</v>
      </c>
      <c r="P43" s="45">
        <f t="shared" si="9"/>
        <v>5.9082934609250399</v>
      </c>
      <c r="Q43" s="10"/>
    </row>
    <row r="44" spans="1:17">
      <c r="A44" s="13"/>
      <c r="B44" s="39">
        <v>351.9</v>
      </c>
      <c r="C44" s="21" t="s">
        <v>170</v>
      </c>
      <c r="D44" s="46">
        <v>55531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55531</v>
      </c>
      <c r="P44" s="47">
        <f t="shared" si="9"/>
        <v>2.9522062732589047</v>
      </c>
      <c r="Q44" s="9"/>
    </row>
    <row r="45" spans="1:17">
      <c r="A45" s="13"/>
      <c r="B45" s="39">
        <v>354</v>
      </c>
      <c r="C45" s="21" t="s">
        <v>57</v>
      </c>
      <c r="D45" s="46">
        <v>18784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18784</v>
      </c>
      <c r="P45" s="47">
        <f t="shared" si="9"/>
        <v>0.9986177565124934</v>
      </c>
      <c r="Q45" s="9"/>
    </row>
    <row r="46" spans="1:17">
      <c r="A46" s="13"/>
      <c r="B46" s="39">
        <v>359</v>
      </c>
      <c r="C46" s="21" t="s">
        <v>110</v>
      </c>
      <c r="D46" s="46">
        <v>36820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36820</v>
      </c>
      <c r="P46" s="47">
        <f t="shared" si="9"/>
        <v>1.9574694311536416</v>
      </c>
      <c r="Q46" s="9"/>
    </row>
    <row r="47" spans="1:17" ht="15.75">
      <c r="A47" s="29" t="s">
        <v>3</v>
      </c>
      <c r="B47" s="30"/>
      <c r="C47" s="31"/>
      <c r="D47" s="32">
        <f t="shared" ref="D47:N47" si="12">SUM(D48:D57)</f>
        <v>368531</v>
      </c>
      <c r="E47" s="32">
        <f t="shared" si="12"/>
        <v>470267</v>
      </c>
      <c r="F47" s="32">
        <f t="shared" si="12"/>
        <v>24</v>
      </c>
      <c r="G47" s="32">
        <f t="shared" si="12"/>
        <v>0</v>
      </c>
      <c r="H47" s="32">
        <f t="shared" si="12"/>
        <v>0</v>
      </c>
      <c r="I47" s="32">
        <f t="shared" si="12"/>
        <v>109120</v>
      </c>
      <c r="J47" s="32">
        <f t="shared" si="12"/>
        <v>0</v>
      </c>
      <c r="K47" s="32">
        <f t="shared" si="12"/>
        <v>9725252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1"/>
        <v>10673194</v>
      </c>
      <c r="P47" s="45">
        <f t="shared" si="9"/>
        <v>567.42126528442316</v>
      </c>
      <c r="Q47" s="10"/>
    </row>
    <row r="48" spans="1:17">
      <c r="A48" s="12"/>
      <c r="B48" s="25">
        <v>361.1</v>
      </c>
      <c r="C48" s="20" t="s">
        <v>59</v>
      </c>
      <c r="D48" s="46">
        <v>22216</v>
      </c>
      <c r="E48" s="46">
        <v>34994</v>
      </c>
      <c r="F48" s="46">
        <v>24</v>
      </c>
      <c r="G48" s="46">
        <v>0</v>
      </c>
      <c r="H48" s="46">
        <v>0</v>
      </c>
      <c r="I48" s="46">
        <v>24352</v>
      </c>
      <c r="J48" s="46">
        <v>0</v>
      </c>
      <c r="K48" s="46">
        <v>31131</v>
      </c>
      <c r="L48" s="46">
        <v>0</v>
      </c>
      <c r="M48" s="46">
        <v>0</v>
      </c>
      <c r="N48" s="46">
        <v>0</v>
      </c>
      <c r="O48" s="46">
        <f t="shared" si="11"/>
        <v>112717</v>
      </c>
      <c r="P48" s="47">
        <f t="shared" si="9"/>
        <v>5.9923976608187131</v>
      </c>
      <c r="Q48" s="9"/>
    </row>
    <row r="49" spans="1:120">
      <c r="A49" s="12"/>
      <c r="B49" s="25">
        <v>361.2</v>
      </c>
      <c r="C49" s="20" t="s">
        <v>81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724280</v>
      </c>
      <c r="L49" s="46">
        <v>0</v>
      </c>
      <c r="M49" s="46">
        <v>0</v>
      </c>
      <c r="N49" s="46">
        <v>0</v>
      </c>
      <c r="O49" s="46">
        <f t="shared" ref="O49:O57" si="13">SUM(D49:N49)</f>
        <v>724280</v>
      </c>
      <c r="P49" s="47">
        <f t="shared" si="9"/>
        <v>38.505050505050505</v>
      </c>
      <c r="Q49" s="9"/>
    </row>
    <row r="50" spans="1:120">
      <c r="A50" s="12"/>
      <c r="B50" s="25">
        <v>361.3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6959463</v>
      </c>
      <c r="L50" s="46">
        <v>0</v>
      </c>
      <c r="M50" s="46">
        <v>0</v>
      </c>
      <c r="N50" s="46">
        <v>0</v>
      </c>
      <c r="O50" s="46">
        <f t="shared" si="13"/>
        <v>6959463</v>
      </c>
      <c r="P50" s="47">
        <f t="shared" si="9"/>
        <v>369.98740031897927</v>
      </c>
      <c r="Q50" s="9"/>
    </row>
    <row r="51" spans="1:120">
      <c r="A51" s="12"/>
      <c r="B51" s="25">
        <v>361.4</v>
      </c>
      <c r="C51" s="20" t="s">
        <v>100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222849</v>
      </c>
      <c r="L51" s="46">
        <v>0</v>
      </c>
      <c r="M51" s="46">
        <v>0</v>
      </c>
      <c r="N51" s="46">
        <v>0</v>
      </c>
      <c r="O51" s="46">
        <f t="shared" si="13"/>
        <v>222849</v>
      </c>
      <c r="P51" s="47">
        <f t="shared" si="9"/>
        <v>11.847368421052632</v>
      </c>
      <c r="Q51" s="9"/>
    </row>
    <row r="52" spans="1:120">
      <c r="A52" s="12"/>
      <c r="B52" s="25">
        <v>362</v>
      </c>
      <c r="C52" s="20" t="s">
        <v>60</v>
      </c>
      <c r="D52" s="46">
        <v>10248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10248</v>
      </c>
      <c r="P52" s="47">
        <f t="shared" si="9"/>
        <v>0.54481658692185009</v>
      </c>
      <c r="Q52" s="9"/>
    </row>
    <row r="53" spans="1:120">
      <c r="A53" s="12"/>
      <c r="B53" s="25">
        <v>364</v>
      </c>
      <c r="C53" s="20" t="s">
        <v>101</v>
      </c>
      <c r="D53" s="46">
        <v>143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143</v>
      </c>
      <c r="P53" s="47">
        <f t="shared" si="9"/>
        <v>7.6023391812865496E-3</v>
      </c>
      <c r="Q53" s="9"/>
    </row>
    <row r="54" spans="1:120">
      <c r="A54" s="12"/>
      <c r="B54" s="25">
        <v>366</v>
      </c>
      <c r="C54" s="20" t="s">
        <v>62</v>
      </c>
      <c r="D54" s="46">
        <v>1756</v>
      </c>
      <c r="E54" s="46">
        <v>273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2029</v>
      </c>
      <c r="P54" s="47">
        <f t="shared" si="9"/>
        <v>0.10786815523657629</v>
      </c>
      <c r="Q54" s="9"/>
    </row>
    <row r="55" spans="1:120">
      <c r="A55" s="12"/>
      <c r="B55" s="25">
        <v>368</v>
      </c>
      <c r="C55" s="20" t="s">
        <v>84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1787529</v>
      </c>
      <c r="L55" s="46">
        <v>0</v>
      </c>
      <c r="M55" s="46">
        <v>0</v>
      </c>
      <c r="N55" s="46">
        <v>0</v>
      </c>
      <c r="O55" s="46">
        <f t="shared" si="13"/>
        <v>1787529</v>
      </c>
      <c r="P55" s="47">
        <f t="shared" si="9"/>
        <v>95.030781499202547</v>
      </c>
      <c r="Q55" s="9"/>
    </row>
    <row r="56" spans="1:120">
      <c r="A56" s="12"/>
      <c r="B56" s="25">
        <v>369.3</v>
      </c>
      <c r="C56" s="20" t="s">
        <v>63</v>
      </c>
      <c r="D56" s="46">
        <v>0</v>
      </c>
      <c r="E56" s="46">
        <v>435000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435000</v>
      </c>
      <c r="P56" s="47">
        <f t="shared" si="9"/>
        <v>23.125996810207337</v>
      </c>
      <c r="Q56" s="9"/>
    </row>
    <row r="57" spans="1:120">
      <c r="A57" s="12"/>
      <c r="B57" s="25">
        <v>369.9</v>
      </c>
      <c r="C57" s="20" t="s">
        <v>64</v>
      </c>
      <c r="D57" s="46">
        <v>334168</v>
      </c>
      <c r="E57" s="46">
        <v>0</v>
      </c>
      <c r="F57" s="46">
        <v>0</v>
      </c>
      <c r="G57" s="46">
        <v>0</v>
      </c>
      <c r="H57" s="46">
        <v>0</v>
      </c>
      <c r="I57" s="46">
        <v>84768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418936</v>
      </c>
      <c r="P57" s="47">
        <f t="shared" si="9"/>
        <v>22.271982987772461</v>
      </c>
      <c r="Q57" s="9"/>
    </row>
    <row r="58" spans="1:120" ht="15.75">
      <c r="A58" s="29" t="s">
        <v>40</v>
      </c>
      <c r="B58" s="30"/>
      <c r="C58" s="31"/>
      <c r="D58" s="32">
        <f t="shared" ref="D58:N58" si="14">SUM(D59:D60)</f>
        <v>0</v>
      </c>
      <c r="E58" s="32">
        <f t="shared" si="14"/>
        <v>274400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2522555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>SUM(D58:N58)</f>
        <v>2796955</v>
      </c>
      <c r="P58" s="45">
        <f t="shared" si="9"/>
        <v>148.69510898458267</v>
      </c>
      <c r="Q58" s="9"/>
    </row>
    <row r="59" spans="1:120">
      <c r="A59" s="12"/>
      <c r="B59" s="25">
        <v>381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2522555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2522555</v>
      </c>
      <c r="P59" s="47">
        <f t="shared" si="9"/>
        <v>134.10712387028175</v>
      </c>
      <c r="Q59" s="9"/>
    </row>
    <row r="60" spans="1:120" ht="15.75" thickBot="1">
      <c r="A60" s="12"/>
      <c r="B60" s="25">
        <v>384</v>
      </c>
      <c r="C60" s="20" t="s">
        <v>150</v>
      </c>
      <c r="D60" s="46">
        <v>0</v>
      </c>
      <c r="E60" s="46">
        <v>274400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274400</v>
      </c>
      <c r="P60" s="47">
        <f t="shared" si="9"/>
        <v>14.587985114300904</v>
      </c>
      <c r="Q60" s="9"/>
    </row>
    <row r="61" spans="1:120" ht="16.5" thickBot="1">
      <c r="A61" s="14" t="s">
        <v>54</v>
      </c>
      <c r="B61" s="23"/>
      <c r="C61" s="22"/>
      <c r="D61" s="15">
        <f t="shared" ref="D61:N61" si="15">SUM(D5,D13,D21,D32,D43,D47,D58)</f>
        <v>18827691</v>
      </c>
      <c r="E61" s="15">
        <f t="shared" si="15"/>
        <v>8994863</v>
      </c>
      <c r="F61" s="15">
        <f t="shared" si="15"/>
        <v>24</v>
      </c>
      <c r="G61" s="15">
        <f t="shared" si="15"/>
        <v>0</v>
      </c>
      <c r="H61" s="15">
        <f t="shared" si="15"/>
        <v>0</v>
      </c>
      <c r="I61" s="15">
        <f t="shared" si="15"/>
        <v>15566350</v>
      </c>
      <c r="J61" s="15">
        <f t="shared" si="15"/>
        <v>0</v>
      </c>
      <c r="K61" s="15">
        <f t="shared" si="15"/>
        <v>9725252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53114180</v>
      </c>
      <c r="P61" s="38">
        <f t="shared" si="9"/>
        <v>2823.7203615098351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157</v>
      </c>
      <c r="N63" s="118"/>
      <c r="O63" s="118"/>
      <c r="P63" s="43">
        <v>18810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78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8456992</v>
      </c>
      <c r="E5" s="27">
        <f t="shared" si="0"/>
        <v>272512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8729504</v>
      </c>
      <c r="O5" s="33">
        <f t="shared" ref="O5:O36" si="1">(N5/O$64)</f>
        <v>431.40617741536943</v>
      </c>
      <c r="P5" s="6"/>
    </row>
    <row r="6" spans="1:133">
      <c r="A6" s="12"/>
      <c r="B6" s="25">
        <v>311</v>
      </c>
      <c r="C6" s="20" t="s">
        <v>2</v>
      </c>
      <c r="D6" s="46">
        <v>3602280</v>
      </c>
      <c r="E6" s="46">
        <v>272512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3874792</v>
      </c>
      <c r="O6" s="47">
        <f t="shared" si="1"/>
        <v>191.48959723251792</v>
      </c>
      <c r="P6" s="9"/>
    </row>
    <row r="7" spans="1:133">
      <c r="A7" s="12"/>
      <c r="B7" s="25">
        <v>312.41000000000003</v>
      </c>
      <c r="C7" s="20" t="s">
        <v>138</v>
      </c>
      <c r="D7" s="46">
        <v>306169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306169</v>
      </c>
      <c r="O7" s="47">
        <f t="shared" si="1"/>
        <v>15.130664689893749</v>
      </c>
      <c r="P7" s="9"/>
    </row>
    <row r="8" spans="1:133">
      <c r="A8" s="12"/>
      <c r="B8" s="25">
        <v>312.52</v>
      </c>
      <c r="C8" s="20" t="s">
        <v>139</v>
      </c>
      <c r="D8" s="46">
        <v>254525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254525</v>
      </c>
      <c r="O8" s="47">
        <f t="shared" si="1"/>
        <v>12.5784531751915</v>
      </c>
      <c r="P8" s="9"/>
    </row>
    <row r="9" spans="1:133">
      <c r="A9" s="12"/>
      <c r="B9" s="25">
        <v>312.60000000000002</v>
      </c>
      <c r="C9" s="20" t="s">
        <v>130</v>
      </c>
      <c r="D9" s="46">
        <v>1974541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1974541</v>
      </c>
      <c r="O9" s="47">
        <f t="shared" si="1"/>
        <v>97.580479367432673</v>
      </c>
      <c r="P9" s="9"/>
    </row>
    <row r="10" spans="1:133">
      <c r="A10" s="12"/>
      <c r="B10" s="25">
        <v>314.10000000000002</v>
      </c>
      <c r="C10" s="20" t="s">
        <v>11</v>
      </c>
      <c r="D10" s="46">
        <v>1606196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1606196</v>
      </c>
      <c r="O10" s="47">
        <f t="shared" si="1"/>
        <v>79.377118853471714</v>
      </c>
      <c r="P10" s="9"/>
    </row>
    <row r="11" spans="1:133">
      <c r="A11" s="12"/>
      <c r="B11" s="25">
        <v>314.8</v>
      </c>
      <c r="C11" s="20" t="s">
        <v>140</v>
      </c>
      <c r="D11" s="46">
        <v>59892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59892</v>
      </c>
      <c r="O11" s="47">
        <f t="shared" si="1"/>
        <v>2.9598220904373611</v>
      </c>
      <c r="P11" s="9"/>
    </row>
    <row r="12" spans="1:133">
      <c r="A12" s="12"/>
      <c r="B12" s="25">
        <v>315</v>
      </c>
      <c r="C12" s="20" t="s">
        <v>91</v>
      </c>
      <c r="D12" s="46">
        <v>557331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557331</v>
      </c>
      <c r="O12" s="47">
        <f t="shared" si="1"/>
        <v>27.542920681986658</v>
      </c>
      <c r="P12" s="9"/>
    </row>
    <row r="13" spans="1:133">
      <c r="A13" s="12"/>
      <c r="B13" s="25">
        <v>316</v>
      </c>
      <c r="C13" s="20" t="s">
        <v>92</v>
      </c>
      <c r="D13" s="46">
        <v>96058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96058</v>
      </c>
      <c r="O13" s="47">
        <f t="shared" si="1"/>
        <v>4.7471213244378552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SUM(D15:D21)</f>
        <v>2339729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904150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3243879</v>
      </c>
      <c r="O14" s="45">
        <f t="shared" si="1"/>
        <v>160.31030392883616</v>
      </c>
      <c r="P14" s="10"/>
    </row>
    <row r="15" spans="1:133">
      <c r="A15" s="12"/>
      <c r="B15" s="25">
        <v>322</v>
      </c>
      <c r="C15" s="20" t="s">
        <v>0</v>
      </c>
      <c r="D15" s="46">
        <v>612192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612192</v>
      </c>
      <c r="O15" s="47">
        <f t="shared" si="1"/>
        <v>30.254114158636028</v>
      </c>
      <c r="P15" s="9"/>
    </row>
    <row r="16" spans="1:133">
      <c r="A16" s="12"/>
      <c r="B16" s="25">
        <v>323.10000000000002</v>
      </c>
      <c r="C16" s="20" t="s">
        <v>16</v>
      </c>
      <c r="D16" s="46">
        <v>1393546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1393546</v>
      </c>
      <c r="O16" s="47">
        <f t="shared" si="1"/>
        <v>68.868099827032367</v>
      </c>
      <c r="P16" s="9"/>
    </row>
    <row r="17" spans="1:16">
      <c r="A17" s="12"/>
      <c r="B17" s="25">
        <v>323.39999999999998</v>
      </c>
      <c r="C17" s="20" t="s">
        <v>17</v>
      </c>
      <c r="D17" s="46">
        <v>31789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31789</v>
      </c>
      <c r="O17" s="47">
        <f t="shared" si="1"/>
        <v>1.5709908574252534</v>
      </c>
      <c r="P17" s="9"/>
    </row>
    <row r="18" spans="1:16">
      <c r="A18" s="12"/>
      <c r="B18" s="25">
        <v>324.11</v>
      </c>
      <c r="C18" s="20" t="s">
        <v>18</v>
      </c>
      <c r="D18" s="46">
        <v>118159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118159</v>
      </c>
      <c r="O18" s="47">
        <f t="shared" si="1"/>
        <v>5.8393377810723992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904150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904150</v>
      </c>
      <c r="O19" s="47">
        <f t="shared" si="1"/>
        <v>44.682480850012354</v>
      </c>
      <c r="P19" s="9"/>
    </row>
    <row r="20" spans="1:16">
      <c r="A20" s="12"/>
      <c r="B20" s="25">
        <v>324.62</v>
      </c>
      <c r="C20" s="20" t="s">
        <v>154</v>
      </c>
      <c r="D20" s="46">
        <v>65654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65654</v>
      </c>
      <c r="O20" s="47">
        <f t="shared" si="1"/>
        <v>3.2445762293056584</v>
      </c>
      <c r="P20" s="9"/>
    </row>
    <row r="21" spans="1:16">
      <c r="A21" s="12"/>
      <c r="B21" s="25">
        <v>329</v>
      </c>
      <c r="C21" s="20" t="s">
        <v>23</v>
      </c>
      <c r="D21" s="46">
        <v>118389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118389</v>
      </c>
      <c r="O21" s="47">
        <f t="shared" si="1"/>
        <v>5.8507042253521124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SUM(D23:D31)</f>
        <v>4572576</v>
      </c>
      <c r="E22" s="32">
        <f t="shared" si="5"/>
        <v>8111596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702645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13386817</v>
      </c>
      <c r="O22" s="45">
        <f t="shared" si="1"/>
        <v>661.56743266617252</v>
      </c>
      <c r="P22" s="10"/>
    </row>
    <row r="23" spans="1:16">
      <c r="A23" s="12"/>
      <c r="B23" s="25">
        <v>331.1</v>
      </c>
      <c r="C23" s="20" t="s">
        <v>24</v>
      </c>
      <c r="D23" s="46">
        <v>501144</v>
      </c>
      <c r="E23" s="46">
        <v>8039290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8540434</v>
      </c>
      <c r="O23" s="47">
        <f t="shared" si="1"/>
        <v>422.0624660242155</v>
      </c>
      <c r="P23" s="9"/>
    </row>
    <row r="24" spans="1:16">
      <c r="A24" s="12"/>
      <c r="B24" s="25">
        <v>334.39</v>
      </c>
      <c r="C24" s="20" t="s">
        <v>122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702645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702645</v>
      </c>
      <c r="O24" s="47">
        <f t="shared" si="1"/>
        <v>34.724240177909564</v>
      </c>
      <c r="P24" s="9"/>
    </row>
    <row r="25" spans="1:16">
      <c r="A25" s="12"/>
      <c r="B25" s="25">
        <v>334.49</v>
      </c>
      <c r="C25" s="20" t="s">
        <v>141</v>
      </c>
      <c r="D25" s="46">
        <v>1103621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1103621</v>
      </c>
      <c r="O25" s="47">
        <f t="shared" si="1"/>
        <v>54.540202619224118</v>
      </c>
      <c r="P25" s="9"/>
    </row>
    <row r="26" spans="1:16">
      <c r="A26" s="12"/>
      <c r="B26" s="25">
        <v>335.14</v>
      </c>
      <c r="C26" s="20" t="s">
        <v>94</v>
      </c>
      <c r="D26" s="46">
        <v>351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351</v>
      </c>
      <c r="O26" s="47">
        <f t="shared" si="1"/>
        <v>1.7346182357301704E-2</v>
      </c>
      <c r="P26" s="9"/>
    </row>
    <row r="27" spans="1:16">
      <c r="A27" s="12"/>
      <c r="B27" s="25">
        <v>335.15</v>
      </c>
      <c r="C27" s="20" t="s">
        <v>95</v>
      </c>
      <c r="D27" s="46">
        <v>5919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5919</v>
      </c>
      <c r="O27" s="47">
        <f t="shared" si="1"/>
        <v>0.29251297257227576</v>
      </c>
      <c r="P27" s="9"/>
    </row>
    <row r="28" spans="1:16">
      <c r="A28" s="12"/>
      <c r="B28" s="25">
        <v>335.18</v>
      </c>
      <c r="C28" s="20" t="s">
        <v>96</v>
      </c>
      <c r="D28" s="46">
        <v>2098512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2098512</v>
      </c>
      <c r="O28" s="47">
        <f t="shared" si="1"/>
        <v>103.70704225352112</v>
      </c>
      <c r="P28" s="9"/>
    </row>
    <row r="29" spans="1:16">
      <c r="A29" s="12"/>
      <c r="B29" s="25">
        <v>335.19</v>
      </c>
      <c r="C29" s="20" t="s">
        <v>143</v>
      </c>
      <c r="D29" s="46">
        <v>846433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846433</v>
      </c>
      <c r="O29" s="47">
        <f t="shared" si="1"/>
        <v>41.830145787002721</v>
      </c>
      <c r="P29" s="9"/>
    </row>
    <row r="30" spans="1:16">
      <c r="A30" s="12"/>
      <c r="B30" s="25">
        <v>335.21</v>
      </c>
      <c r="C30" s="20" t="s">
        <v>144</v>
      </c>
      <c r="D30" s="46">
        <v>4087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4087</v>
      </c>
      <c r="O30" s="47">
        <f t="shared" si="1"/>
        <v>0.20197677291821103</v>
      </c>
      <c r="P30" s="9"/>
    </row>
    <row r="31" spans="1:16">
      <c r="A31" s="12"/>
      <c r="B31" s="25">
        <v>337.9</v>
      </c>
      <c r="C31" s="20" t="s">
        <v>145</v>
      </c>
      <c r="D31" s="46">
        <v>12509</v>
      </c>
      <c r="E31" s="46">
        <v>72306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84815</v>
      </c>
      <c r="O31" s="47">
        <f t="shared" si="1"/>
        <v>4.1914998764516929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SUM(D33:D42)</f>
        <v>1980764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10280828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12261592</v>
      </c>
      <c r="O32" s="45">
        <f t="shared" si="1"/>
        <v>605.95957499382257</v>
      </c>
      <c r="P32" s="10"/>
    </row>
    <row r="33" spans="1:16">
      <c r="A33" s="12"/>
      <c r="B33" s="25">
        <v>342.1</v>
      </c>
      <c r="C33" s="20" t="s">
        <v>42</v>
      </c>
      <c r="D33" s="46">
        <v>80285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80285</v>
      </c>
      <c r="O33" s="47">
        <f t="shared" si="1"/>
        <v>3.9676303434642946</v>
      </c>
      <c r="P33" s="9"/>
    </row>
    <row r="34" spans="1:16">
      <c r="A34" s="12"/>
      <c r="B34" s="25">
        <v>342.5</v>
      </c>
      <c r="C34" s="20" t="s">
        <v>146</v>
      </c>
      <c r="D34" s="46">
        <v>82748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82748</v>
      </c>
      <c r="O34" s="47">
        <f t="shared" si="1"/>
        <v>4.0893501359031381</v>
      </c>
      <c r="P34" s="9"/>
    </row>
    <row r="35" spans="1:16">
      <c r="A35" s="12"/>
      <c r="B35" s="25">
        <v>342.9</v>
      </c>
      <c r="C35" s="20" t="s">
        <v>147</v>
      </c>
      <c r="D35" s="46">
        <v>105302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105302</v>
      </c>
      <c r="O35" s="47">
        <f t="shared" si="1"/>
        <v>5.2039535458364217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3968889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3968889</v>
      </c>
      <c r="O36" s="47">
        <f t="shared" si="1"/>
        <v>196.13980726464047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2620787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2620787</v>
      </c>
      <c r="O37" s="47">
        <f t="shared" ref="O37:O62" si="9">(N37/O$64)</f>
        <v>129.51751914998763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3691152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3691152</v>
      </c>
      <c r="O38" s="47">
        <f t="shared" si="9"/>
        <v>182.41423276501112</v>
      </c>
      <c r="P38" s="9"/>
    </row>
    <row r="39" spans="1:16">
      <c r="A39" s="12"/>
      <c r="B39" s="25">
        <v>346.4</v>
      </c>
      <c r="C39" s="20" t="s">
        <v>49</v>
      </c>
      <c r="D39" s="46">
        <v>2055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2055</v>
      </c>
      <c r="O39" s="47">
        <f t="shared" si="9"/>
        <v>0.10155670867309118</v>
      </c>
      <c r="P39" s="9"/>
    </row>
    <row r="40" spans="1:16">
      <c r="A40" s="12"/>
      <c r="B40" s="25">
        <v>347.2</v>
      </c>
      <c r="C40" s="20" t="s">
        <v>51</v>
      </c>
      <c r="D40" s="46">
        <v>17695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17695</v>
      </c>
      <c r="O40" s="47">
        <f t="shared" si="9"/>
        <v>0.87447491969360025</v>
      </c>
      <c r="P40" s="9"/>
    </row>
    <row r="41" spans="1:16">
      <c r="A41" s="12"/>
      <c r="B41" s="25">
        <v>347.9</v>
      </c>
      <c r="C41" s="20" t="s">
        <v>148</v>
      </c>
      <c r="D41" s="46">
        <v>7010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7010</v>
      </c>
      <c r="O41" s="47">
        <f t="shared" si="9"/>
        <v>0.34642945391648133</v>
      </c>
      <c r="P41" s="9"/>
    </row>
    <row r="42" spans="1:16">
      <c r="A42" s="12"/>
      <c r="B42" s="25">
        <v>349</v>
      </c>
      <c r="C42" s="20" t="s">
        <v>149</v>
      </c>
      <c r="D42" s="46">
        <v>1685669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1685669</v>
      </c>
      <c r="O42" s="47">
        <f t="shared" si="9"/>
        <v>83.304620706696312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SUM(D44:D46)</f>
        <v>89085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89085</v>
      </c>
      <c r="O43" s="45">
        <f t="shared" si="9"/>
        <v>4.4025203854707193</v>
      </c>
      <c r="P43" s="10"/>
    </row>
    <row r="44" spans="1:16">
      <c r="A44" s="13"/>
      <c r="B44" s="39">
        <v>351.9</v>
      </c>
      <c r="C44" s="21" t="s">
        <v>99</v>
      </c>
      <c r="D44" s="46">
        <v>37600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37600</v>
      </c>
      <c r="O44" s="47">
        <f t="shared" si="9"/>
        <v>1.8581665431183594</v>
      </c>
      <c r="P44" s="9"/>
    </row>
    <row r="45" spans="1:16">
      <c r="A45" s="13"/>
      <c r="B45" s="39">
        <v>354</v>
      </c>
      <c r="C45" s="21" t="s">
        <v>57</v>
      </c>
      <c r="D45" s="46">
        <v>8392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8392</v>
      </c>
      <c r="O45" s="47">
        <f t="shared" si="9"/>
        <v>0.41472695824067213</v>
      </c>
      <c r="P45" s="9"/>
    </row>
    <row r="46" spans="1:16">
      <c r="A46" s="13"/>
      <c r="B46" s="39">
        <v>359</v>
      </c>
      <c r="C46" s="21" t="s">
        <v>110</v>
      </c>
      <c r="D46" s="46">
        <v>43093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43093</v>
      </c>
      <c r="O46" s="47">
        <f t="shared" si="9"/>
        <v>2.1296268841116879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SUM(D48:D57)</f>
        <v>521857</v>
      </c>
      <c r="E47" s="32">
        <f t="shared" si="12"/>
        <v>1261257</v>
      </c>
      <c r="F47" s="32">
        <f t="shared" si="12"/>
        <v>365</v>
      </c>
      <c r="G47" s="32">
        <f t="shared" si="12"/>
        <v>0</v>
      </c>
      <c r="H47" s="32">
        <f t="shared" si="12"/>
        <v>0</v>
      </c>
      <c r="I47" s="32">
        <f t="shared" si="12"/>
        <v>162771</v>
      </c>
      <c r="J47" s="32">
        <f t="shared" si="12"/>
        <v>0</v>
      </c>
      <c r="K47" s="32">
        <f t="shared" si="12"/>
        <v>5544247</v>
      </c>
      <c r="L47" s="32">
        <f t="shared" si="12"/>
        <v>0</v>
      </c>
      <c r="M47" s="32">
        <f t="shared" si="12"/>
        <v>0</v>
      </c>
      <c r="N47" s="32">
        <f t="shared" si="11"/>
        <v>7490497</v>
      </c>
      <c r="O47" s="45">
        <f t="shared" si="9"/>
        <v>370.17529033852236</v>
      </c>
      <c r="P47" s="10"/>
    </row>
    <row r="48" spans="1:16">
      <c r="A48" s="12"/>
      <c r="B48" s="25">
        <v>361.1</v>
      </c>
      <c r="C48" s="20" t="s">
        <v>59</v>
      </c>
      <c r="D48" s="46">
        <v>99901</v>
      </c>
      <c r="E48" s="46">
        <v>144647</v>
      </c>
      <c r="F48" s="46">
        <v>365</v>
      </c>
      <c r="G48" s="46">
        <v>0</v>
      </c>
      <c r="H48" s="46">
        <v>0</v>
      </c>
      <c r="I48" s="46">
        <v>116031</v>
      </c>
      <c r="J48" s="46">
        <v>0</v>
      </c>
      <c r="K48" s="46">
        <v>44702</v>
      </c>
      <c r="L48" s="46">
        <v>0</v>
      </c>
      <c r="M48" s="46">
        <v>0</v>
      </c>
      <c r="N48" s="46">
        <f t="shared" si="11"/>
        <v>405646</v>
      </c>
      <c r="O48" s="47">
        <f t="shared" si="9"/>
        <v>20.046750679515689</v>
      </c>
      <c r="P48" s="9"/>
    </row>
    <row r="49" spans="1:119">
      <c r="A49" s="12"/>
      <c r="B49" s="25">
        <v>361.2</v>
      </c>
      <c r="C49" s="20" t="s">
        <v>81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820048</v>
      </c>
      <c r="L49" s="46">
        <v>0</v>
      </c>
      <c r="M49" s="46">
        <v>0</v>
      </c>
      <c r="N49" s="46">
        <f t="shared" ref="N49:N57" si="13">SUM(D49:M49)</f>
        <v>820048</v>
      </c>
      <c r="O49" s="47">
        <f t="shared" si="9"/>
        <v>40.526216950827774</v>
      </c>
      <c r="P49" s="9"/>
    </row>
    <row r="50" spans="1:119">
      <c r="A50" s="12"/>
      <c r="B50" s="25">
        <v>361.3</v>
      </c>
      <c r="C50" s="20" t="s">
        <v>82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2987423</v>
      </c>
      <c r="L50" s="46">
        <v>0</v>
      </c>
      <c r="M50" s="46">
        <v>0</v>
      </c>
      <c r="N50" s="46">
        <f t="shared" si="13"/>
        <v>2987423</v>
      </c>
      <c r="O50" s="47">
        <f t="shared" si="9"/>
        <v>147.63642204101805</v>
      </c>
      <c r="P50" s="9"/>
    </row>
    <row r="51" spans="1:119">
      <c r="A51" s="12"/>
      <c r="B51" s="25">
        <v>361.4</v>
      </c>
      <c r="C51" s="20" t="s">
        <v>100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36315</v>
      </c>
      <c r="L51" s="46">
        <v>0</v>
      </c>
      <c r="M51" s="46">
        <v>0</v>
      </c>
      <c r="N51" s="46">
        <f t="shared" si="13"/>
        <v>36315</v>
      </c>
      <c r="O51" s="47">
        <f t="shared" si="9"/>
        <v>1.7946627131208301</v>
      </c>
      <c r="P51" s="9"/>
    </row>
    <row r="52" spans="1:119">
      <c r="A52" s="12"/>
      <c r="B52" s="25">
        <v>362</v>
      </c>
      <c r="C52" s="20" t="s">
        <v>60</v>
      </c>
      <c r="D52" s="46">
        <v>3770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3770</v>
      </c>
      <c r="O52" s="47">
        <f t="shared" si="9"/>
        <v>0.18631084754138869</v>
      </c>
      <c r="P52" s="9"/>
    </row>
    <row r="53" spans="1:119">
      <c r="A53" s="12"/>
      <c r="B53" s="25">
        <v>364</v>
      </c>
      <c r="C53" s="20" t="s">
        <v>101</v>
      </c>
      <c r="D53" s="46">
        <v>130254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130254</v>
      </c>
      <c r="O53" s="47">
        <f t="shared" si="9"/>
        <v>6.4370644922164564</v>
      </c>
      <c r="P53" s="9"/>
    </row>
    <row r="54" spans="1:119">
      <c r="A54" s="12"/>
      <c r="B54" s="25">
        <v>366</v>
      </c>
      <c r="C54" s="20" t="s">
        <v>62</v>
      </c>
      <c r="D54" s="46">
        <v>36250</v>
      </c>
      <c r="E54" s="46">
        <v>59320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95570</v>
      </c>
      <c r="O54" s="47">
        <f t="shared" si="9"/>
        <v>4.723004694835681</v>
      </c>
      <c r="P54" s="9"/>
    </row>
    <row r="55" spans="1:119">
      <c r="A55" s="12"/>
      <c r="B55" s="25">
        <v>368</v>
      </c>
      <c r="C55" s="20" t="s">
        <v>84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1655759</v>
      </c>
      <c r="L55" s="46">
        <v>0</v>
      </c>
      <c r="M55" s="46">
        <v>0</v>
      </c>
      <c r="N55" s="46">
        <f t="shared" si="13"/>
        <v>1655759</v>
      </c>
      <c r="O55" s="47">
        <f t="shared" si="9"/>
        <v>81.82648875710403</v>
      </c>
      <c r="P55" s="9"/>
    </row>
    <row r="56" spans="1:119">
      <c r="A56" s="12"/>
      <c r="B56" s="25">
        <v>369.3</v>
      </c>
      <c r="C56" s="20" t="s">
        <v>63</v>
      </c>
      <c r="D56" s="46">
        <v>0</v>
      </c>
      <c r="E56" s="46">
        <v>1049790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1049790</v>
      </c>
      <c r="O56" s="47">
        <f t="shared" si="9"/>
        <v>51.879911045218684</v>
      </c>
      <c r="P56" s="9"/>
    </row>
    <row r="57" spans="1:119">
      <c r="A57" s="12"/>
      <c r="B57" s="25">
        <v>369.9</v>
      </c>
      <c r="C57" s="20" t="s">
        <v>64</v>
      </c>
      <c r="D57" s="46">
        <v>251682</v>
      </c>
      <c r="E57" s="46">
        <v>7500</v>
      </c>
      <c r="F57" s="46">
        <v>0</v>
      </c>
      <c r="G57" s="46">
        <v>0</v>
      </c>
      <c r="H57" s="46">
        <v>0</v>
      </c>
      <c r="I57" s="46">
        <v>46740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305922</v>
      </c>
      <c r="O57" s="47">
        <f t="shared" si="9"/>
        <v>15.118458117123796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SUM(D59:D61)</f>
        <v>5295708</v>
      </c>
      <c r="E58" s="32">
        <f t="shared" si="14"/>
        <v>137333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1499802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6932843</v>
      </c>
      <c r="O58" s="45">
        <f t="shared" si="9"/>
        <v>342.61640721522116</v>
      </c>
      <c r="P58" s="9"/>
    </row>
    <row r="59" spans="1:119">
      <c r="A59" s="12"/>
      <c r="B59" s="25">
        <v>381</v>
      </c>
      <c r="C59" s="20" t="s">
        <v>65</v>
      </c>
      <c r="D59" s="46">
        <v>295708</v>
      </c>
      <c r="E59" s="46">
        <v>0</v>
      </c>
      <c r="F59" s="46">
        <v>0</v>
      </c>
      <c r="G59" s="46">
        <v>0</v>
      </c>
      <c r="H59" s="46">
        <v>0</v>
      </c>
      <c r="I59" s="46">
        <v>1444184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1739892</v>
      </c>
      <c r="O59" s="47">
        <f t="shared" si="9"/>
        <v>85.984284655300229</v>
      </c>
      <c r="P59" s="9"/>
    </row>
    <row r="60" spans="1:119">
      <c r="A60" s="12"/>
      <c r="B60" s="25">
        <v>384</v>
      </c>
      <c r="C60" s="20" t="s">
        <v>150</v>
      </c>
      <c r="D60" s="46">
        <v>5000000</v>
      </c>
      <c r="E60" s="46">
        <v>137333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5137333</v>
      </c>
      <c r="O60" s="47">
        <f t="shared" si="9"/>
        <v>253.8835186557944</v>
      </c>
      <c r="P60" s="9"/>
    </row>
    <row r="61" spans="1:119" ht="15.75" thickBot="1">
      <c r="A61" s="12"/>
      <c r="B61" s="25">
        <v>389.7</v>
      </c>
      <c r="C61" s="20" t="s">
        <v>151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55618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55618</v>
      </c>
      <c r="O61" s="47">
        <f t="shared" si="9"/>
        <v>2.7486039041265133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SUM(D5,D14,D22,D32,D43,D47,D58)</f>
        <v>23256711</v>
      </c>
      <c r="E62" s="15">
        <f t="shared" si="15"/>
        <v>9782698</v>
      </c>
      <c r="F62" s="15">
        <f t="shared" si="15"/>
        <v>365</v>
      </c>
      <c r="G62" s="15">
        <f t="shared" si="15"/>
        <v>0</v>
      </c>
      <c r="H62" s="15">
        <f t="shared" si="15"/>
        <v>0</v>
      </c>
      <c r="I62" s="15">
        <f t="shared" si="15"/>
        <v>13550196</v>
      </c>
      <c r="J62" s="15">
        <f t="shared" si="15"/>
        <v>0</v>
      </c>
      <c r="K62" s="15">
        <f t="shared" si="15"/>
        <v>5544247</v>
      </c>
      <c r="L62" s="15">
        <f t="shared" si="15"/>
        <v>0</v>
      </c>
      <c r="M62" s="15">
        <f t="shared" si="15"/>
        <v>0</v>
      </c>
      <c r="N62" s="15">
        <f>SUM(D62:M62)</f>
        <v>52134217</v>
      </c>
      <c r="O62" s="38">
        <f t="shared" si="9"/>
        <v>2576.4377069434149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155</v>
      </c>
      <c r="M64" s="118"/>
      <c r="N64" s="118"/>
      <c r="O64" s="43">
        <v>20235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8667039</v>
      </c>
      <c r="E5" s="27">
        <f t="shared" si="0"/>
        <v>354845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9021884</v>
      </c>
      <c r="O5" s="33">
        <f t="shared" ref="O5:O36" si="1">(N5/O$68)</f>
        <v>460.62922495660166</v>
      </c>
      <c r="P5" s="6"/>
    </row>
    <row r="6" spans="1:133">
      <c r="A6" s="12"/>
      <c r="B6" s="25">
        <v>311</v>
      </c>
      <c r="C6" s="20" t="s">
        <v>2</v>
      </c>
      <c r="D6" s="46">
        <v>4078290</v>
      </c>
      <c r="E6" s="46">
        <v>354845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4433135</v>
      </c>
      <c r="O6" s="47">
        <f t="shared" si="1"/>
        <v>226.34203002144389</v>
      </c>
      <c r="P6" s="9"/>
    </row>
    <row r="7" spans="1:133">
      <c r="A7" s="12"/>
      <c r="B7" s="25">
        <v>312.41000000000003</v>
      </c>
      <c r="C7" s="20" t="s">
        <v>138</v>
      </c>
      <c r="D7" s="46">
        <v>300451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300451</v>
      </c>
      <c r="O7" s="47">
        <f t="shared" si="1"/>
        <v>15.340089860104156</v>
      </c>
      <c r="P7" s="9"/>
    </row>
    <row r="8" spans="1:133">
      <c r="A8" s="12"/>
      <c r="B8" s="25">
        <v>312.52</v>
      </c>
      <c r="C8" s="20" t="s">
        <v>139</v>
      </c>
      <c r="D8" s="46">
        <v>246640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246640</v>
      </c>
      <c r="O8" s="47">
        <f t="shared" si="1"/>
        <v>12.592668232410906</v>
      </c>
      <c r="P8" s="9"/>
    </row>
    <row r="9" spans="1:133">
      <c r="A9" s="12"/>
      <c r="B9" s="25">
        <v>312.60000000000002</v>
      </c>
      <c r="C9" s="20" t="s">
        <v>130</v>
      </c>
      <c r="D9" s="46">
        <v>2082868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2082868</v>
      </c>
      <c r="O9" s="47">
        <f t="shared" si="1"/>
        <v>106.34473603594404</v>
      </c>
      <c r="P9" s="9"/>
    </row>
    <row r="10" spans="1:133">
      <c r="A10" s="12"/>
      <c r="B10" s="25">
        <v>314.10000000000002</v>
      </c>
      <c r="C10" s="20" t="s">
        <v>11</v>
      </c>
      <c r="D10" s="46">
        <v>1324785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1324785</v>
      </c>
      <c r="O10" s="47">
        <f t="shared" si="1"/>
        <v>67.639385275196574</v>
      </c>
      <c r="P10" s="9"/>
    </row>
    <row r="11" spans="1:133">
      <c r="A11" s="12"/>
      <c r="B11" s="25">
        <v>314.8</v>
      </c>
      <c r="C11" s="20" t="s">
        <v>140</v>
      </c>
      <c r="D11" s="46">
        <v>59490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59490</v>
      </c>
      <c r="O11" s="47">
        <f t="shared" si="1"/>
        <v>3.0373736342285307</v>
      </c>
      <c r="P11" s="9"/>
    </row>
    <row r="12" spans="1:133">
      <c r="A12" s="12"/>
      <c r="B12" s="25">
        <v>315</v>
      </c>
      <c r="C12" s="20" t="s">
        <v>91</v>
      </c>
      <c r="D12" s="46">
        <v>477205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477205</v>
      </c>
      <c r="O12" s="47">
        <f t="shared" si="1"/>
        <v>24.364597161237619</v>
      </c>
      <c r="P12" s="9"/>
    </row>
    <row r="13" spans="1:133">
      <c r="A13" s="12"/>
      <c r="B13" s="25">
        <v>316</v>
      </c>
      <c r="C13" s="20" t="s">
        <v>92</v>
      </c>
      <c r="D13" s="46">
        <v>97310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97310</v>
      </c>
      <c r="O13" s="47">
        <f t="shared" si="1"/>
        <v>4.9683447360359443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SUM(D15:D22)</f>
        <v>2768861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1046629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3815490</v>
      </c>
      <c r="O14" s="45">
        <f t="shared" si="1"/>
        <v>194.80700500357398</v>
      </c>
      <c r="P14" s="10"/>
    </row>
    <row r="15" spans="1:133">
      <c r="A15" s="12"/>
      <c r="B15" s="25">
        <v>322</v>
      </c>
      <c r="C15" s="20" t="s">
        <v>0</v>
      </c>
      <c r="D15" s="46">
        <v>1157414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1157414</v>
      </c>
      <c r="O15" s="47">
        <f t="shared" si="1"/>
        <v>59.093944654344938</v>
      </c>
      <c r="P15" s="9"/>
    </row>
    <row r="16" spans="1:133">
      <c r="A16" s="12"/>
      <c r="B16" s="25">
        <v>323.10000000000002</v>
      </c>
      <c r="C16" s="20" t="s">
        <v>16</v>
      </c>
      <c r="D16" s="46">
        <v>1174665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1174665</v>
      </c>
      <c r="O16" s="47">
        <f t="shared" si="1"/>
        <v>59.974726845706115</v>
      </c>
      <c r="P16" s="9"/>
    </row>
    <row r="17" spans="1:16">
      <c r="A17" s="12"/>
      <c r="B17" s="25">
        <v>323.39999999999998</v>
      </c>
      <c r="C17" s="20" t="s">
        <v>17</v>
      </c>
      <c r="D17" s="46">
        <v>30932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30932</v>
      </c>
      <c r="O17" s="47">
        <f t="shared" si="1"/>
        <v>1.579291330542224</v>
      </c>
      <c r="P17" s="9"/>
    </row>
    <row r="18" spans="1:16">
      <c r="A18" s="12"/>
      <c r="B18" s="25">
        <v>324.11</v>
      </c>
      <c r="C18" s="20" t="s">
        <v>18</v>
      </c>
      <c r="D18" s="46">
        <v>115872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115872</v>
      </c>
      <c r="O18" s="47">
        <f t="shared" si="1"/>
        <v>5.9160624936178907</v>
      </c>
      <c r="P18" s="9"/>
    </row>
    <row r="19" spans="1:16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1046629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1046629</v>
      </c>
      <c r="O19" s="47">
        <f t="shared" si="1"/>
        <v>53.437608495864396</v>
      </c>
      <c r="P19" s="9"/>
    </row>
    <row r="20" spans="1:16">
      <c r="A20" s="12"/>
      <c r="B20" s="25">
        <v>324.31</v>
      </c>
      <c r="C20" s="20" t="s">
        <v>20</v>
      </c>
      <c r="D20" s="46">
        <v>19966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19966</v>
      </c>
      <c r="O20" s="47">
        <f t="shared" si="1"/>
        <v>1.0194016133973247</v>
      </c>
      <c r="P20" s="9"/>
    </row>
    <row r="21" spans="1:16">
      <c r="A21" s="12"/>
      <c r="B21" s="25">
        <v>324.61</v>
      </c>
      <c r="C21" s="20" t="s">
        <v>21</v>
      </c>
      <c r="D21" s="46">
        <v>47379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47379</v>
      </c>
      <c r="O21" s="47">
        <f t="shared" si="1"/>
        <v>2.4190237925048503</v>
      </c>
      <c r="P21" s="9"/>
    </row>
    <row r="22" spans="1:16">
      <c r="A22" s="12"/>
      <c r="B22" s="25">
        <v>329</v>
      </c>
      <c r="C22" s="20" t="s">
        <v>23</v>
      </c>
      <c r="D22" s="46">
        <v>222633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222633</v>
      </c>
      <c r="O22" s="47">
        <f t="shared" si="1"/>
        <v>11.366945777596243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SUM(D24:D34)</f>
        <v>3702567</v>
      </c>
      <c r="E23" s="32">
        <f t="shared" si="5"/>
        <v>15356071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1418827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20477465</v>
      </c>
      <c r="O23" s="45">
        <f t="shared" si="1"/>
        <v>1045.5154191769632</v>
      </c>
      <c r="P23" s="10"/>
    </row>
    <row r="24" spans="1:16">
      <c r="A24" s="12"/>
      <c r="B24" s="25">
        <v>331.1</v>
      </c>
      <c r="C24" s="20" t="s">
        <v>24</v>
      </c>
      <c r="D24" s="46">
        <v>16252</v>
      </c>
      <c r="E24" s="46">
        <v>15326071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15342323</v>
      </c>
      <c r="O24" s="47">
        <f t="shared" si="1"/>
        <v>783.33110384968859</v>
      </c>
      <c r="P24" s="9"/>
    </row>
    <row r="25" spans="1:16">
      <c r="A25" s="12"/>
      <c r="B25" s="25">
        <v>334.2</v>
      </c>
      <c r="C25" s="20" t="s">
        <v>132</v>
      </c>
      <c r="D25" s="46">
        <v>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5000</v>
      </c>
      <c r="O25" s="47">
        <f t="shared" si="1"/>
        <v>0.25528438680690291</v>
      </c>
      <c r="P25" s="9"/>
    </row>
    <row r="26" spans="1:16">
      <c r="A26" s="12"/>
      <c r="B26" s="25">
        <v>334.39</v>
      </c>
      <c r="C26" s="20" t="s">
        <v>122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1127812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1127812</v>
      </c>
      <c r="O26" s="47">
        <f t="shared" si="1"/>
        <v>57.582558970693356</v>
      </c>
      <c r="P26" s="9"/>
    </row>
    <row r="27" spans="1:16">
      <c r="A27" s="12"/>
      <c r="B27" s="25">
        <v>334.49</v>
      </c>
      <c r="C27" s="20" t="s">
        <v>141</v>
      </c>
      <c r="D27" s="46">
        <v>126499</v>
      </c>
      <c r="E27" s="46">
        <v>0</v>
      </c>
      <c r="F27" s="46">
        <v>0</v>
      </c>
      <c r="G27" s="46">
        <v>0</v>
      </c>
      <c r="H27" s="46">
        <v>0</v>
      </c>
      <c r="I27" s="46">
        <v>291015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417514</v>
      </c>
      <c r="O27" s="47">
        <f t="shared" si="1"/>
        <v>21.316961094659451</v>
      </c>
      <c r="P27" s="9"/>
    </row>
    <row r="28" spans="1:16">
      <c r="A28" s="12"/>
      <c r="B28" s="25">
        <v>335.14</v>
      </c>
      <c r="C28" s="20" t="s">
        <v>94</v>
      </c>
      <c r="D28" s="46">
        <v>336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336</v>
      </c>
      <c r="O28" s="47">
        <f t="shared" si="1"/>
        <v>1.7155110793423873E-2</v>
      </c>
      <c r="P28" s="9"/>
    </row>
    <row r="29" spans="1:16">
      <c r="A29" s="12"/>
      <c r="B29" s="25">
        <v>335.15</v>
      </c>
      <c r="C29" s="20" t="s">
        <v>95</v>
      </c>
      <c r="D29" s="46">
        <v>5356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5356</v>
      </c>
      <c r="O29" s="47">
        <f t="shared" si="1"/>
        <v>0.27346063514755437</v>
      </c>
      <c r="P29" s="9"/>
    </row>
    <row r="30" spans="1:16">
      <c r="A30" s="12"/>
      <c r="B30" s="25">
        <v>335.16</v>
      </c>
      <c r="C30" s="20" t="s">
        <v>142</v>
      </c>
      <c r="D30" s="46">
        <v>700016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700016</v>
      </c>
      <c r="O30" s="47">
        <f t="shared" si="1"/>
        <v>35.740631063004187</v>
      </c>
      <c r="P30" s="9"/>
    </row>
    <row r="31" spans="1:16">
      <c r="A31" s="12"/>
      <c r="B31" s="25">
        <v>335.18</v>
      </c>
      <c r="C31" s="20" t="s">
        <v>96</v>
      </c>
      <c r="D31" s="46">
        <v>2245884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2245884</v>
      </c>
      <c r="O31" s="47">
        <f t="shared" si="1"/>
        <v>114.66782395588686</v>
      </c>
      <c r="P31" s="9"/>
    </row>
    <row r="32" spans="1:16">
      <c r="A32" s="12"/>
      <c r="B32" s="25">
        <v>335.19</v>
      </c>
      <c r="C32" s="20" t="s">
        <v>143</v>
      </c>
      <c r="D32" s="46">
        <v>212588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212588</v>
      </c>
      <c r="O32" s="47">
        <f t="shared" si="1"/>
        <v>10.854079444501174</v>
      </c>
      <c r="P32" s="9"/>
    </row>
    <row r="33" spans="1:16">
      <c r="A33" s="12"/>
      <c r="B33" s="25">
        <v>335.21</v>
      </c>
      <c r="C33" s="20" t="s">
        <v>144</v>
      </c>
      <c r="D33" s="46">
        <v>3720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3720</v>
      </c>
      <c r="O33" s="47">
        <f t="shared" si="1"/>
        <v>0.18993158378433575</v>
      </c>
      <c r="P33" s="9"/>
    </row>
    <row r="34" spans="1:16">
      <c r="A34" s="12"/>
      <c r="B34" s="25">
        <v>337.9</v>
      </c>
      <c r="C34" s="20" t="s">
        <v>145</v>
      </c>
      <c r="D34" s="46">
        <v>386916</v>
      </c>
      <c r="E34" s="46">
        <v>30000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416916</v>
      </c>
      <c r="O34" s="47">
        <f t="shared" si="1"/>
        <v>21.286429081997344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SUM(D36:D46)</f>
        <v>1975227</v>
      </c>
      <c r="E35" s="32">
        <f t="shared" si="7"/>
        <v>7057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8829842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10812126</v>
      </c>
      <c r="O35" s="45">
        <f t="shared" si="1"/>
        <v>552.03339119779434</v>
      </c>
      <c r="P35" s="10"/>
    </row>
    <row r="36" spans="1:16">
      <c r="A36" s="12"/>
      <c r="B36" s="25">
        <v>342.1</v>
      </c>
      <c r="C36" s="20" t="s">
        <v>42</v>
      </c>
      <c r="D36" s="46">
        <v>97272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97272</v>
      </c>
      <c r="O36" s="47">
        <f t="shared" si="1"/>
        <v>4.9664045746962113</v>
      </c>
      <c r="P36" s="9"/>
    </row>
    <row r="37" spans="1:16">
      <c r="A37" s="12"/>
      <c r="B37" s="25">
        <v>342.5</v>
      </c>
      <c r="C37" s="20" t="s">
        <v>146</v>
      </c>
      <c r="D37" s="46">
        <v>69702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69702</v>
      </c>
      <c r="O37" s="47">
        <f t="shared" ref="O37:O66" si="9">(N37/O$68)</f>
        <v>3.558766465842949</v>
      </c>
      <c r="P37" s="9"/>
    </row>
    <row r="38" spans="1:16">
      <c r="A38" s="12"/>
      <c r="B38" s="25">
        <v>342.9</v>
      </c>
      <c r="C38" s="20" t="s">
        <v>147</v>
      </c>
      <c r="D38" s="46">
        <v>97450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97450</v>
      </c>
      <c r="O38" s="47">
        <f t="shared" si="9"/>
        <v>4.9754926988665371</v>
      </c>
      <c r="P38" s="9"/>
    </row>
    <row r="39" spans="1:16">
      <c r="A39" s="12"/>
      <c r="B39" s="25">
        <v>343.3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3360651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3360651</v>
      </c>
      <c r="O39" s="47">
        <f t="shared" si="9"/>
        <v>171.584345961401</v>
      </c>
      <c r="P39" s="9"/>
    </row>
    <row r="40" spans="1:16">
      <c r="A40" s="12"/>
      <c r="B40" s="25">
        <v>343.4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2292705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2292705</v>
      </c>
      <c r="O40" s="47">
        <f t="shared" si="9"/>
        <v>117.05835801082405</v>
      </c>
      <c r="P40" s="9"/>
    </row>
    <row r="41" spans="1:16">
      <c r="A41" s="12"/>
      <c r="B41" s="25">
        <v>343.5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3176486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3176486</v>
      </c>
      <c r="O41" s="47">
        <f t="shared" si="9"/>
        <v>162.18145614214234</v>
      </c>
      <c r="P41" s="9"/>
    </row>
    <row r="42" spans="1:16">
      <c r="A42" s="12"/>
      <c r="B42" s="25">
        <v>343.9</v>
      </c>
      <c r="C42" s="20" t="s">
        <v>47</v>
      </c>
      <c r="D42" s="46">
        <v>0</v>
      </c>
      <c r="E42" s="46">
        <v>7057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7057</v>
      </c>
      <c r="O42" s="47">
        <f t="shared" si="9"/>
        <v>0.36030838353926276</v>
      </c>
      <c r="P42" s="9"/>
    </row>
    <row r="43" spans="1:16">
      <c r="A43" s="12"/>
      <c r="B43" s="25">
        <v>346.4</v>
      </c>
      <c r="C43" s="20" t="s">
        <v>49</v>
      </c>
      <c r="D43" s="46">
        <v>1865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1865</v>
      </c>
      <c r="O43" s="47">
        <f t="shared" si="9"/>
        <v>9.5221076278974776E-2</v>
      </c>
      <c r="P43" s="9"/>
    </row>
    <row r="44" spans="1:16">
      <c r="A44" s="12"/>
      <c r="B44" s="25">
        <v>347.2</v>
      </c>
      <c r="C44" s="20" t="s">
        <v>51</v>
      </c>
      <c r="D44" s="46">
        <v>31217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31217</v>
      </c>
      <c r="O44" s="47">
        <f t="shared" si="9"/>
        <v>1.5938425405902175</v>
      </c>
      <c r="P44" s="9"/>
    </row>
    <row r="45" spans="1:16">
      <c r="A45" s="12"/>
      <c r="B45" s="25">
        <v>347.9</v>
      </c>
      <c r="C45" s="20" t="s">
        <v>148</v>
      </c>
      <c r="D45" s="46">
        <v>5806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5806</v>
      </c>
      <c r="O45" s="47">
        <f t="shared" si="9"/>
        <v>0.29643622996017566</v>
      </c>
      <c r="P45" s="9"/>
    </row>
    <row r="46" spans="1:16">
      <c r="A46" s="12"/>
      <c r="B46" s="25">
        <v>349</v>
      </c>
      <c r="C46" s="20" t="s">
        <v>149</v>
      </c>
      <c r="D46" s="46">
        <v>1671915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1671915</v>
      </c>
      <c r="O46" s="47">
        <f t="shared" si="9"/>
        <v>85.362759113652615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32705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32705</v>
      </c>
      <c r="O47" s="45">
        <f t="shared" si="9"/>
        <v>1.6698151741039517</v>
      </c>
      <c r="P47" s="10"/>
    </row>
    <row r="48" spans="1:16">
      <c r="A48" s="13"/>
      <c r="B48" s="39">
        <v>351.9</v>
      </c>
      <c r="C48" s="21" t="s">
        <v>99</v>
      </c>
      <c r="D48" s="46">
        <v>26193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26193</v>
      </c>
      <c r="O48" s="47">
        <f t="shared" si="9"/>
        <v>1.3373327887266415</v>
      </c>
      <c r="P48" s="9"/>
    </row>
    <row r="49" spans="1:16">
      <c r="A49" s="13"/>
      <c r="B49" s="39">
        <v>354</v>
      </c>
      <c r="C49" s="21" t="s">
        <v>57</v>
      </c>
      <c r="D49" s="46">
        <v>5294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5294</v>
      </c>
      <c r="O49" s="47">
        <f t="shared" si="9"/>
        <v>0.27029510875114876</v>
      </c>
      <c r="P49" s="9"/>
    </row>
    <row r="50" spans="1:16">
      <c r="A50" s="13"/>
      <c r="B50" s="39">
        <v>359</v>
      </c>
      <c r="C50" s="21" t="s">
        <v>110</v>
      </c>
      <c r="D50" s="46">
        <v>1218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1218</v>
      </c>
      <c r="O50" s="47">
        <f t="shared" si="9"/>
        <v>6.2187276626161546E-2</v>
      </c>
      <c r="P50" s="9"/>
    </row>
    <row r="51" spans="1:16" ht="15.75">
      <c r="A51" s="29" t="s">
        <v>3</v>
      </c>
      <c r="B51" s="30"/>
      <c r="C51" s="31"/>
      <c r="D51" s="32">
        <f t="shared" ref="D51:M51" si="12">SUM(D52:D61)</f>
        <v>427119</v>
      </c>
      <c r="E51" s="32">
        <f t="shared" si="12"/>
        <v>9967322</v>
      </c>
      <c r="F51" s="32">
        <f t="shared" si="12"/>
        <v>14020</v>
      </c>
      <c r="G51" s="32">
        <f t="shared" si="12"/>
        <v>0</v>
      </c>
      <c r="H51" s="32">
        <f t="shared" si="12"/>
        <v>0</v>
      </c>
      <c r="I51" s="32">
        <f t="shared" si="12"/>
        <v>221523</v>
      </c>
      <c r="J51" s="32">
        <f t="shared" si="12"/>
        <v>0</v>
      </c>
      <c r="K51" s="32">
        <f t="shared" si="12"/>
        <v>3037755</v>
      </c>
      <c r="L51" s="32">
        <f t="shared" si="12"/>
        <v>0</v>
      </c>
      <c r="M51" s="32">
        <f t="shared" si="12"/>
        <v>0</v>
      </c>
      <c r="N51" s="32">
        <f t="shared" si="11"/>
        <v>13667739</v>
      </c>
      <c r="O51" s="45">
        <f t="shared" si="9"/>
        <v>697.83207393035843</v>
      </c>
      <c r="P51" s="10"/>
    </row>
    <row r="52" spans="1:16">
      <c r="A52" s="12"/>
      <c r="B52" s="25">
        <v>361.1</v>
      </c>
      <c r="C52" s="20" t="s">
        <v>59</v>
      </c>
      <c r="D52" s="46">
        <v>184543</v>
      </c>
      <c r="E52" s="46">
        <v>123522</v>
      </c>
      <c r="F52" s="46">
        <v>14020</v>
      </c>
      <c r="G52" s="46">
        <v>0</v>
      </c>
      <c r="H52" s="46">
        <v>0</v>
      </c>
      <c r="I52" s="46">
        <v>185668</v>
      </c>
      <c r="J52" s="46">
        <v>0</v>
      </c>
      <c r="K52" s="46">
        <v>76556</v>
      </c>
      <c r="L52" s="46">
        <v>0</v>
      </c>
      <c r="M52" s="46">
        <v>0</v>
      </c>
      <c r="N52" s="46">
        <f t="shared" si="11"/>
        <v>584309</v>
      </c>
      <c r="O52" s="47">
        <f t="shared" si="9"/>
        <v>29.832992954150924</v>
      </c>
      <c r="P52" s="9"/>
    </row>
    <row r="53" spans="1:16">
      <c r="A53" s="12"/>
      <c r="B53" s="25">
        <v>361.2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772227</v>
      </c>
      <c r="L53" s="46">
        <v>0</v>
      </c>
      <c r="M53" s="46">
        <v>0</v>
      </c>
      <c r="N53" s="46">
        <f t="shared" ref="N53:N61" si="13">SUM(D53:M53)</f>
        <v>772227</v>
      </c>
      <c r="O53" s="47">
        <f t="shared" si="9"/>
        <v>39.427499234146836</v>
      </c>
      <c r="P53" s="9"/>
    </row>
    <row r="54" spans="1:16">
      <c r="A54" s="12"/>
      <c r="B54" s="25">
        <v>361.3</v>
      </c>
      <c r="C54" s="20" t="s">
        <v>82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82074</v>
      </c>
      <c r="L54" s="46">
        <v>0</v>
      </c>
      <c r="M54" s="46">
        <v>0</v>
      </c>
      <c r="N54" s="46">
        <f t="shared" si="13"/>
        <v>82074</v>
      </c>
      <c r="O54" s="47">
        <f t="shared" si="9"/>
        <v>4.1904421525579494</v>
      </c>
      <c r="P54" s="9"/>
    </row>
    <row r="55" spans="1:16">
      <c r="A55" s="12"/>
      <c r="B55" s="25">
        <v>361.4</v>
      </c>
      <c r="C55" s="20" t="s">
        <v>100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466759</v>
      </c>
      <c r="L55" s="46">
        <v>0</v>
      </c>
      <c r="M55" s="46">
        <v>0</v>
      </c>
      <c r="N55" s="46">
        <f t="shared" si="13"/>
        <v>466759</v>
      </c>
      <c r="O55" s="47">
        <f t="shared" si="9"/>
        <v>23.831257020320638</v>
      </c>
      <c r="P55" s="9"/>
    </row>
    <row r="56" spans="1:16">
      <c r="A56" s="12"/>
      <c r="B56" s="25">
        <v>362</v>
      </c>
      <c r="C56" s="20" t="s">
        <v>60</v>
      </c>
      <c r="D56" s="46">
        <v>413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413</v>
      </c>
      <c r="O56" s="47">
        <f t="shared" si="9"/>
        <v>2.1086490350250179E-2</v>
      </c>
      <c r="P56" s="9"/>
    </row>
    <row r="57" spans="1:16">
      <c r="A57" s="12"/>
      <c r="B57" s="25">
        <v>364</v>
      </c>
      <c r="C57" s="20" t="s">
        <v>101</v>
      </c>
      <c r="D57" s="46">
        <v>8500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8500</v>
      </c>
      <c r="O57" s="47">
        <f t="shared" si="9"/>
        <v>0.4339834575717349</v>
      </c>
      <c r="P57" s="9"/>
    </row>
    <row r="58" spans="1:16">
      <c r="A58" s="12"/>
      <c r="B58" s="25">
        <v>366</v>
      </c>
      <c r="C58" s="20" t="s">
        <v>62</v>
      </c>
      <c r="D58" s="46">
        <v>32250</v>
      </c>
      <c r="E58" s="46">
        <v>167850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200100</v>
      </c>
      <c r="O58" s="47">
        <f t="shared" si="9"/>
        <v>10.216481160012254</v>
      </c>
      <c r="P58" s="9"/>
    </row>
    <row r="59" spans="1:16">
      <c r="A59" s="12"/>
      <c r="B59" s="25">
        <v>368</v>
      </c>
      <c r="C59" s="20" t="s">
        <v>84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1640139</v>
      </c>
      <c r="L59" s="46">
        <v>0</v>
      </c>
      <c r="M59" s="46">
        <v>0</v>
      </c>
      <c r="N59" s="46">
        <f t="shared" si="13"/>
        <v>1640139</v>
      </c>
      <c r="O59" s="47">
        <f t="shared" si="9"/>
        <v>83.740375778617377</v>
      </c>
      <c r="P59" s="9"/>
    </row>
    <row r="60" spans="1:16">
      <c r="A60" s="12"/>
      <c r="B60" s="25">
        <v>369.3</v>
      </c>
      <c r="C60" s="20" t="s">
        <v>63</v>
      </c>
      <c r="D60" s="46">
        <v>0</v>
      </c>
      <c r="E60" s="46">
        <v>9675675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9675675</v>
      </c>
      <c r="O60" s="47">
        <f t="shared" si="9"/>
        <v>494.00975186357601</v>
      </c>
      <c r="P60" s="9"/>
    </row>
    <row r="61" spans="1:16">
      <c r="A61" s="12"/>
      <c r="B61" s="25">
        <v>369.9</v>
      </c>
      <c r="C61" s="20" t="s">
        <v>64</v>
      </c>
      <c r="D61" s="46">
        <v>201413</v>
      </c>
      <c r="E61" s="46">
        <v>275</v>
      </c>
      <c r="F61" s="46">
        <v>0</v>
      </c>
      <c r="G61" s="46">
        <v>0</v>
      </c>
      <c r="H61" s="46">
        <v>0</v>
      </c>
      <c r="I61" s="46">
        <v>35855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237543</v>
      </c>
      <c r="O61" s="47">
        <f t="shared" si="9"/>
        <v>12.128203819054427</v>
      </c>
      <c r="P61" s="9"/>
    </row>
    <row r="62" spans="1:16" ht="15.75">
      <c r="A62" s="29" t="s">
        <v>40</v>
      </c>
      <c r="B62" s="30"/>
      <c r="C62" s="31"/>
      <c r="D62" s="32">
        <f t="shared" ref="D62:M62" si="14">SUM(D63:D65)</f>
        <v>0</v>
      </c>
      <c r="E62" s="32">
        <f t="shared" si="14"/>
        <v>34310000</v>
      </c>
      <c r="F62" s="32">
        <f t="shared" si="14"/>
        <v>1407656</v>
      </c>
      <c r="G62" s="32">
        <f t="shared" si="14"/>
        <v>0</v>
      </c>
      <c r="H62" s="32">
        <f t="shared" si="14"/>
        <v>0</v>
      </c>
      <c r="I62" s="32">
        <f t="shared" si="14"/>
        <v>1113702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36831358</v>
      </c>
      <c r="O62" s="45">
        <f t="shared" si="9"/>
        <v>1880.4941284591034</v>
      </c>
      <c r="P62" s="9"/>
    </row>
    <row r="63" spans="1:16">
      <c r="A63" s="12"/>
      <c r="B63" s="25">
        <v>381</v>
      </c>
      <c r="C63" s="20" t="s">
        <v>65</v>
      </c>
      <c r="D63" s="46">
        <v>0</v>
      </c>
      <c r="E63" s="46">
        <v>0</v>
      </c>
      <c r="F63" s="46">
        <v>1407656</v>
      </c>
      <c r="G63" s="46">
        <v>0</v>
      </c>
      <c r="H63" s="46">
        <v>0</v>
      </c>
      <c r="I63" s="46">
        <v>1017658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2425314</v>
      </c>
      <c r="O63" s="47">
        <f t="shared" si="9"/>
        <v>123.82895946083937</v>
      </c>
      <c r="P63" s="9"/>
    </row>
    <row r="64" spans="1:16">
      <c r="A64" s="12"/>
      <c r="B64" s="25">
        <v>384</v>
      </c>
      <c r="C64" s="20" t="s">
        <v>150</v>
      </c>
      <c r="D64" s="46">
        <v>0</v>
      </c>
      <c r="E64" s="46">
        <v>34310000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34310000</v>
      </c>
      <c r="O64" s="47">
        <f t="shared" si="9"/>
        <v>1751.7614622689675</v>
      </c>
      <c r="P64" s="9"/>
    </row>
    <row r="65" spans="1:119" ht="15.75" thickBot="1">
      <c r="A65" s="12"/>
      <c r="B65" s="25">
        <v>389.7</v>
      </c>
      <c r="C65" s="20" t="s">
        <v>151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96044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96044</v>
      </c>
      <c r="O65" s="47">
        <f t="shared" si="9"/>
        <v>4.9037067292964363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5">SUM(D5,D14,D23,D35,D47,D51,D62)</f>
        <v>17573518</v>
      </c>
      <c r="E66" s="15">
        <f t="shared" si="15"/>
        <v>59995295</v>
      </c>
      <c r="F66" s="15">
        <f t="shared" si="15"/>
        <v>1421676</v>
      </c>
      <c r="G66" s="15">
        <f t="shared" si="15"/>
        <v>0</v>
      </c>
      <c r="H66" s="15">
        <f t="shared" si="15"/>
        <v>0</v>
      </c>
      <c r="I66" s="15">
        <f t="shared" si="15"/>
        <v>12630523</v>
      </c>
      <c r="J66" s="15">
        <f t="shared" si="15"/>
        <v>0</v>
      </c>
      <c r="K66" s="15">
        <f t="shared" si="15"/>
        <v>3037755</v>
      </c>
      <c r="L66" s="15">
        <f t="shared" si="15"/>
        <v>0</v>
      </c>
      <c r="M66" s="15">
        <f t="shared" si="15"/>
        <v>0</v>
      </c>
      <c r="N66" s="15">
        <f>SUM(D66:M66)</f>
        <v>94658767</v>
      </c>
      <c r="O66" s="38">
        <f t="shared" si="9"/>
        <v>4832.9810578984989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152</v>
      </c>
      <c r="M68" s="118"/>
      <c r="N68" s="118"/>
      <c r="O68" s="43">
        <v>19586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78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8386507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299185</v>
      </c>
      <c r="N5" s="28">
        <f>SUM(D5:M5)</f>
        <v>8685692</v>
      </c>
      <c r="O5" s="33">
        <f t="shared" ref="O5:O36" si="1">(N5/O$66)</f>
        <v>409.68312815433234</v>
      </c>
      <c r="P5" s="6"/>
    </row>
    <row r="6" spans="1:133">
      <c r="A6" s="12"/>
      <c r="B6" s="25">
        <v>311</v>
      </c>
      <c r="C6" s="20" t="s">
        <v>2</v>
      </c>
      <c r="D6" s="46">
        <v>3924530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299185</v>
      </c>
      <c r="N6" s="46">
        <f>SUM(D6:M6)</f>
        <v>4223715</v>
      </c>
      <c r="O6" s="47">
        <f t="shared" si="1"/>
        <v>199.22244233762558</v>
      </c>
      <c r="P6" s="9"/>
    </row>
    <row r="7" spans="1:133">
      <c r="A7" s="12"/>
      <c r="B7" s="25">
        <v>312.42</v>
      </c>
      <c r="C7" s="20" t="s">
        <v>121</v>
      </c>
      <c r="D7" s="46">
        <v>301257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301257</v>
      </c>
      <c r="O7" s="47">
        <f t="shared" si="1"/>
        <v>14.209565586528937</v>
      </c>
      <c r="P7" s="9"/>
    </row>
    <row r="8" spans="1:133">
      <c r="A8" s="12"/>
      <c r="B8" s="25">
        <v>312.60000000000002</v>
      </c>
      <c r="C8" s="20" t="s">
        <v>130</v>
      </c>
      <c r="D8" s="46">
        <v>1791982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1791982</v>
      </c>
      <c r="O8" s="47">
        <f t="shared" si="1"/>
        <v>84.523465874251215</v>
      </c>
      <c r="P8" s="9"/>
    </row>
    <row r="9" spans="1:133">
      <c r="A9" s="12"/>
      <c r="B9" s="25">
        <v>314.10000000000002</v>
      </c>
      <c r="C9" s="20" t="s">
        <v>11</v>
      </c>
      <c r="D9" s="46">
        <v>1572993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1572993</v>
      </c>
      <c r="O9" s="47">
        <f t="shared" si="1"/>
        <v>74.194283288524133</v>
      </c>
      <c r="P9" s="9"/>
    </row>
    <row r="10" spans="1:133">
      <c r="A10" s="12"/>
      <c r="B10" s="25">
        <v>314.39999999999998</v>
      </c>
      <c r="C10" s="20" t="s">
        <v>12</v>
      </c>
      <c r="D10" s="46">
        <v>66490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66490</v>
      </c>
      <c r="O10" s="47">
        <f t="shared" si="1"/>
        <v>3.1361728220366962</v>
      </c>
      <c r="P10" s="9"/>
    </row>
    <row r="11" spans="1:133">
      <c r="A11" s="12"/>
      <c r="B11" s="25">
        <v>315</v>
      </c>
      <c r="C11" s="20" t="s">
        <v>91</v>
      </c>
      <c r="D11" s="46">
        <v>612552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612552</v>
      </c>
      <c r="O11" s="47">
        <f t="shared" si="1"/>
        <v>28.892599405688411</v>
      </c>
      <c r="P11" s="9"/>
    </row>
    <row r="12" spans="1:133">
      <c r="A12" s="12"/>
      <c r="B12" s="25">
        <v>316</v>
      </c>
      <c r="C12" s="20" t="s">
        <v>92</v>
      </c>
      <c r="D12" s="46">
        <v>116703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116703</v>
      </c>
      <c r="O12" s="47">
        <f t="shared" si="1"/>
        <v>5.5045988396773735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SUM(D14:D21)</f>
        <v>1949305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987452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2936757</v>
      </c>
      <c r="O13" s="45">
        <f t="shared" si="1"/>
        <v>138.51973963492287</v>
      </c>
      <c r="P13" s="10"/>
    </row>
    <row r="14" spans="1:133">
      <c r="A14" s="12"/>
      <c r="B14" s="25">
        <v>322</v>
      </c>
      <c r="C14" s="20" t="s">
        <v>0</v>
      </c>
      <c r="D14" s="46">
        <v>278138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278138</v>
      </c>
      <c r="O14" s="47">
        <f t="shared" si="1"/>
        <v>13.11909815574737</v>
      </c>
      <c r="P14" s="9"/>
    </row>
    <row r="15" spans="1:133">
      <c r="A15" s="12"/>
      <c r="B15" s="25">
        <v>323.10000000000002</v>
      </c>
      <c r="C15" s="20" t="s">
        <v>16</v>
      </c>
      <c r="D15" s="46">
        <v>1421101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1421101</v>
      </c>
      <c r="O15" s="47">
        <f t="shared" si="1"/>
        <v>67.029904249799543</v>
      </c>
      <c r="P15" s="9"/>
    </row>
    <row r="16" spans="1:133">
      <c r="A16" s="12"/>
      <c r="B16" s="25">
        <v>323.39999999999998</v>
      </c>
      <c r="C16" s="20" t="s">
        <v>17</v>
      </c>
      <c r="D16" s="46">
        <v>40378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40378</v>
      </c>
      <c r="O16" s="47">
        <f t="shared" si="1"/>
        <v>1.9045328050563652</v>
      </c>
      <c r="P16" s="9"/>
    </row>
    <row r="17" spans="1:16">
      <c r="A17" s="12"/>
      <c r="B17" s="25">
        <v>324.11</v>
      </c>
      <c r="C17" s="20" t="s">
        <v>18</v>
      </c>
      <c r="D17" s="46">
        <v>76764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76764</v>
      </c>
      <c r="O17" s="47">
        <f t="shared" si="1"/>
        <v>3.6207726050657989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987452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987452</v>
      </c>
      <c r="O18" s="47">
        <f t="shared" si="1"/>
        <v>46.575727560020752</v>
      </c>
      <c r="P18" s="9"/>
    </row>
    <row r="19" spans="1:16">
      <c r="A19" s="12"/>
      <c r="B19" s="25">
        <v>324.31</v>
      </c>
      <c r="C19" s="20" t="s">
        <v>20</v>
      </c>
      <c r="D19" s="46">
        <v>52523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52523</v>
      </c>
      <c r="O19" s="47">
        <f t="shared" si="1"/>
        <v>2.4773831423046082</v>
      </c>
      <c r="P19" s="9"/>
    </row>
    <row r="20" spans="1:16">
      <c r="A20" s="12"/>
      <c r="B20" s="25">
        <v>324.61</v>
      </c>
      <c r="C20" s="20" t="s">
        <v>21</v>
      </c>
      <c r="D20" s="46">
        <v>51367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51367</v>
      </c>
      <c r="O20" s="47">
        <f t="shared" si="1"/>
        <v>2.4228574123862083</v>
      </c>
      <c r="P20" s="9"/>
    </row>
    <row r="21" spans="1:16">
      <c r="A21" s="12"/>
      <c r="B21" s="25">
        <v>325.2</v>
      </c>
      <c r="C21" s="20" t="s">
        <v>80</v>
      </c>
      <c r="D21" s="46">
        <v>29034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29034</v>
      </c>
      <c r="O21" s="47">
        <f t="shared" si="1"/>
        <v>1.3694637045422386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SUM(D23:D30)</f>
        <v>2879627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2879627</v>
      </c>
      <c r="O22" s="45">
        <f t="shared" si="1"/>
        <v>135.82505542191407</v>
      </c>
      <c r="P22" s="10"/>
    </row>
    <row r="23" spans="1:16">
      <c r="A23" s="12"/>
      <c r="B23" s="25">
        <v>331.1</v>
      </c>
      <c r="C23" s="20" t="s">
        <v>24</v>
      </c>
      <c r="D23" s="46">
        <v>63011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63011</v>
      </c>
      <c r="O23" s="47">
        <f t="shared" si="1"/>
        <v>2.9720767888307154</v>
      </c>
      <c r="P23" s="9"/>
    </row>
    <row r="24" spans="1:16">
      <c r="A24" s="12"/>
      <c r="B24" s="25">
        <v>334.1</v>
      </c>
      <c r="C24" s="20" t="s">
        <v>27</v>
      </c>
      <c r="D24" s="46">
        <v>80800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80800</v>
      </c>
      <c r="O24" s="47">
        <f t="shared" si="1"/>
        <v>3.8111409839158532</v>
      </c>
      <c r="P24" s="9"/>
    </row>
    <row r="25" spans="1:16">
      <c r="A25" s="12"/>
      <c r="B25" s="25">
        <v>334.7</v>
      </c>
      <c r="C25" s="20" t="s">
        <v>28</v>
      </c>
      <c r="D25" s="46">
        <v>6840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6840</v>
      </c>
      <c r="O25" s="47">
        <f t="shared" si="1"/>
        <v>0.32262629121267866</v>
      </c>
      <c r="P25" s="9"/>
    </row>
    <row r="26" spans="1:16">
      <c r="A26" s="12"/>
      <c r="B26" s="25">
        <v>335.12</v>
      </c>
      <c r="C26" s="20" t="s">
        <v>93</v>
      </c>
      <c r="D26" s="46">
        <v>633004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633004</v>
      </c>
      <c r="O26" s="47">
        <f t="shared" si="1"/>
        <v>29.857270883448894</v>
      </c>
      <c r="P26" s="9"/>
    </row>
    <row r="27" spans="1:16">
      <c r="A27" s="12"/>
      <c r="B27" s="25">
        <v>335.14</v>
      </c>
      <c r="C27" s="20" t="s">
        <v>94</v>
      </c>
      <c r="D27" s="46">
        <v>227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227</v>
      </c>
      <c r="O27" s="47">
        <f t="shared" si="1"/>
        <v>1.0707042120654686E-2</v>
      </c>
      <c r="P27" s="9"/>
    </row>
    <row r="28" spans="1:16">
      <c r="A28" s="12"/>
      <c r="B28" s="25">
        <v>335.15</v>
      </c>
      <c r="C28" s="20" t="s">
        <v>95</v>
      </c>
      <c r="D28" s="46">
        <v>5258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5258</v>
      </c>
      <c r="O28" s="47">
        <f t="shared" si="1"/>
        <v>0.24800716947313806</v>
      </c>
      <c r="P28" s="9"/>
    </row>
    <row r="29" spans="1:16">
      <c r="A29" s="12"/>
      <c r="B29" s="25">
        <v>335.18</v>
      </c>
      <c r="C29" s="20" t="s">
        <v>96</v>
      </c>
      <c r="D29" s="46">
        <v>1903577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1903577</v>
      </c>
      <c r="O29" s="47">
        <f t="shared" si="1"/>
        <v>89.787132682420634</v>
      </c>
      <c r="P29" s="9"/>
    </row>
    <row r="30" spans="1:16">
      <c r="A30" s="12"/>
      <c r="B30" s="25">
        <v>335.49</v>
      </c>
      <c r="C30" s="20" t="s">
        <v>33</v>
      </c>
      <c r="D30" s="46">
        <v>186910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186910</v>
      </c>
      <c r="O30" s="47">
        <f t="shared" si="1"/>
        <v>8.8160935804914864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SUM(D32:D44)</f>
        <v>456671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10719770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11176441</v>
      </c>
      <c r="O31" s="45">
        <f t="shared" si="1"/>
        <v>527.16574689873119</v>
      </c>
      <c r="P31" s="10"/>
    </row>
    <row r="32" spans="1:16">
      <c r="A32" s="12"/>
      <c r="B32" s="25">
        <v>341.9</v>
      </c>
      <c r="C32" s="20" t="s">
        <v>97</v>
      </c>
      <c r="D32" s="46">
        <v>31507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4" si="8">SUM(D32:M32)</f>
        <v>31507</v>
      </c>
      <c r="O32" s="47">
        <f t="shared" si="1"/>
        <v>1.4861091457950097</v>
      </c>
      <c r="P32" s="9"/>
    </row>
    <row r="33" spans="1:16">
      <c r="A33" s="12"/>
      <c r="B33" s="25">
        <v>342.1</v>
      </c>
      <c r="C33" s="20" t="s">
        <v>42</v>
      </c>
      <c r="D33" s="46">
        <v>73164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73164</v>
      </c>
      <c r="O33" s="47">
        <f t="shared" si="1"/>
        <v>3.4509692939012311</v>
      </c>
      <c r="P33" s="9"/>
    </row>
    <row r="34" spans="1:16">
      <c r="A34" s="12"/>
      <c r="B34" s="25">
        <v>342.2</v>
      </c>
      <c r="C34" s="20" t="s">
        <v>43</v>
      </c>
      <c r="D34" s="46">
        <v>41739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41739</v>
      </c>
      <c r="O34" s="47">
        <f t="shared" si="1"/>
        <v>1.9687278901938587</v>
      </c>
      <c r="P34" s="9"/>
    </row>
    <row r="35" spans="1:16">
      <c r="A35" s="12"/>
      <c r="B35" s="25">
        <v>343.3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4143352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4143352</v>
      </c>
      <c r="O35" s="47">
        <f t="shared" si="1"/>
        <v>195.43191358898164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422405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422405</v>
      </c>
      <c r="O36" s="47">
        <f t="shared" si="1"/>
        <v>19.923824347908116</v>
      </c>
      <c r="P36" s="9"/>
    </row>
    <row r="37" spans="1:16">
      <c r="A37" s="12"/>
      <c r="B37" s="25">
        <v>343.5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3466872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3466872</v>
      </c>
      <c r="O37" s="47">
        <f t="shared" ref="O37:O64" si="9">(N37/O$66)</f>
        <v>163.52398471770201</v>
      </c>
      <c r="P37" s="9"/>
    </row>
    <row r="38" spans="1:16">
      <c r="A38" s="12"/>
      <c r="B38" s="25">
        <v>343.9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2687141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2687141</v>
      </c>
      <c r="O38" s="47">
        <f t="shared" si="9"/>
        <v>126.74595537946324</v>
      </c>
      <c r="P38" s="9"/>
    </row>
    <row r="39" spans="1:16">
      <c r="A39" s="12"/>
      <c r="B39" s="25">
        <v>344.9</v>
      </c>
      <c r="C39" s="20" t="s">
        <v>98</v>
      </c>
      <c r="D39" s="46">
        <v>117980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117980</v>
      </c>
      <c r="O39" s="47">
        <f t="shared" si="9"/>
        <v>5.5648318475543608</v>
      </c>
      <c r="P39" s="9"/>
    </row>
    <row r="40" spans="1:16">
      <c r="A40" s="12"/>
      <c r="B40" s="25">
        <v>346.4</v>
      </c>
      <c r="C40" s="20" t="s">
        <v>49</v>
      </c>
      <c r="D40" s="46">
        <v>3525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3525</v>
      </c>
      <c r="O40" s="47">
        <f t="shared" si="9"/>
        <v>0.16626574218197254</v>
      </c>
      <c r="P40" s="9"/>
    </row>
    <row r="41" spans="1:16">
      <c r="A41" s="12"/>
      <c r="B41" s="25">
        <v>347.1</v>
      </c>
      <c r="C41" s="20" t="s">
        <v>50</v>
      </c>
      <c r="D41" s="46">
        <v>2931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2931</v>
      </c>
      <c r="O41" s="47">
        <f t="shared" si="9"/>
        <v>0.13824819583981887</v>
      </c>
      <c r="P41" s="9"/>
    </row>
    <row r="42" spans="1:16">
      <c r="A42" s="12"/>
      <c r="B42" s="25">
        <v>347.2</v>
      </c>
      <c r="C42" s="20" t="s">
        <v>51</v>
      </c>
      <c r="D42" s="46">
        <v>151765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151765</v>
      </c>
      <c r="O42" s="47">
        <f t="shared" si="9"/>
        <v>7.1583887552473939</v>
      </c>
      <c r="P42" s="9"/>
    </row>
    <row r="43" spans="1:16">
      <c r="A43" s="12"/>
      <c r="B43" s="25">
        <v>347.3</v>
      </c>
      <c r="C43" s="20" t="s">
        <v>52</v>
      </c>
      <c r="D43" s="46">
        <v>3769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3769</v>
      </c>
      <c r="O43" s="47">
        <f t="shared" si="9"/>
        <v>0.17777463327201548</v>
      </c>
      <c r="P43" s="9"/>
    </row>
    <row r="44" spans="1:16">
      <c r="A44" s="12"/>
      <c r="B44" s="25">
        <v>347.4</v>
      </c>
      <c r="C44" s="20" t="s">
        <v>53</v>
      </c>
      <c r="D44" s="46">
        <v>30291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30291</v>
      </c>
      <c r="O44" s="47">
        <f t="shared" si="9"/>
        <v>1.4287533606905334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54069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54069</v>
      </c>
      <c r="O45" s="45">
        <f t="shared" si="9"/>
        <v>2.550304230932503</v>
      </c>
      <c r="P45" s="10"/>
    </row>
    <row r="46" spans="1:16">
      <c r="A46" s="13"/>
      <c r="B46" s="39">
        <v>351.9</v>
      </c>
      <c r="C46" s="21" t="s">
        <v>99</v>
      </c>
      <c r="D46" s="46">
        <v>48375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48375</v>
      </c>
      <c r="O46" s="47">
        <f t="shared" si="9"/>
        <v>2.2817319937738785</v>
      </c>
      <c r="P46" s="9"/>
    </row>
    <row r="47" spans="1:16">
      <c r="A47" s="13"/>
      <c r="B47" s="39">
        <v>352</v>
      </c>
      <c r="C47" s="21" t="s">
        <v>56</v>
      </c>
      <c r="D47" s="46">
        <v>1944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1944</v>
      </c>
      <c r="O47" s="47">
        <f t="shared" si="9"/>
        <v>9.169378802886656E-2</v>
      </c>
      <c r="P47" s="9"/>
    </row>
    <row r="48" spans="1:16">
      <c r="A48" s="13"/>
      <c r="B48" s="39">
        <v>354</v>
      </c>
      <c r="C48" s="21" t="s">
        <v>57</v>
      </c>
      <c r="D48" s="46">
        <v>3750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3750</v>
      </c>
      <c r="O48" s="47">
        <f t="shared" si="9"/>
        <v>0.17687844912975803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SUM(D50:D59)</f>
        <v>414354</v>
      </c>
      <c r="E49" s="32">
        <f t="shared" si="12"/>
        <v>0</v>
      </c>
      <c r="F49" s="32">
        <f t="shared" si="12"/>
        <v>7377</v>
      </c>
      <c r="G49" s="32">
        <f t="shared" si="12"/>
        <v>0</v>
      </c>
      <c r="H49" s="32">
        <f t="shared" si="12"/>
        <v>0</v>
      </c>
      <c r="I49" s="32">
        <f t="shared" si="12"/>
        <v>262932</v>
      </c>
      <c r="J49" s="32">
        <f t="shared" si="12"/>
        <v>0</v>
      </c>
      <c r="K49" s="32">
        <f t="shared" si="12"/>
        <v>3756769</v>
      </c>
      <c r="L49" s="32">
        <f t="shared" si="12"/>
        <v>0</v>
      </c>
      <c r="M49" s="32">
        <f t="shared" si="12"/>
        <v>4820</v>
      </c>
      <c r="N49" s="32">
        <f t="shared" si="11"/>
        <v>4446252</v>
      </c>
      <c r="O49" s="45">
        <f t="shared" si="9"/>
        <v>209.71897552002264</v>
      </c>
      <c r="P49" s="10"/>
    </row>
    <row r="50" spans="1:119">
      <c r="A50" s="12"/>
      <c r="B50" s="25">
        <v>361.1</v>
      </c>
      <c r="C50" s="20" t="s">
        <v>59</v>
      </c>
      <c r="D50" s="46">
        <v>152666</v>
      </c>
      <c r="E50" s="46">
        <v>0</v>
      </c>
      <c r="F50" s="46">
        <v>7377</v>
      </c>
      <c r="G50" s="46">
        <v>0</v>
      </c>
      <c r="H50" s="46">
        <v>0</v>
      </c>
      <c r="I50" s="46">
        <v>117586</v>
      </c>
      <c r="J50" s="46">
        <v>0</v>
      </c>
      <c r="K50" s="46">
        <v>54915</v>
      </c>
      <c r="L50" s="46">
        <v>0</v>
      </c>
      <c r="M50" s="46">
        <v>4820</v>
      </c>
      <c r="N50" s="46">
        <f t="shared" si="11"/>
        <v>337364</v>
      </c>
      <c r="O50" s="47">
        <f t="shared" si="9"/>
        <v>15.912645629923118</v>
      </c>
      <c r="P50" s="9"/>
    </row>
    <row r="51" spans="1:119">
      <c r="A51" s="12"/>
      <c r="B51" s="25">
        <v>361.2</v>
      </c>
      <c r="C51" s="20" t="s">
        <v>81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711995</v>
      </c>
      <c r="L51" s="46">
        <v>0</v>
      </c>
      <c r="M51" s="46">
        <v>0</v>
      </c>
      <c r="N51" s="46">
        <f t="shared" ref="N51:N59" si="13">SUM(D51:M51)</f>
        <v>711995</v>
      </c>
      <c r="O51" s="47">
        <f t="shared" si="9"/>
        <v>33.583085703504551</v>
      </c>
      <c r="P51" s="9"/>
    </row>
    <row r="52" spans="1:119">
      <c r="A52" s="12"/>
      <c r="B52" s="25">
        <v>361.3</v>
      </c>
      <c r="C52" s="20" t="s">
        <v>82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1065675</v>
      </c>
      <c r="L52" s="46">
        <v>0</v>
      </c>
      <c r="M52" s="46">
        <v>0</v>
      </c>
      <c r="N52" s="46">
        <f t="shared" si="13"/>
        <v>1065675</v>
      </c>
      <c r="O52" s="47">
        <f t="shared" si="9"/>
        <v>50.265317673694639</v>
      </c>
      <c r="P52" s="9"/>
    </row>
    <row r="53" spans="1:119">
      <c r="A53" s="12"/>
      <c r="B53" s="25">
        <v>361.4</v>
      </c>
      <c r="C53" s="20" t="s">
        <v>100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339667</v>
      </c>
      <c r="L53" s="46">
        <v>0</v>
      </c>
      <c r="M53" s="46">
        <v>0</v>
      </c>
      <c r="N53" s="46">
        <f t="shared" si="13"/>
        <v>339667</v>
      </c>
      <c r="O53" s="47">
        <f t="shared" si="9"/>
        <v>16.021272581482005</v>
      </c>
      <c r="P53" s="9"/>
    </row>
    <row r="54" spans="1:119">
      <c r="A54" s="12"/>
      <c r="B54" s="25">
        <v>362</v>
      </c>
      <c r="C54" s="20" t="s">
        <v>60</v>
      </c>
      <c r="D54" s="46">
        <v>43620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43620</v>
      </c>
      <c r="O54" s="47">
        <f t="shared" si="9"/>
        <v>2.0574501202773452</v>
      </c>
      <c r="P54" s="9"/>
    </row>
    <row r="55" spans="1:119">
      <c r="A55" s="12"/>
      <c r="B55" s="25">
        <v>364</v>
      </c>
      <c r="C55" s="20" t="s">
        <v>101</v>
      </c>
      <c r="D55" s="46">
        <v>59986</v>
      </c>
      <c r="E55" s="46">
        <v>0</v>
      </c>
      <c r="F55" s="46">
        <v>0</v>
      </c>
      <c r="G55" s="46">
        <v>0</v>
      </c>
      <c r="H55" s="46">
        <v>0</v>
      </c>
      <c r="I55" s="46">
        <v>31719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91705</v>
      </c>
      <c r="O55" s="47">
        <f t="shared" si="9"/>
        <v>4.325503513985189</v>
      </c>
      <c r="P55" s="9"/>
    </row>
    <row r="56" spans="1:119">
      <c r="A56" s="12"/>
      <c r="B56" s="25">
        <v>366</v>
      </c>
      <c r="C56" s="20" t="s">
        <v>62</v>
      </c>
      <c r="D56" s="46">
        <v>113537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113537</v>
      </c>
      <c r="O56" s="47">
        <f t="shared" si="9"/>
        <v>5.3552662610254229</v>
      </c>
      <c r="P56" s="9"/>
    </row>
    <row r="57" spans="1:119">
      <c r="A57" s="12"/>
      <c r="B57" s="25">
        <v>368</v>
      </c>
      <c r="C57" s="20" t="s">
        <v>84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1584517</v>
      </c>
      <c r="L57" s="46">
        <v>0</v>
      </c>
      <c r="M57" s="46">
        <v>0</v>
      </c>
      <c r="N57" s="46">
        <f t="shared" si="13"/>
        <v>1584517</v>
      </c>
      <c r="O57" s="47">
        <f t="shared" si="9"/>
        <v>74.737842554596483</v>
      </c>
      <c r="P57" s="9"/>
    </row>
    <row r="58" spans="1:119">
      <c r="A58" s="12"/>
      <c r="B58" s="25">
        <v>369.3</v>
      </c>
      <c r="C58" s="20" t="s">
        <v>63</v>
      </c>
      <c r="D58" s="46">
        <v>13250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13250</v>
      </c>
      <c r="O58" s="47">
        <f t="shared" si="9"/>
        <v>0.62497052025847832</v>
      </c>
      <c r="P58" s="9"/>
    </row>
    <row r="59" spans="1:119">
      <c r="A59" s="12"/>
      <c r="B59" s="25">
        <v>369.9</v>
      </c>
      <c r="C59" s="20" t="s">
        <v>64</v>
      </c>
      <c r="D59" s="46">
        <v>31295</v>
      </c>
      <c r="E59" s="46">
        <v>0</v>
      </c>
      <c r="F59" s="46">
        <v>0</v>
      </c>
      <c r="G59" s="46">
        <v>0</v>
      </c>
      <c r="H59" s="46">
        <v>0</v>
      </c>
      <c r="I59" s="46">
        <v>113627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144922</v>
      </c>
      <c r="O59" s="47">
        <f t="shared" si="9"/>
        <v>6.8356209612754117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SUM(D61:D63)</f>
        <v>7221363</v>
      </c>
      <c r="E60" s="32">
        <f t="shared" si="14"/>
        <v>0</v>
      </c>
      <c r="F60" s="32">
        <f t="shared" si="14"/>
        <v>1266527</v>
      </c>
      <c r="G60" s="32">
        <f t="shared" si="14"/>
        <v>0</v>
      </c>
      <c r="H60" s="32">
        <f t="shared" si="14"/>
        <v>0</v>
      </c>
      <c r="I60" s="32">
        <f t="shared" si="14"/>
        <v>905707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9393597</v>
      </c>
      <c r="O60" s="45">
        <f t="shared" si="9"/>
        <v>443.07329842931938</v>
      </c>
      <c r="P60" s="9"/>
    </row>
    <row r="61" spans="1:119">
      <c r="A61" s="12"/>
      <c r="B61" s="25">
        <v>381</v>
      </c>
      <c r="C61" s="20" t="s">
        <v>65</v>
      </c>
      <c r="D61" s="46">
        <v>1131363</v>
      </c>
      <c r="E61" s="46">
        <v>0</v>
      </c>
      <c r="F61" s="46">
        <v>1266527</v>
      </c>
      <c r="G61" s="46">
        <v>0</v>
      </c>
      <c r="H61" s="46">
        <v>0</v>
      </c>
      <c r="I61" s="46">
        <v>887157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3285047</v>
      </c>
      <c r="O61" s="47">
        <f t="shared" si="9"/>
        <v>154.94773831423046</v>
      </c>
      <c r="P61" s="9"/>
    </row>
    <row r="62" spans="1:119">
      <c r="A62" s="12"/>
      <c r="B62" s="25">
        <v>383</v>
      </c>
      <c r="C62" s="20" t="s">
        <v>76</v>
      </c>
      <c r="D62" s="46">
        <v>6090000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6090000</v>
      </c>
      <c r="O62" s="47">
        <f t="shared" si="9"/>
        <v>287.25060138672706</v>
      </c>
      <c r="P62" s="9"/>
    </row>
    <row r="63" spans="1:119" ht="15.75" thickBot="1">
      <c r="A63" s="12"/>
      <c r="B63" s="25">
        <v>389.3</v>
      </c>
      <c r="C63" s="20" t="s">
        <v>126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18550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18550</v>
      </c>
      <c r="O63" s="47">
        <f t="shared" si="9"/>
        <v>0.87495872836186972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SUM(D5,D13,D22,D31,D45,D49,D60)</f>
        <v>21361896</v>
      </c>
      <c r="E64" s="15">
        <f t="shared" si="15"/>
        <v>0</v>
      </c>
      <c r="F64" s="15">
        <f t="shared" si="15"/>
        <v>1273904</v>
      </c>
      <c r="G64" s="15">
        <f t="shared" si="15"/>
        <v>0</v>
      </c>
      <c r="H64" s="15">
        <f t="shared" si="15"/>
        <v>0</v>
      </c>
      <c r="I64" s="15">
        <f t="shared" si="15"/>
        <v>12875861</v>
      </c>
      <c r="J64" s="15">
        <f t="shared" si="15"/>
        <v>0</v>
      </c>
      <c r="K64" s="15">
        <f t="shared" si="15"/>
        <v>3756769</v>
      </c>
      <c r="L64" s="15">
        <f t="shared" si="15"/>
        <v>0</v>
      </c>
      <c r="M64" s="15">
        <f t="shared" si="15"/>
        <v>304005</v>
      </c>
      <c r="N64" s="15">
        <f>SUM(D64:M64)</f>
        <v>39572435</v>
      </c>
      <c r="O64" s="38">
        <f t="shared" si="9"/>
        <v>1866.5362482901751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136</v>
      </c>
      <c r="M66" s="118"/>
      <c r="N66" s="118"/>
      <c r="O66" s="43">
        <v>21201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78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7504413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300373</v>
      </c>
      <c r="N5" s="28">
        <f>SUM(D5:M5)</f>
        <v>7804786</v>
      </c>
      <c r="O5" s="33">
        <f t="shared" ref="O5:O36" si="1">(N5/O$70)</f>
        <v>373.68505218806854</v>
      </c>
      <c r="P5" s="6"/>
    </row>
    <row r="6" spans="1:133">
      <c r="A6" s="12"/>
      <c r="B6" s="25">
        <v>311</v>
      </c>
      <c r="C6" s="20" t="s">
        <v>2</v>
      </c>
      <c r="D6" s="46">
        <v>3787684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300373</v>
      </c>
      <c r="N6" s="46">
        <f>SUM(D6:M6)</f>
        <v>4088057</v>
      </c>
      <c r="O6" s="47">
        <f t="shared" si="1"/>
        <v>195.73192569185099</v>
      </c>
      <c r="P6" s="9"/>
    </row>
    <row r="7" spans="1:133">
      <c r="A7" s="12"/>
      <c r="B7" s="25">
        <v>312.42</v>
      </c>
      <c r="C7" s="20" t="s">
        <v>121</v>
      </c>
      <c r="D7" s="46">
        <v>290371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290371</v>
      </c>
      <c r="O7" s="47">
        <f t="shared" si="1"/>
        <v>13.902662070286317</v>
      </c>
      <c r="P7" s="9"/>
    </row>
    <row r="8" spans="1:133">
      <c r="A8" s="12"/>
      <c r="B8" s="25">
        <v>312.60000000000002</v>
      </c>
      <c r="C8" s="20" t="s">
        <v>130</v>
      </c>
      <c r="D8" s="46">
        <v>1179308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1179308</v>
      </c>
      <c r="O8" s="47">
        <f t="shared" si="1"/>
        <v>56.464042899549938</v>
      </c>
      <c r="P8" s="9"/>
    </row>
    <row r="9" spans="1:133">
      <c r="A9" s="12"/>
      <c r="B9" s="25">
        <v>314.10000000000002</v>
      </c>
      <c r="C9" s="20" t="s">
        <v>11</v>
      </c>
      <c r="D9" s="46">
        <v>1476405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1476405</v>
      </c>
      <c r="O9" s="47">
        <f t="shared" si="1"/>
        <v>70.688738868141343</v>
      </c>
      <c r="P9" s="9"/>
    </row>
    <row r="10" spans="1:133">
      <c r="A10" s="12"/>
      <c r="B10" s="25">
        <v>314.39999999999998</v>
      </c>
      <c r="C10" s="20" t="s">
        <v>12</v>
      </c>
      <c r="D10" s="46">
        <v>59701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59701</v>
      </c>
      <c r="O10" s="47">
        <f t="shared" si="1"/>
        <v>2.8584219094130039</v>
      </c>
      <c r="P10" s="9"/>
    </row>
    <row r="11" spans="1:133">
      <c r="A11" s="12"/>
      <c r="B11" s="25">
        <v>315</v>
      </c>
      <c r="C11" s="20" t="s">
        <v>91</v>
      </c>
      <c r="D11" s="46">
        <v>598047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598047</v>
      </c>
      <c r="O11" s="47">
        <f t="shared" si="1"/>
        <v>28.633869577707554</v>
      </c>
      <c r="P11" s="9"/>
    </row>
    <row r="12" spans="1:133">
      <c r="A12" s="12"/>
      <c r="B12" s="25">
        <v>316</v>
      </c>
      <c r="C12" s="20" t="s">
        <v>92</v>
      </c>
      <c r="D12" s="46">
        <v>112897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112897</v>
      </c>
      <c r="O12" s="47">
        <f t="shared" si="1"/>
        <v>5.40539117111941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SUM(D14:D21)</f>
        <v>1910438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993330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2903768</v>
      </c>
      <c r="O13" s="45">
        <f t="shared" si="1"/>
        <v>139.02939768265824</v>
      </c>
      <c r="P13" s="10"/>
    </row>
    <row r="14" spans="1:133">
      <c r="A14" s="12"/>
      <c r="B14" s="25">
        <v>322</v>
      </c>
      <c r="C14" s="20" t="s">
        <v>0</v>
      </c>
      <c r="D14" s="46">
        <v>288909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288909</v>
      </c>
      <c r="O14" s="47">
        <f t="shared" si="1"/>
        <v>13.832663027865555</v>
      </c>
      <c r="P14" s="9"/>
    </row>
    <row r="15" spans="1:133">
      <c r="A15" s="12"/>
      <c r="B15" s="25">
        <v>323.10000000000002</v>
      </c>
      <c r="C15" s="20" t="s">
        <v>16</v>
      </c>
      <c r="D15" s="46">
        <v>1359075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1359075</v>
      </c>
      <c r="O15" s="47">
        <f t="shared" si="1"/>
        <v>65.071100258546394</v>
      </c>
      <c r="P15" s="9"/>
    </row>
    <row r="16" spans="1:133">
      <c r="A16" s="12"/>
      <c r="B16" s="25">
        <v>323.39999999999998</v>
      </c>
      <c r="C16" s="20" t="s">
        <v>17</v>
      </c>
      <c r="D16" s="46">
        <v>33962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33962</v>
      </c>
      <c r="O16" s="47">
        <f t="shared" si="1"/>
        <v>1.6260653069041464</v>
      </c>
      <c r="P16" s="9"/>
    </row>
    <row r="17" spans="1:16">
      <c r="A17" s="12"/>
      <c r="B17" s="25">
        <v>324.11</v>
      </c>
      <c r="C17" s="20" t="s">
        <v>18</v>
      </c>
      <c r="D17" s="46">
        <v>77449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77449</v>
      </c>
      <c r="O17" s="47">
        <f t="shared" si="1"/>
        <v>3.7081777267068849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993330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993330</v>
      </c>
      <c r="O18" s="47">
        <f t="shared" si="1"/>
        <v>47.559609307670208</v>
      </c>
      <c r="P18" s="9"/>
    </row>
    <row r="19" spans="1:16">
      <c r="A19" s="12"/>
      <c r="B19" s="25">
        <v>324.31</v>
      </c>
      <c r="C19" s="20" t="s">
        <v>20</v>
      </c>
      <c r="D19" s="46">
        <v>41550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41550</v>
      </c>
      <c r="O19" s="47">
        <f t="shared" si="1"/>
        <v>1.9893708704395288</v>
      </c>
      <c r="P19" s="9"/>
    </row>
    <row r="20" spans="1:16">
      <c r="A20" s="12"/>
      <c r="B20" s="25">
        <v>324.61</v>
      </c>
      <c r="C20" s="20" t="s">
        <v>21</v>
      </c>
      <c r="D20" s="46">
        <v>71987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71987</v>
      </c>
      <c r="O20" s="47">
        <f t="shared" si="1"/>
        <v>3.446662836349708</v>
      </c>
      <c r="P20" s="9"/>
    </row>
    <row r="21" spans="1:16">
      <c r="A21" s="12"/>
      <c r="B21" s="25">
        <v>325.2</v>
      </c>
      <c r="C21" s="20" t="s">
        <v>80</v>
      </c>
      <c r="D21" s="46">
        <v>37506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37506</v>
      </c>
      <c r="O21" s="47">
        <f t="shared" si="1"/>
        <v>1.7957483481758116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SUM(D23:D32)</f>
        <v>3294323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3294323</v>
      </c>
      <c r="O22" s="45">
        <f t="shared" si="1"/>
        <v>157.72876568036006</v>
      </c>
      <c r="P22" s="10"/>
    </row>
    <row r="23" spans="1:16">
      <c r="A23" s="12"/>
      <c r="B23" s="25">
        <v>331.2</v>
      </c>
      <c r="C23" s="20" t="s">
        <v>25</v>
      </c>
      <c r="D23" s="46">
        <v>16044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16044</v>
      </c>
      <c r="O23" s="47">
        <f t="shared" si="1"/>
        <v>0.76817006607296756</v>
      </c>
      <c r="P23" s="9"/>
    </row>
    <row r="24" spans="1:16">
      <c r="A24" s="12"/>
      <c r="B24" s="25">
        <v>331.5</v>
      </c>
      <c r="C24" s="20" t="s">
        <v>131</v>
      </c>
      <c r="D24" s="46">
        <v>201094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201094</v>
      </c>
      <c r="O24" s="47">
        <f t="shared" si="1"/>
        <v>9.6281719812314464</v>
      </c>
      <c r="P24" s="9"/>
    </row>
    <row r="25" spans="1:16">
      <c r="A25" s="12"/>
      <c r="B25" s="25">
        <v>334.2</v>
      </c>
      <c r="C25" s="20" t="s">
        <v>132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3000</v>
      </c>
      <c r="O25" s="47">
        <f t="shared" si="1"/>
        <v>0.14363688595231255</v>
      </c>
      <c r="P25" s="9"/>
    </row>
    <row r="26" spans="1:16">
      <c r="A26" s="12"/>
      <c r="B26" s="25">
        <v>334.5</v>
      </c>
      <c r="C26" s="20" t="s">
        <v>133</v>
      </c>
      <c r="D26" s="46">
        <v>24169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24169</v>
      </c>
      <c r="O26" s="47">
        <f t="shared" si="1"/>
        <v>1.157186632193814</v>
      </c>
      <c r="P26" s="9"/>
    </row>
    <row r="27" spans="1:16">
      <c r="A27" s="12"/>
      <c r="B27" s="25">
        <v>334.7</v>
      </c>
      <c r="C27" s="20" t="s">
        <v>28</v>
      </c>
      <c r="D27" s="46">
        <v>293160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293160</v>
      </c>
      <c r="O27" s="47">
        <f t="shared" si="1"/>
        <v>14.036196495259983</v>
      </c>
      <c r="P27" s="9"/>
    </row>
    <row r="28" spans="1:16">
      <c r="A28" s="12"/>
      <c r="B28" s="25">
        <v>335.12</v>
      </c>
      <c r="C28" s="20" t="s">
        <v>93</v>
      </c>
      <c r="D28" s="46">
        <v>568172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568172</v>
      </c>
      <c r="O28" s="47">
        <f t="shared" si="1"/>
        <v>27.203485588432443</v>
      </c>
      <c r="P28" s="9"/>
    </row>
    <row r="29" spans="1:16">
      <c r="A29" s="12"/>
      <c r="B29" s="25">
        <v>335.14</v>
      </c>
      <c r="C29" s="20" t="s">
        <v>94</v>
      </c>
      <c r="D29" s="46">
        <v>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</v>
      </c>
      <c r="O29" s="47">
        <f t="shared" si="1"/>
        <v>3.2078904529349805E-3</v>
      </c>
      <c r="P29" s="9"/>
    </row>
    <row r="30" spans="1:16">
      <c r="A30" s="12"/>
      <c r="B30" s="25">
        <v>335.15</v>
      </c>
      <c r="C30" s="20" t="s">
        <v>95</v>
      </c>
      <c r="D30" s="46">
        <v>5356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5356</v>
      </c>
      <c r="O30" s="47">
        <f t="shared" si="1"/>
        <v>0.25643972038686202</v>
      </c>
      <c r="P30" s="9"/>
    </row>
    <row r="31" spans="1:16">
      <c r="A31" s="12"/>
      <c r="B31" s="25">
        <v>335.18</v>
      </c>
      <c r="C31" s="20" t="s">
        <v>96</v>
      </c>
      <c r="D31" s="46">
        <v>1821918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1821918</v>
      </c>
      <c r="O31" s="47">
        <f t="shared" si="1"/>
        <v>87.231542660155128</v>
      </c>
      <c r="P31" s="9"/>
    </row>
    <row r="32" spans="1:16">
      <c r="A32" s="12"/>
      <c r="B32" s="25">
        <v>335.49</v>
      </c>
      <c r="C32" s="20" t="s">
        <v>33</v>
      </c>
      <c r="D32" s="46">
        <v>361343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361343</v>
      </c>
      <c r="O32" s="47">
        <f t="shared" si="1"/>
        <v>17.300727760222159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SUM(D34:D46)</f>
        <v>476780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10870201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11346981</v>
      </c>
      <c r="O33" s="45">
        <f t="shared" si="1"/>
        <v>543.28167193335253</v>
      </c>
      <c r="P33" s="10"/>
    </row>
    <row r="34" spans="1:16">
      <c r="A34" s="12"/>
      <c r="B34" s="25">
        <v>341.9</v>
      </c>
      <c r="C34" s="20" t="s">
        <v>97</v>
      </c>
      <c r="D34" s="46">
        <v>61290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61290</v>
      </c>
      <c r="O34" s="47">
        <f t="shared" si="1"/>
        <v>2.9345015800057457</v>
      </c>
      <c r="P34" s="9"/>
    </row>
    <row r="35" spans="1:16">
      <c r="A35" s="12"/>
      <c r="B35" s="25">
        <v>342.1</v>
      </c>
      <c r="C35" s="20" t="s">
        <v>42</v>
      </c>
      <c r="D35" s="46">
        <v>51712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51712</v>
      </c>
      <c r="O35" s="47">
        <f t="shared" si="1"/>
        <v>2.4759168821219957</v>
      </c>
      <c r="P35" s="9"/>
    </row>
    <row r="36" spans="1:16">
      <c r="A36" s="12"/>
      <c r="B36" s="25">
        <v>342.2</v>
      </c>
      <c r="C36" s="20" t="s">
        <v>43</v>
      </c>
      <c r="D36" s="46">
        <v>79207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79207</v>
      </c>
      <c r="O36" s="47">
        <f t="shared" si="1"/>
        <v>3.7923489418749403</v>
      </c>
      <c r="P36" s="9"/>
    </row>
    <row r="37" spans="1:16">
      <c r="A37" s="12"/>
      <c r="B37" s="25">
        <v>343.3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4259319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4259319</v>
      </c>
      <c r="O37" s="47">
        <f t="shared" ref="O37:O68" si="9">(N37/O$70)</f>
        <v>203.93177247917265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416154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416154</v>
      </c>
      <c r="O38" s="47">
        <f t="shared" si="9"/>
        <v>19.925021545532893</v>
      </c>
      <c r="P38" s="9"/>
    </row>
    <row r="39" spans="1:16">
      <c r="A39" s="12"/>
      <c r="B39" s="25">
        <v>343.5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3446486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3446486</v>
      </c>
      <c r="O39" s="47">
        <f t="shared" si="9"/>
        <v>165.01417217274729</v>
      </c>
      <c r="P39" s="9"/>
    </row>
    <row r="40" spans="1:16">
      <c r="A40" s="12"/>
      <c r="B40" s="25">
        <v>343.9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2748242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2748242</v>
      </c>
      <c r="O40" s="47">
        <f t="shared" si="9"/>
        <v>131.58297424111845</v>
      </c>
      <c r="P40" s="9"/>
    </row>
    <row r="41" spans="1:16">
      <c r="A41" s="12"/>
      <c r="B41" s="25">
        <v>344.9</v>
      </c>
      <c r="C41" s="20" t="s">
        <v>98</v>
      </c>
      <c r="D41" s="46">
        <v>114812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114812</v>
      </c>
      <c r="O41" s="47">
        <f t="shared" si="9"/>
        <v>5.4970793833189697</v>
      </c>
      <c r="P41" s="9"/>
    </row>
    <row r="42" spans="1:16">
      <c r="A42" s="12"/>
      <c r="B42" s="25">
        <v>346.4</v>
      </c>
      <c r="C42" s="20" t="s">
        <v>49</v>
      </c>
      <c r="D42" s="46">
        <v>2090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2090</v>
      </c>
      <c r="O42" s="47">
        <f t="shared" si="9"/>
        <v>0.10006703054677775</v>
      </c>
      <c r="P42" s="9"/>
    </row>
    <row r="43" spans="1:16">
      <c r="A43" s="12"/>
      <c r="B43" s="25">
        <v>347.1</v>
      </c>
      <c r="C43" s="20" t="s">
        <v>50</v>
      </c>
      <c r="D43" s="46">
        <v>2566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2566</v>
      </c>
      <c r="O43" s="47">
        <f t="shared" si="9"/>
        <v>0.12285741645121134</v>
      </c>
      <c r="P43" s="9"/>
    </row>
    <row r="44" spans="1:16">
      <c r="A44" s="12"/>
      <c r="B44" s="25">
        <v>347.2</v>
      </c>
      <c r="C44" s="20" t="s">
        <v>51</v>
      </c>
      <c r="D44" s="46">
        <v>150626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150626</v>
      </c>
      <c r="O44" s="47">
        <f t="shared" si="9"/>
        <v>7.2118165278176773</v>
      </c>
      <c r="P44" s="9"/>
    </row>
    <row r="45" spans="1:16">
      <c r="A45" s="12"/>
      <c r="B45" s="25">
        <v>347.3</v>
      </c>
      <c r="C45" s="20" t="s">
        <v>52</v>
      </c>
      <c r="D45" s="46">
        <v>2967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2967</v>
      </c>
      <c r="O45" s="47">
        <f t="shared" si="9"/>
        <v>0.14205688020683713</v>
      </c>
      <c r="P45" s="9"/>
    </row>
    <row r="46" spans="1:16">
      <c r="A46" s="12"/>
      <c r="B46" s="25">
        <v>347.4</v>
      </c>
      <c r="C46" s="20" t="s">
        <v>53</v>
      </c>
      <c r="D46" s="46">
        <v>11510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11510</v>
      </c>
      <c r="O46" s="47">
        <f t="shared" si="9"/>
        <v>0.55108685243703914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82221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82221</v>
      </c>
      <c r="O47" s="45">
        <f t="shared" si="9"/>
        <v>3.9366561332950303</v>
      </c>
      <c r="P47" s="10"/>
    </row>
    <row r="48" spans="1:16">
      <c r="A48" s="13"/>
      <c r="B48" s="39">
        <v>351.9</v>
      </c>
      <c r="C48" s="21" t="s">
        <v>99</v>
      </c>
      <c r="D48" s="46">
        <v>77158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77158</v>
      </c>
      <c r="O48" s="47">
        <f t="shared" si="9"/>
        <v>3.6942449487695108</v>
      </c>
      <c r="P48" s="9"/>
    </row>
    <row r="49" spans="1:16">
      <c r="A49" s="13"/>
      <c r="B49" s="39">
        <v>352</v>
      </c>
      <c r="C49" s="21" t="s">
        <v>56</v>
      </c>
      <c r="D49" s="46">
        <v>1543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1543</v>
      </c>
      <c r="O49" s="47">
        <f t="shared" si="9"/>
        <v>7.3877238341472751E-2</v>
      </c>
      <c r="P49" s="9"/>
    </row>
    <row r="50" spans="1:16">
      <c r="A50" s="13"/>
      <c r="B50" s="39">
        <v>354</v>
      </c>
      <c r="C50" s="21" t="s">
        <v>57</v>
      </c>
      <c r="D50" s="46">
        <v>3520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3520</v>
      </c>
      <c r="O50" s="47">
        <f t="shared" si="9"/>
        <v>0.16853394618404674</v>
      </c>
      <c r="P50" s="9"/>
    </row>
    <row r="51" spans="1:16" ht="15.75">
      <c r="A51" s="29" t="s">
        <v>3</v>
      </c>
      <c r="B51" s="30"/>
      <c r="C51" s="31"/>
      <c r="D51" s="32">
        <f t="shared" ref="D51:M51" si="12">SUM(D52:D62)</f>
        <v>718298</v>
      </c>
      <c r="E51" s="32">
        <f t="shared" si="12"/>
        <v>0</v>
      </c>
      <c r="F51" s="32">
        <f t="shared" si="12"/>
        <v>1026</v>
      </c>
      <c r="G51" s="32">
        <f t="shared" si="12"/>
        <v>0</v>
      </c>
      <c r="H51" s="32">
        <f t="shared" si="12"/>
        <v>0</v>
      </c>
      <c r="I51" s="32">
        <f t="shared" si="12"/>
        <v>81738</v>
      </c>
      <c r="J51" s="32">
        <f t="shared" si="12"/>
        <v>0</v>
      </c>
      <c r="K51" s="32">
        <f t="shared" si="12"/>
        <v>4595407</v>
      </c>
      <c r="L51" s="32">
        <f t="shared" si="12"/>
        <v>0</v>
      </c>
      <c r="M51" s="32">
        <f t="shared" si="12"/>
        <v>3589</v>
      </c>
      <c r="N51" s="32">
        <f t="shared" si="11"/>
        <v>5400058</v>
      </c>
      <c r="O51" s="45">
        <f t="shared" si="9"/>
        <v>258.5491716939577</v>
      </c>
      <c r="P51" s="10"/>
    </row>
    <row r="52" spans="1:16">
      <c r="A52" s="12"/>
      <c r="B52" s="25">
        <v>361.1</v>
      </c>
      <c r="C52" s="20" t="s">
        <v>59</v>
      </c>
      <c r="D52" s="46">
        <v>68197</v>
      </c>
      <c r="E52" s="46">
        <v>0</v>
      </c>
      <c r="F52" s="46">
        <v>1026</v>
      </c>
      <c r="G52" s="46">
        <v>0</v>
      </c>
      <c r="H52" s="46">
        <v>0</v>
      </c>
      <c r="I52" s="46">
        <v>32627</v>
      </c>
      <c r="J52" s="46">
        <v>0</v>
      </c>
      <c r="K52" s="46">
        <v>58322</v>
      </c>
      <c r="L52" s="46">
        <v>0</v>
      </c>
      <c r="M52" s="46">
        <v>3589</v>
      </c>
      <c r="N52" s="46">
        <f t="shared" si="11"/>
        <v>163761</v>
      </c>
      <c r="O52" s="47">
        <f t="shared" si="9"/>
        <v>7.8407066934788849</v>
      </c>
      <c r="P52" s="9"/>
    </row>
    <row r="53" spans="1:16">
      <c r="A53" s="12"/>
      <c r="B53" s="25">
        <v>361.2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636769</v>
      </c>
      <c r="L53" s="46">
        <v>0</v>
      </c>
      <c r="M53" s="46">
        <v>0</v>
      </c>
      <c r="N53" s="46">
        <f t="shared" ref="N53:N62" si="13">SUM(D53:M53)</f>
        <v>636769</v>
      </c>
      <c r="O53" s="47">
        <f t="shared" si="9"/>
        <v>30.487838743656038</v>
      </c>
      <c r="P53" s="9"/>
    </row>
    <row r="54" spans="1:16">
      <c r="A54" s="12"/>
      <c r="B54" s="25">
        <v>361.3</v>
      </c>
      <c r="C54" s="20" t="s">
        <v>82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1374445</v>
      </c>
      <c r="L54" s="46">
        <v>0</v>
      </c>
      <c r="M54" s="46">
        <v>0</v>
      </c>
      <c r="N54" s="46">
        <f t="shared" si="13"/>
        <v>1374445</v>
      </c>
      <c r="O54" s="47">
        <f t="shared" si="9"/>
        <v>65.806999904242076</v>
      </c>
      <c r="P54" s="9"/>
    </row>
    <row r="55" spans="1:16">
      <c r="A55" s="12"/>
      <c r="B55" s="25">
        <v>361.4</v>
      </c>
      <c r="C55" s="20" t="s">
        <v>100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1021416</v>
      </c>
      <c r="L55" s="46">
        <v>0</v>
      </c>
      <c r="M55" s="46">
        <v>0</v>
      </c>
      <c r="N55" s="46">
        <f t="shared" si="13"/>
        <v>1021416</v>
      </c>
      <c r="O55" s="47">
        <f t="shared" si="9"/>
        <v>48.904337833955758</v>
      </c>
      <c r="P55" s="9"/>
    </row>
    <row r="56" spans="1:16">
      <c r="A56" s="12"/>
      <c r="B56" s="25">
        <v>362</v>
      </c>
      <c r="C56" s="20" t="s">
        <v>60</v>
      </c>
      <c r="D56" s="46">
        <v>99532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99532</v>
      </c>
      <c r="O56" s="47">
        <f t="shared" si="9"/>
        <v>4.7654888442018581</v>
      </c>
      <c r="P56" s="9"/>
    </row>
    <row r="57" spans="1:16">
      <c r="A57" s="12"/>
      <c r="B57" s="25">
        <v>364</v>
      </c>
      <c r="C57" s="20" t="s">
        <v>101</v>
      </c>
      <c r="D57" s="46">
        <v>385397</v>
      </c>
      <c r="E57" s="46">
        <v>0</v>
      </c>
      <c r="F57" s="46">
        <v>0</v>
      </c>
      <c r="G57" s="46">
        <v>0</v>
      </c>
      <c r="H57" s="46">
        <v>0</v>
      </c>
      <c r="I57" s="46">
        <v>3322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388719</v>
      </c>
      <c r="O57" s="47">
        <f t="shared" si="9"/>
        <v>18.611462223498993</v>
      </c>
      <c r="P57" s="9"/>
    </row>
    <row r="58" spans="1:16">
      <c r="A58" s="12"/>
      <c r="B58" s="25">
        <v>365</v>
      </c>
      <c r="C58" s="20" t="s">
        <v>102</v>
      </c>
      <c r="D58" s="46">
        <v>1246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1246</v>
      </c>
      <c r="O58" s="47">
        <f t="shared" si="9"/>
        <v>5.9657186632193812E-2</v>
      </c>
      <c r="P58" s="9"/>
    </row>
    <row r="59" spans="1:16">
      <c r="A59" s="12"/>
      <c r="B59" s="25">
        <v>366</v>
      </c>
      <c r="C59" s="20" t="s">
        <v>62</v>
      </c>
      <c r="D59" s="46">
        <v>41342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41342</v>
      </c>
      <c r="O59" s="47">
        <f t="shared" si="9"/>
        <v>1.9794120463468352</v>
      </c>
      <c r="P59" s="9"/>
    </row>
    <row r="60" spans="1:16">
      <c r="A60" s="12"/>
      <c r="B60" s="25">
        <v>368</v>
      </c>
      <c r="C60" s="20" t="s">
        <v>84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1501810</v>
      </c>
      <c r="L60" s="46">
        <v>0</v>
      </c>
      <c r="M60" s="46">
        <v>0</v>
      </c>
      <c r="N60" s="46">
        <f t="shared" si="13"/>
        <v>1501810</v>
      </c>
      <c r="O60" s="47">
        <f t="shared" si="9"/>
        <v>71.905103897347502</v>
      </c>
      <c r="P60" s="9"/>
    </row>
    <row r="61" spans="1:16">
      <c r="A61" s="12"/>
      <c r="B61" s="25">
        <v>369.3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2240</v>
      </c>
      <c r="L61" s="46">
        <v>0</v>
      </c>
      <c r="M61" s="46">
        <v>0</v>
      </c>
      <c r="N61" s="46">
        <f t="shared" si="13"/>
        <v>2240</v>
      </c>
      <c r="O61" s="47">
        <f t="shared" si="9"/>
        <v>0.10724887484439337</v>
      </c>
      <c r="P61" s="9"/>
    </row>
    <row r="62" spans="1:16">
      <c r="A62" s="12"/>
      <c r="B62" s="25">
        <v>369.9</v>
      </c>
      <c r="C62" s="20" t="s">
        <v>64</v>
      </c>
      <c r="D62" s="46">
        <v>122584</v>
      </c>
      <c r="E62" s="46">
        <v>0</v>
      </c>
      <c r="F62" s="46">
        <v>0</v>
      </c>
      <c r="G62" s="46">
        <v>0</v>
      </c>
      <c r="H62" s="46">
        <v>0</v>
      </c>
      <c r="I62" s="46">
        <v>45789</v>
      </c>
      <c r="J62" s="46">
        <v>0</v>
      </c>
      <c r="K62" s="46">
        <v>405</v>
      </c>
      <c r="L62" s="46">
        <v>0</v>
      </c>
      <c r="M62" s="46">
        <v>0</v>
      </c>
      <c r="N62" s="46">
        <f t="shared" si="13"/>
        <v>168778</v>
      </c>
      <c r="O62" s="47">
        <f t="shared" si="9"/>
        <v>8.0809154457531367</v>
      </c>
      <c r="P62" s="9"/>
    </row>
    <row r="63" spans="1:16" ht="15.75">
      <c r="A63" s="29" t="s">
        <v>40</v>
      </c>
      <c r="B63" s="30"/>
      <c r="C63" s="31"/>
      <c r="D63" s="32">
        <f t="shared" ref="D63:M63" si="14">SUM(D64:D67)</f>
        <v>3910000</v>
      </c>
      <c r="E63" s="32">
        <f t="shared" si="14"/>
        <v>0</v>
      </c>
      <c r="F63" s="32">
        <f t="shared" si="14"/>
        <v>426325</v>
      </c>
      <c r="G63" s="32">
        <f t="shared" si="14"/>
        <v>0</v>
      </c>
      <c r="H63" s="32">
        <f t="shared" si="14"/>
        <v>0</v>
      </c>
      <c r="I63" s="32">
        <f t="shared" si="14"/>
        <v>1295414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ref="N63:N68" si="15">SUM(D63:M63)</f>
        <v>5631739</v>
      </c>
      <c r="O63" s="45">
        <f t="shared" si="9"/>
        <v>269.64181748539693</v>
      </c>
      <c r="P63" s="9"/>
    </row>
    <row r="64" spans="1:16">
      <c r="A64" s="12"/>
      <c r="B64" s="25">
        <v>381</v>
      </c>
      <c r="C64" s="20" t="s">
        <v>65</v>
      </c>
      <c r="D64" s="46">
        <v>0</v>
      </c>
      <c r="E64" s="46">
        <v>0</v>
      </c>
      <c r="F64" s="46">
        <v>426325</v>
      </c>
      <c r="G64" s="46">
        <v>0</v>
      </c>
      <c r="H64" s="46">
        <v>0</v>
      </c>
      <c r="I64" s="46">
        <v>719484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1145809</v>
      </c>
      <c r="O64" s="47">
        <f t="shared" si="9"/>
        <v>54.860145552044429</v>
      </c>
      <c r="P64" s="9"/>
    </row>
    <row r="65" spans="1:119">
      <c r="A65" s="12"/>
      <c r="B65" s="25">
        <v>383</v>
      </c>
      <c r="C65" s="20" t="s">
        <v>76</v>
      </c>
      <c r="D65" s="46">
        <v>3910000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3910000</v>
      </c>
      <c r="O65" s="47">
        <f t="shared" si="9"/>
        <v>187.20674135784736</v>
      </c>
      <c r="P65" s="9"/>
    </row>
    <row r="66" spans="1:119">
      <c r="A66" s="12"/>
      <c r="B66" s="25">
        <v>389.3</v>
      </c>
      <c r="C66" s="20" t="s">
        <v>126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572200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572200</v>
      </c>
      <c r="O66" s="47">
        <f t="shared" si="9"/>
        <v>27.396342047304415</v>
      </c>
      <c r="P66" s="9"/>
    </row>
    <row r="67" spans="1:119" ht="15.75" thickBot="1">
      <c r="A67" s="12"/>
      <c r="B67" s="25">
        <v>389.8</v>
      </c>
      <c r="C67" s="20" t="s">
        <v>127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3730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3730</v>
      </c>
      <c r="O67" s="47">
        <f t="shared" si="9"/>
        <v>0.17858852820070861</v>
      </c>
      <c r="P67" s="9"/>
    </row>
    <row r="68" spans="1:119" ht="16.5" thickBot="1">
      <c r="A68" s="14" t="s">
        <v>54</v>
      </c>
      <c r="B68" s="23"/>
      <c r="C68" s="22"/>
      <c r="D68" s="15">
        <f t="shared" ref="D68:M68" si="16">SUM(D5,D13,D22,D33,D47,D51,D63)</f>
        <v>17896473</v>
      </c>
      <c r="E68" s="15">
        <f t="shared" si="16"/>
        <v>0</v>
      </c>
      <c r="F68" s="15">
        <f t="shared" si="16"/>
        <v>427351</v>
      </c>
      <c r="G68" s="15">
        <f t="shared" si="16"/>
        <v>0</v>
      </c>
      <c r="H68" s="15">
        <f t="shared" si="16"/>
        <v>0</v>
      </c>
      <c r="I68" s="15">
        <f t="shared" si="16"/>
        <v>13240683</v>
      </c>
      <c r="J68" s="15">
        <f t="shared" si="16"/>
        <v>0</v>
      </c>
      <c r="K68" s="15">
        <f t="shared" si="16"/>
        <v>4595407</v>
      </c>
      <c r="L68" s="15">
        <f t="shared" si="16"/>
        <v>0</v>
      </c>
      <c r="M68" s="15">
        <f t="shared" si="16"/>
        <v>303962</v>
      </c>
      <c r="N68" s="15">
        <f t="shared" si="15"/>
        <v>36463876</v>
      </c>
      <c r="O68" s="38">
        <f t="shared" si="9"/>
        <v>1745.852532797089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134</v>
      </c>
      <c r="M70" s="118"/>
      <c r="N70" s="118"/>
      <c r="O70" s="43">
        <v>20886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78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6192172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291119</v>
      </c>
      <c r="N5" s="28">
        <f t="shared" ref="N5:N13" si="1">SUM(D5:M5)</f>
        <v>6483291</v>
      </c>
      <c r="O5" s="33">
        <f t="shared" ref="O5:O36" si="2">(N5/O$65)</f>
        <v>324.09973005398922</v>
      </c>
      <c r="P5" s="6"/>
    </row>
    <row r="6" spans="1:133">
      <c r="A6" s="12"/>
      <c r="B6" s="25">
        <v>311</v>
      </c>
      <c r="C6" s="20" t="s">
        <v>2</v>
      </c>
      <c r="D6" s="46">
        <v>3654907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291119</v>
      </c>
      <c r="N6" s="46">
        <f t="shared" si="1"/>
        <v>3946026</v>
      </c>
      <c r="O6" s="47">
        <f t="shared" si="2"/>
        <v>197.26184763047391</v>
      </c>
      <c r="P6" s="9"/>
    </row>
    <row r="7" spans="1:133">
      <c r="A7" s="12"/>
      <c r="B7" s="25">
        <v>312.42</v>
      </c>
      <c r="C7" s="20" t="s">
        <v>121</v>
      </c>
      <c r="D7" s="46">
        <v>240536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240536</v>
      </c>
      <c r="O7" s="47">
        <f t="shared" si="2"/>
        <v>12.024395120975806</v>
      </c>
      <c r="P7" s="9"/>
    </row>
    <row r="8" spans="1:133">
      <c r="A8" s="12"/>
      <c r="B8" s="25">
        <v>314.10000000000002</v>
      </c>
      <c r="C8" s="20" t="s">
        <v>11</v>
      </c>
      <c r="D8" s="46">
        <v>1514593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1514593</v>
      </c>
      <c r="O8" s="47">
        <f t="shared" si="2"/>
        <v>75.714507098580285</v>
      </c>
      <c r="P8" s="9"/>
    </row>
    <row r="9" spans="1:133">
      <c r="A9" s="12"/>
      <c r="B9" s="25">
        <v>314.39999999999998</v>
      </c>
      <c r="C9" s="20" t="s">
        <v>12</v>
      </c>
      <c r="D9" s="46">
        <v>60605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60605</v>
      </c>
      <c r="O9" s="47">
        <f t="shared" si="2"/>
        <v>3.0296440711857628</v>
      </c>
      <c r="P9" s="9"/>
    </row>
    <row r="10" spans="1:133">
      <c r="A10" s="12"/>
      <c r="B10" s="25">
        <v>315</v>
      </c>
      <c r="C10" s="20" t="s">
        <v>91</v>
      </c>
      <c r="D10" s="46">
        <v>597267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597267</v>
      </c>
      <c r="O10" s="47">
        <f t="shared" si="2"/>
        <v>29.857378524295139</v>
      </c>
      <c r="P10" s="9"/>
    </row>
    <row r="11" spans="1:133">
      <c r="A11" s="12"/>
      <c r="B11" s="25">
        <v>316</v>
      </c>
      <c r="C11" s="20" t="s">
        <v>92</v>
      </c>
      <c r="D11" s="46">
        <v>124264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124264</v>
      </c>
      <c r="O11" s="47">
        <f t="shared" si="2"/>
        <v>6.2119576084783041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2127800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1116474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3244274</v>
      </c>
      <c r="O12" s="45">
        <f t="shared" si="2"/>
        <v>162.18126374725054</v>
      </c>
      <c r="P12" s="10"/>
    </row>
    <row r="13" spans="1:133">
      <c r="A13" s="12"/>
      <c r="B13" s="25">
        <v>322</v>
      </c>
      <c r="C13" s="20" t="s">
        <v>0</v>
      </c>
      <c r="D13" s="46">
        <v>253823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253823</v>
      </c>
      <c r="O13" s="47">
        <f t="shared" si="2"/>
        <v>12.688612277544491</v>
      </c>
      <c r="P13" s="9"/>
    </row>
    <row r="14" spans="1:133">
      <c r="A14" s="12"/>
      <c r="B14" s="25">
        <v>323.10000000000002</v>
      </c>
      <c r="C14" s="20" t="s">
        <v>16</v>
      </c>
      <c r="D14" s="46">
        <v>1611511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1611511</v>
      </c>
      <c r="O14" s="47">
        <f t="shared" si="2"/>
        <v>80.559438112377521</v>
      </c>
      <c r="P14" s="9"/>
    </row>
    <row r="15" spans="1:133">
      <c r="A15" s="12"/>
      <c r="B15" s="25">
        <v>323.39999999999998</v>
      </c>
      <c r="C15" s="20" t="s">
        <v>17</v>
      </c>
      <c r="D15" s="46">
        <v>36559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36559</v>
      </c>
      <c r="O15" s="47">
        <f t="shared" si="2"/>
        <v>1.8275844831033794</v>
      </c>
      <c r="P15" s="9"/>
    </row>
    <row r="16" spans="1:133">
      <c r="A16" s="12"/>
      <c r="B16" s="25">
        <v>324.11</v>
      </c>
      <c r="C16" s="20" t="s">
        <v>18</v>
      </c>
      <c r="D16" s="46">
        <v>66995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66995</v>
      </c>
      <c r="O16" s="47">
        <f t="shared" si="2"/>
        <v>3.3490801839632072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1116474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1116474</v>
      </c>
      <c r="O17" s="47">
        <f t="shared" si="2"/>
        <v>55.812537492501498</v>
      </c>
      <c r="P17" s="9"/>
    </row>
    <row r="18" spans="1:16">
      <c r="A18" s="12"/>
      <c r="B18" s="25">
        <v>324.31</v>
      </c>
      <c r="C18" s="20" t="s">
        <v>20</v>
      </c>
      <c r="D18" s="46">
        <v>31028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31028</v>
      </c>
      <c r="O18" s="47">
        <f t="shared" si="2"/>
        <v>1.5510897820435914</v>
      </c>
      <c r="P18" s="9"/>
    </row>
    <row r="19" spans="1:16">
      <c r="A19" s="12"/>
      <c r="B19" s="25">
        <v>324.61</v>
      </c>
      <c r="C19" s="20" t="s">
        <v>21</v>
      </c>
      <c r="D19" s="46">
        <v>95654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95654</v>
      </c>
      <c r="O19" s="47">
        <f t="shared" si="2"/>
        <v>4.7817436512697462</v>
      </c>
      <c r="P19" s="9"/>
    </row>
    <row r="20" spans="1:16">
      <c r="A20" s="12"/>
      <c r="B20" s="25">
        <v>325.2</v>
      </c>
      <c r="C20" s="20" t="s">
        <v>80</v>
      </c>
      <c r="D20" s="46">
        <v>32230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32230</v>
      </c>
      <c r="O20" s="47">
        <f t="shared" si="2"/>
        <v>1.6111777644471106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SUM(D22:D27)</f>
        <v>2521685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8" si="6">SUM(D21:M21)</f>
        <v>2521685</v>
      </c>
      <c r="O21" s="45">
        <f t="shared" si="2"/>
        <v>126.05903819236153</v>
      </c>
      <c r="P21" s="10"/>
    </row>
    <row r="22" spans="1:16">
      <c r="A22" s="12"/>
      <c r="B22" s="25">
        <v>331.2</v>
      </c>
      <c r="C22" s="20" t="s">
        <v>25</v>
      </c>
      <c r="D22" s="46">
        <v>88786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88786</v>
      </c>
      <c r="O22" s="47">
        <f t="shared" si="2"/>
        <v>4.4384123175364927</v>
      </c>
      <c r="P22" s="9"/>
    </row>
    <row r="23" spans="1:16">
      <c r="A23" s="12"/>
      <c r="B23" s="25">
        <v>335.12</v>
      </c>
      <c r="C23" s="20" t="s">
        <v>93</v>
      </c>
      <c r="D23" s="46">
        <v>517470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517470</v>
      </c>
      <c r="O23" s="47">
        <f t="shared" si="2"/>
        <v>25.868326334733052</v>
      </c>
      <c r="P23" s="9"/>
    </row>
    <row r="24" spans="1:16">
      <c r="A24" s="12"/>
      <c r="B24" s="25">
        <v>335.14</v>
      </c>
      <c r="C24" s="20" t="s">
        <v>94</v>
      </c>
      <c r="D24" s="46">
        <v>112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112</v>
      </c>
      <c r="O24" s="47">
        <f t="shared" si="2"/>
        <v>5.5988802239552091E-3</v>
      </c>
      <c r="P24" s="9"/>
    </row>
    <row r="25" spans="1:16">
      <c r="A25" s="12"/>
      <c r="B25" s="25">
        <v>335.15</v>
      </c>
      <c r="C25" s="20" t="s">
        <v>95</v>
      </c>
      <c r="D25" s="46">
        <v>5380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5380</v>
      </c>
      <c r="O25" s="47">
        <f t="shared" si="2"/>
        <v>0.26894621075784841</v>
      </c>
      <c r="P25" s="9"/>
    </row>
    <row r="26" spans="1:16">
      <c r="A26" s="12"/>
      <c r="B26" s="25">
        <v>335.18</v>
      </c>
      <c r="C26" s="20" t="s">
        <v>96</v>
      </c>
      <c r="D26" s="46">
        <v>1741993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1741993</v>
      </c>
      <c r="O26" s="47">
        <f t="shared" si="2"/>
        <v>87.082233553289342</v>
      </c>
      <c r="P26" s="9"/>
    </row>
    <row r="27" spans="1:16">
      <c r="A27" s="12"/>
      <c r="B27" s="25">
        <v>335.49</v>
      </c>
      <c r="C27" s="20" t="s">
        <v>33</v>
      </c>
      <c r="D27" s="46">
        <v>167944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167944</v>
      </c>
      <c r="O27" s="47">
        <f t="shared" si="2"/>
        <v>8.3955208958208356</v>
      </c>
      <c r="P27" s="9"/>
    </row>
    <row r="28" spans="1:16" ht="15.75">
      <c r="A28" s="29" t="s">
        <v>38</v>
      </c>
      <c r="B28" s="30"/>
      <c r="C28" s="31"/>
      <c r="D28" s="32">
        <f t="shared" ref="D28:M28" si="7">SUM(D29:D41)</f>
        <v>431347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10185373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6"/>
        <v>10616720</v>
      </c>
      <c r="O28" s="45">
        <f t="shared" si="2"/>
        <v>530.72985402919414</v>
      </c>
      <c r="P28" s="10"/>
    </row>
    <row r="29" spans="1:16">
      <c r="A29" s="12"/>
      <c r="B29" s="25">
        <v>341.9</v>
      </c>
      <c r="C29" s="20" t="s">
        <v>97</v>
      </c>
      <c r="D29" s="46">
        <v>51501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1" si="8">SUM(D29:M29)</f>
        <v>51501</v>
      </c>
      <c r="O29" s="47">
        <f t="shared" si="2"/>
        <v>2.5745350929814039</v>
      </c>
      <c r="P29" s="9"/>
    </row>
    <row r="30" spans="1:16">
      <c r="A30" s="12"/>
      <c r="B30" s="25">
        <v>342.1</v>
      </c>
      <c r="C30" s="20" t="s">
        <v>42</v>
      </c>
      <c r="D30" s="46">
        <v>41090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41090</v>
      </c>
      <c r="O30" s="47">
        <f t="shared" si="2"/>
        <v>2.0540891821635672</v>
      </c>
      <c r="P30" s="9"/>
    </row>
    <row r="31" spans="1:16">
      <c r="A31" s="12"/>
      <c r="B31" s="25">
        <v>342.2</v>
      </c>
      <c r="C31" s="20" t="s">
        <v>43</v>
      </c>
      <c r="D31" s="46">
        <v>83076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83076</v>
      </c>
      <c r="O31" s="47">
        <f t="shared" si="2"/>
        <v>4.1529694061187765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3911729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3911729</v>
      </c>
      <c r="O32" s="47">
        <f t="shared" si="2"/>
        <v>195.54734053189361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396749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396749</v>
      </c>
      <c r="O33" s="47">
        <f t="shared" si="2"/>
        <v>19.833483303339332</v>
      </c>
      <c r="P33" s="9"/>
    </row>
    <row r="34" spans="1:16">
      <c r="A34" s="12"/>
      <c r="B34" s="25">
        <v>343.5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3205680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3205680</v>
      </c>
      <c r="O34" s="47">
        <f t="shared" si="2"/>
        <v>160.25194961007799</v>
      </c>
      <c r="P34" s="9"/>
    </row>
    <row r="35" spans="1:16">
      <c r="A35" s="12"/>
      <c r="B35" s="25">
        <v>343.9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2671215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2671215</v>
      </c>
      <c r="O35" s="47">
        <f t="shared" si="2"/>
        <v>133.53404319136172</v>
      </c>
      <c r="P35" s="9"/>
    </row>
    <row r="36" spans="1:16">
      <c r="A36" s="12"/>
      <c r="B36" s="25">
        <v>344.9</v>
      </c>
      <c r="C36" s="20" t="s">
        <v>98</v>
      </c>
      <c r="D36" s="46">
        <v>95422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95422</v>
      </c>
      <c r="O36" s="47">
        <f t="shared" si="2"/>
        <v>4.7701459708058387</v>
      </c>
      <c r="P36" s="9"/>
    </row>
    <row r="37" spans="1:16">
      <c r="A37" s="12"/>
      <c r="B37" s="25">
        <v>346.4</v>
      </c>
      <c r="C37" s="20" t="s">
        <v>49</v>
      </c>
      <c r="D37" s="46">
        <v>1540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1540</v>
      </c>
      <c r="O37" s="47">
        <f t="shared" ref="O37:O63" si="9">(N37/O$65)</f>
        <v>7.6984603079384123E-2</v>
      </c>
      <c r="P37" s="9"/>
    </row>
    <row r="38" spans="1:16">
      <c r="A38" s="12"/>
      <c r="B38" s="25">
        <v>347.1</v>
      </c>
      <c r="C38" s="20" t="s">
        <v>50</v>
      </c>
      <c r="D38" s="46">
        <v>2747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2747</v>
      </c>
      <c r="O38" s="47">
        <f t="shared" si="9"/>
        <v>0.13732253549290141</v>
      </c>
      <c r="P38" s="9"/>
    </row>
    <row r="39" spans="1:16">
      <c r="A39" s="12"/>
      <c r="B39" s="25">
        <v>347.2</v>
      </c>
      <c r="C39" s="20" t="s">
        <v>51</v>
      </c>
      <c r="D39" s="46">
        <v>138922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138922</v>
      </c>
      <c r="O39" s="47">
        <f t="shared" si="9"/>
        <v>6.9447110577884423</v>
      </c>
      <c r="P39" s="9"/>
    </row>
    <row r="40" spans="1:16">
      <c r="A40" s="12"/>
      <c r="B40" s="25">
        <v>347.3</v>
      </c>
      <c r="C40" s="20" t="s">
        <v>52</v>
      </c>
      <c r="D40" s="46">
        <v>3907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3907</v>
      </c>
      <c r="O40" s="47">
        <f t="shared" si="9"/>
        <v>0.19531093781243752</v>
      </c>
      <c r="P40" s="9"/>
    </row>
    <row r="41" spans="1:16">
      <c r="A41" s="12"/>
      <c r="B41" s="25">
        <v>347.4</v>
      </c>
      <c r="C41" s="20" t="s">
        <v>53</v>
      </c>
      <c r="D41" s="46">
        <v>13142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13142</v>
      </c>
      <c r="O41" s="47">
        <f t="shared" si="9"/>
        <v>0.6569686062787442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66518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66518</v>
      </c>
      <c r="O42" s="45">
        <f t="shared" si="9"/>
        <v>3.3252349530093981</v>
      </c>
      <c r="P42" s="10"/>
    </row>
    <row r="43" spans="1:16">
      <c r="A43" s="13"/>
      <c r="B43" s="39">
        <v>351.9</v>
      </c>
      <c r="C43" s="21" t="s">
        <v>99</v>
      </c>
      <c r="D43" s="46">
        <v>63327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63327</v>
      </c>
      <c r="O43" s="47">
        <f t="shared" si="9"/>
        <v>3.1657168566286744</v>
      </c>
      <c r="P43" s="9"/>
    </row>
    <row r="44" spans="1:16">
      <c r="A44" s="13"/>
      <c r="B44" s="39">
        <v>352</v>
      </c>
      <c r="C44" s="21" t="s">
        <v>56</v>
      </c>
      <c r="D44" s="46">
        <v>1641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1641</v>
      </c>
      <c r="O44" s="47">
        <f t="shared" si="9"/>
        <v>8.2033593281343728E-2</v>
      </c>
      <c r="P44" s="9"/>
    </row>
    <row r="45" spans="1:16">
      <c r="A45" s="13"/>
      <c r="B45" s="39">
        <v>354</v>
      </c>
      <c r="C45" s="21" t="s">
        <v>57</v>
      </c>
      <c r="D45" s="46">
        <v>1550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1550</v>
      </c>
      <c r="O45" s="47">
        <f t="shared" si="9"/>
        <v>7.7484503099380125E-2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SUM(D47:D57)</f>
        <v>246922</v>
      </c>
      <c r="E46" s="32">
        <f t="shared" si="12"/>
        <v>0</v>
      </c>
      <c r="F46" s="32">
        <f t="shared" si="12"/>
        <v>162</v>
      </c>
      <c r="G46" s="32">
        <f t="shared" si="12"/>
        <v>0</v>
      </c>
      <c r="H46" s="32">
        <f t="shared" si="12"/>
        <v>0</v>
      </c>
      <c r="I46" s="32">
        <f t="shared" si="12"/>
        <v>140440</v>
      </c>
      <c r="J46" s="32">
        <f t="shared" si="12"/>
        <v>0</v>
      </c>
      <c r="K46" s="32">
        <f t="shared" si="12"/>
        <v>3926390</v>
      </c>
      <c r="L46" s="32">
        <f t="shared" si="12"/>
        <v>0</v>
      </c>
      <c r="M46" s="32">
        <f t="shared" si="12"/>
        <v>821</v>
      </c>
      <c r="N46" s="32">
        <f t="shared" si="11"/>
        <v>4314735</v>
      </c>
      <c r="O46" s="45">
        <f t="shared" si="9"/>
        <v>215.69361127774445</v>
      </c>
      <c r="P46" s="10"/>
    </row>
    <row r="47" spans="1:16">
      <c r="A47" s="12"/>
      <c r="B47" s="25">
        <v>361.1</v>
      </c>
      <c r="C47" s="20" t="s">
        <v>59</v>
      </c>
      <c r="D47" s="46">
        <v>8844</v>
      </c>
      <c r="E47" s="46">
        <v>0</v>
      </c>
      <c r="F47" s="46">
        <v>162</v>
      </c>
      <c r="G47" s="46">
        <v>0</v>
      </c>
      <c r="H47" s="46">
        <v>0</v>
      </c>
      <c r="I47" s="46">
        <v>9747</v>
      </c>
      <c r="J47" s="46">
        <v>0</v>
      </c>
      <c r="K47" s="46">
        <v>57201</v>
      </c>
      <c r="L47" s="46">
        <v>0</v>
      </c>
      <c r="M47" s="46">
        <v>821</v>
      </c>
      <c r="N47" s="46">
        <f t="shared" si="11"/>
        <v>76775</v>
      </c>
      <c r="O47" s="47">
        <f t="shared" si="9"/>
        <v>3.837982403519296</v>
      </c>
      <c r="P47" s="9"/>
    </row>
    <row r="48" spans="1:16">
      <c r="A48" s="12"/>
      <c r="B48" s="25">
        <v>361.2</v>
      </c>
      <c r="C48" s="20" t="s">
        <v>81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592218</v>
      </c>
      <c r="L48" s="46">
        <v>0</v>
      </c>
      <c r="M48" s="46">
        <v>0</v>
      </c>
      <c r="N48" s="46">
        <f t="shared" ref="N48:N57" si="13">SUM(D48:M48)</f>
        <v>592218</v>
      </c>
      <c r="O48" s="47">
        <f t="shared" si="9"/>
        <v>29.604979004199159</v>
      </c>
      <c r="P48" s="9"/>
    </row>
    <row r="49" spans="1:119">
      <c r="A49" s="12"/>
      <c r="B49" s="25">
        <v>361.3</v>
      </c>
      <c r="C49" s="20" t="s">
        <v>82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1661021</v>
      </c>
      <c r="L49" s="46">
        <v>0</v>
      </c>
      <c r="M49" s="46">
        <v>0</v>
      </c>
      <c r="N49" s="46">
        <f t="shared" si="13"/>
        <v>1661021</v>
      </c>
      <c r="O49" s="47">
        <f t="shared" si="9"/>
        <v>83.034443111377726</v>
      </c>
      <c r="P49" s="9"/>
    </row>
    <row r="50" spans="1:119">
      <c r="A50" s="12"/>
      <c r="B50" s="25">
        <v>361.4</v>
      </c>
      <c r="C50" s="20" t="s">
        <v>100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53746</v>
      </c>
      <c r="L50" s="46">
        <v>0</v>
      </c>
      <c r="M50" s="46">
        <v>0</v>
      </c>
      <c r="N50" s="46">
        <f t="shared" si="13"/>
        <v>53746</v>
      </c>
      <c r="O50" s="47">
        <f t="shared" si="9"/>
        <v>2.686762647470506</v>
      </c>
      <c r="P50" s="9"/>
    </row>
    <row r="51" spans="1:119">
      <c r="A51" s="12"/>
      <c r="B51" s="25">
        <v>362</v>
      </c>
      <c r="C51" s="20" t="s">
        <v>60</v>
      </c>
      <c r="D51" s="46">
        <v>99898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99898</v>
      </c>
      <c r="O51" s="47">
        <f t="shared" si="9"/>
        <v>4.9939012197560491</v>
      </c>
      <c r="P51" s="9"/>
    </row>
    <row r="52" spans="1:119">
      <c r="A52" s="12"/>
      <c r="B52" s="25">
        <v>364</v>
      </c>
      <c r="C52" s="20" t="s">
        <v>101</v>
      </c>
      <c r="D52" s="46">
        <v>59323</v>
      </c>
      <c r="E52" s="46">
        <v>0</v>
      </c>
      <c r="F52" s="46">
        <v>0</v>
      </c>
      <c r="G52" s="46">
        <v>0</v>
      </c>
      <c r="H52" s="46">
        <v>0</v>
      </c>
      <c r="I52" s="46">
        <v>99603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158926</v>
      </c>
      <c r="O52" s="47">
        <f t="shared" si="9"/>
        <v>7.9447110577884423</v>
      </c>
      <c r="P52" s="9"/>
    </row>
    <row r="53" spans="1:119">
      <c r="A53" s="12"/>
      <c r="B53" s="25">
        <v>365</v>
      </c>
      <c r="C53" s="20" t="s">
        <v>102</v>
      </c>
      <c r="D53" s="46">
        <v>23</v>
      </c>
      <c r="E53" s="46">
        <v>0</v>
      </c>
      <c r="F53" s="46">
        <v>0</v>
      </c>
      <c r="G53" s="46">
        <v>0</v>
      </c>
      <c r="H53" s="46">
        <v>0</v>
      </c>
      <c r="I53" s="46">
        <v>107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130</v>
      </c>
      <c r="O53" s="47">
        <f t="shared" si="9"/>
        <v>6.4987002599480106E-3</v>
      </c>
      <c r="P53" s="9"/>
    </row>
    <row r="54" spans="1:119">
      <c r="A54" s="12"/>
      <c r="B54" s="25">
        <v>366</v>
      </c>
      <c r="C54" s="20" t="s">
        <v>62</v>
      </c>
      <c r="D54" s="46">
        <v>22761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22761</v>
      </c>
      <c r="O54" s="47">
        <f t="shared" si="9"/>
        <v>1.1378224355128974</v>
      </c>
      <c r="P54" s="9"/>
    </row>
    <row r="55" spans="1:119">
      <c r="A55" s="12"/>
      <c r="B55" s="25">
        <v>368</v>
      </c>
      <c r="C55" s="20" t="s">
        <v>84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1562944</v>
      </c>
      <c r="L55" s="46">
        <v>0</v>
      </c>
      <c r="M55" s="46">
        <v>0</v>
      </c>
      <c r="N55" s="46">
        <f t="shared" si="13"/>
        <v>1562944</v>
      </c>
      <c r="O55" s="47">
        <f t="shared" si="9"/>
        <v>78.13157368526295</v>
      </c>
      <c r="P55" s="9"/>
    </row>
    <row r="56" spans="1:119">
      <c r="A56" s="12"/>
      <c r="B56" s="25">
        <v>369.3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-769</v>
      </c>
      <c r="L56" s="46">
        <v>0</v>
      </c>
      <c r="M56" s="46">
        <v>0</v>
      </c>
      <c r="N56" s="46">
        <f t="shared" si="13"/>
        <v>-769</v>
      </c>
      <c r="O56" s="47">
        <f t="shared" si="9"/>
        <v>-3.844231153769246E-2</v>
      </c>
      <c r="P56" s="9"/>
    </row>
    <row r="57" spans="1:119">
      <c r="A57" s="12"/>
      <c r="B57" s="25">
        <v>369.9</v>
      </c>
      <c r="C57" s="20" t="s">
        <v>64</v>
      </c>
      <c r="D57" s="46">
        <v>56073</v>
      </c>
      <c r="E57" s="46">
        <v>0</v>
      </c>
      <c r="F57" s="46">
        <v>0</v>
      </c>
      <c r="G57" s="46">
        <v>0</v>
      </c>
      <c r="H57" s="46">
        <v>0</v>
      </c>
      <c r="I57" s="46">
        <v>30983</v>
      </c>
      <c r="J57" s="46">
        <v>0</v>
      </c>
      <c r="K57" s="46">
        <v>29</v>
      </c>
      <c r="L57" s="46">
        <v>0</v>
      </c>
      <c r="M57" s="46">
        <v>0</v>
      </c>
      <c r="N57" s="46">
        <f t="shared" si="13"/>
        <v>87085</v>
      </c>
      <c r="O57" s="47">
        <f t="shared" si="9"/>
        <v>4.3533793241351733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SUM(D59:D62)</f>
        <v>0</v>
      </c>
      <c r="E58" s="32">
        <f t="shared" si="14"/>
        <v>0</v>
      </c>
      <c r="F58" s="32">
        <f t="shared" si="14"/>
        <v>2060243</v>
      </c>
      <c r="G58" s="32">
        <f t="shared" si="14"/>
        <v>0</v>
      </c>
      <c r="H58" s="32">
        <f t="shared" si="14"/>
        <v>0</v>
      </c>
      <c r="I58" s="32">
        <f t="shared" si="14"/>
        <v>2581203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ref="N58:N63" si="15">SUM(D58:M58)</f>
        <v>4641446</v>
      </c>
      <c r="O58" s="45">
        <f t="shared" si="9"/>
        <v>232.02589482103579</v>
      </c>
      <c r="P58" s="9"/>
    </row>
    <row r="59" spans="1:119">
      <c r="A59" s="12"/>
      <c r="B59" s="25">
        <v>381</v>
      </c>
      <c r="C59" s="20" t="s">
        <v>65</v>
      </c>
      <c r="D59" s="46">
        <v>0</v>
      </c>
      <c r="E59" s="46">
        <v>0</v>
      </c>
      <c r="F59" s="46">
        <v>386063</v>
      </c>
      <c r="G59" s="46">
        <v>0</v>
      </c>
      <c r="H59" s="46">
        <v>0</v>
      </c>
      <c r="I59" s="46">
        <v>289749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675812</v>
      </c>
      <c r="O59" s="47">
        <f t="shared" si="9"/>
        <v>33.783843231353728</v>
      </c>
      <c r="P59" s="9"/>
    </row>
    <row r="60" spans="1:119">
      <c r="A60" s="12"/>
      <c r="B60" s="25">
        <v>385</v>
      </c>
      <c r="C60" s="20" t="s">
        <v>125</v>
      </c>
      <c r="D60" s="46">
        <v>0</v>
      </c>
      <c r="E60" s="46">
        <v>0</v>
      </c>
      <c r="F60" s="46">
        <v>1674180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1674180</v>
      </c>
      <c r="O60" s="47">
        <f t="shared" si="9"/>
        <v>83.692261547690464</v>
      </c>
      <c r="P60" s="9"/>
    </row>
    <row r="61" spans="1:119">
      <c r="A61" s="12"/>
      <c r="B61" s="25">
        <v>389.3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28375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28375</v>
      </c>
      <c r="O61" s="47">
        <f t="shared" si="9"/>
        <v>1.4184663067386523</v>
      </c>
      <c r="P61" s="9"/>
    </row>
    <row r="62" spans="1:119" ht="15.75" thickBot="1">
      <c r="A62" s="12"/>
      <c r="B62" s="25">
        <v>389.8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2263079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2263079</v>
      </c>
      <c r="O62" s="47">
        <f t="shared" si="9"/>
        <v>113.13132373525295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6">SUM(D5,D12,D21,D28,D42,D46,D58)</f>
        <v>11586444</v>
      </c>
      <c r="E63" s="15">
        <f t="shared" si="16"/>
        <v>0</v>
      </c>
      <c r="F63" s="15">
        <f t="shared" si="16"/>
        <v>2060405</v>
      </c>
      <c r="G63" s="15">
        <f t="shared" si="16"/>
        <v>0</v>
      </c>
      <c r="H63" s="15">
        <f t="shared" si="16"/>
        <v>0</v>
      </c>
      <c r="I63" s="15">
        <f t="shared" si="16"/>
        <v>14023490</v>
      </c>
      <c r="J63" s="15">
        <f t="shared" si="16"/>
        <v>0</v>
      </c>
      <c r="K63" s="15">
        <f t="shared" si="16"/>
        <v>3926390</v>
      </c>
      <c r="L63" s="15">
        <f t="shared" si="16"/>
        <v>0</v>
      </c>
      <c r="M63" s="15">
        <f t="shared" si="16"/>
        <v>291940</v>
      </c>
      <c r="N63" s="15">
        <f t="shared" si="15"/>
        <v>31888669</v>
      </c>
      <c r="O63" s="38">
        <f t="shared" si="9"/>
        <v>1594.1146270745851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128</v>
      </c>
      <c r="M65" s="118"/>
      <c r="N65" s="118"/>
      <c r="O65" s="43">
        <v>20004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78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66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67</v>
      </c>
      <c r="F4" s="34" t="s">
        <v>68</v>
      </c>
      <c r="G4" s="34" t="s">
        <v>69</v>
      </c>
      <c r="H4" s="34" t="s">
        <v>5</v>
      </c>
      <c r="I4" s="34" t="s">
        <v>6</v>
      </c>
      <c r="J4" s="35" t="s">
        <v>70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6055986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298303</v>
      </c>
      <c r="N5" s="28">
        <f t="shared" ref="N5:N13" si="1">SUM(D5:M5)</f>
        <v>6354289</v>
      </c>
      <c r="O5" s="33">
        <f t="shared" ref="O5:O36" si="2">(N5/O$64)</f>
        <v>329.45968787266037</v>
      </c>
      <c r="P5" s="6"/>
    </row>
    <row r="6" spans="1:133">
      <c r="A6" s="12"/>
      <c r="B6" s="25">
        <v>311</v>
      </c>
      <c r="C6" s="20" t="s">
        <v>2</v>
      </c>
      <c r="D6" s="46">
        <v>3622960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298303</v>
      </c>
      <c r="N6" s="46">
        <f t="shared" si="1"/>
        <v>3921263</v>
      </c>
      <c r="O6" s="47">
        <f t="shared" si="2"/>
        <v>203.31119406854359</v>
      </c>
      <c r="P6" s="9"/>
    </row>
    <row r="7" spans="1:133">
      <c r="A7" s="12"/>
      <c r="B7" s="25">
        <v>312.42</v>
      </c>
      <c r="C7" s="20" t="s">
        <v>121</v>
      </c>
      <c r="D7" s="46">
        <v>232048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232048</v>
      </c>
      <c r="O7" s="47">
        <f t="shared" si="2"/>
        <v>12.031316430756467</v>
      </c>
      <c r="P7" s="9"/>
    </row>
    <row r="8" spans="1:133">
      <c r="A8" s="12"/>
      <c r="B8" s="25">
        <v>314.10000000000002</v>
      </c>
      <c r="C8" s="20" t="s">
        <v>11</v>
      </c>
      <c r="D8" s="46">
        <v>1364346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1364346</v>
      </c>
      <c r="O8" s="47">
        <f t="shared" si="2"/>
        <v>70.739150723285121</v>
      </c>
      <c r="P8" s="9"/>
    </row>
    <row r="9" spans="1:133">
      <c r="A9" s="12"/>
      <c r="B9" s="25">
        <v>314.39999999999998</v>
      </c>
      <c r="C9" s="20" t="s">
        <v>12</v>
      </c>
      <c r="D9" s="46">
        <v>64981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64981</v>
      </c>
      <c r="O9" s="47">
        <f t="shared" si="2"/>
        <v>3.3691605744802198</v>
      </c>
      <c r="P9" s="9"/>
    </row>
    <row r="10" spans="1:133">
      <c r="A10" s="12"/>
      <c r="B10" s="25">
        <v>315</v>
      </c>
      <c r="C10" s="20" t="s">
        <v>91</v>
      </c>
      <c r="D10" s="46">
        <v>648475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648475</v>
      </c>
      <c r="O10" s="47">
        <f t="shared" si="2"/>
        <v>33.622388137087157</v>
      </c>
      <c r="P10" s="9"/>
    </row>
    <row r="11" spans="1:133">
      <c r="A11" s="12"/>
      <c r="B11" s="25">
        <v>316</v>
      </c>
      <c r="C11" s="20" t="s">
        <v>92</v>
      </c>
      <c r="D11" s="46">
        <v>123176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123176</v>
      </c>
      <c r="O11" s="47">
        <f t="shared" si="2"/>
        <v>6.3864779385078032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1700439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576204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2276643</v>
      </c>
      <c r="O12" s="45">
        <f t="shared" si="2"/>
        <v>118.04028620314202</v>
      </c>
      <c r="P12" s="10"/>
    </row>
    <row r="13" spans="1:133">
      <c r="A13" s="12"/>
      <c r="B13" s="25">
        <v>322</v>
      </c>
      <c r="C13" s="20" t="s">
        <v>0</v>
      </c>
      <c r="D13" s="46">
        <v>190533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190533</v>
      </c>
      <c r="O13" s="47">
        <f t="shared" si="2"/>
        <v>9.8788303002022086</v>
      </c>
      <c r="P13" s="9"/>
    </row>
    <row r="14" spans="1:133">
      <c r="A14" s="12"/>
      <c r="B14" s="25">
        <v>323.10000000000002</v>
      </c>
      <c r="C14" s="20" t="s">
        <v>16</v>
      </c>
      <c r="D14" s="46">
        <v>1332461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1332461</v>
      </c>
      <c r="O14" s="47">
        <f t="shared" si="2"/>
        <v>69.085964639394405</v>
      </c>
      <c r="P14" s="9"/>
    </row>
    <row r="15" spans="1:133">
      <c r="A15" s="12"/>
      <c r="B15" s="25">
        <v>323.39999999999998</v>
      </c>
      <c r="C15" s="20" t="s">
        <v>17</v>
      </c>
      <c r="D15" s="46">
        <v>38948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38948</v>
      </c>
      <c r="O15" s="47">
        <f t="shared" si="2"/>
        <v>2.01939129983927</v>
      </c>
      <c r="P15" s="9"/>
    </row>
    <row r="16" spans="1:133">
      <c r="A16" s="12"/>
      <c r="B16" s="25">
        <v>324.11</v>
      </c>
      <c r="C16" s="20" t="s">
        <v>18</v>
      </c>
      <c r="D16" s="46">
        <v>27632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27632</v>
      </c>
      <c r="O16" s="47">
        <f t="shared" si="2"/>
        <v>1.4326748587131228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576204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576204</v>
      </c>
      <c r="O17" s="47">
        <f t="shared" si="2"/>
        <v>29.875252760927051</v>
      </c>
      <c r="P17" s="9"/>
    </row>
    <row r="18" spans="1:16">
      <c r="A18" s="12"/>
      <c r="B18" s="25">
        <v>324.31</v>
      </c>
      <c r="C18" s="20" t="s">
        <v>20</v>
      </c>
      <c r="D18" s="46">
        <v>36019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36019</v>
      </c>
      <c r="O18" s="47">
        <f t="shared" si="2"/>
        <v>1.8675273500285166</v>
      </c>
      <c r="P18" s="9"/>
    </row>
    <row r="19" spans="1:16">
      <c r="A19" s="12"/>
      <c r="B19" s="25">
        <v>324.61</v>
      </c>
      <c r="C19" s="20" t="s">
        <v>21</v>
      </c>
      <c r="D19" s="46">
        <v>49904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49904</v>
      </c>
      <c r="O19" s="47">
        <f t="shared" si="2"/>
        <v>2.5874423186602376</v>
      </c>
      <c r="P19" s="9"/>
    </row>
    <row r="20" spans="1:16">
      <c r="A20" s="12"/>
      <c r="B20" s="25">
        <v>325.2</v>
      </c>
      <c r="C20" s="20" t="s">
        <v>80</v>
      </c>
      <c r="D20" s="46">
        <v>24942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24942</v>
      </c>
      <c r="O20" s="47">
        <f t="shared" si="2"/>
        <v>1.293202675377197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SUM(D22:D29)</f>
        <v>2430719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90626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2521345</v>
      </c>
      <c r="O21" s="45">
        <f t="shared" si="2"/>
        <v>130.72769222792556</v>
      </c>
      <c r="P21" s="10"/>
    </row>
    <row r="22" spans="1:16">
      <c r="A22" s="12"/>
      <c r="B22" s="25">
        <v>331.1</v>
      </c>
      <c r="C22" s="20" t="s">
        <v>24</v>
      </c>
      <c r="D22" s="46">
        <v>114292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114292</v>
      </c>
      <c r="O22" s="47">
        <f t="shared" si="2"/>
        <v>5.9258567947322032</v>
      </c>
      <c r="P22" s="9"/>
    </row>
    <row r="23" spans="1:16">
      <c r="A23" s="12"/>
      <c r="B23" s="25">
        <v>331.2</v>
      </c>
      <c r="C23" s="20" t="s">
        <v>25</v>
      </c>
      <c r="D23" s="46">
        <v>4304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4304</v>
      </c>
      <c r="O23" s="47">
        <f t="shared" si="2"/>
        <v>0.22315549333748119</v>
      </c>
      <c r="P23" s="9"/>
    </row>
    <row r="24" spans="1:16">
      <c r="A24" s="12"/>
      <c r="B24" s="25">
        <v>334.39</v>
      </c>
      <c r="C24" s="20" t="s">
        <v>122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90626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90626</v>
      </c>
      <c r="O24" s="47">
        <f t="shared" si="2"/>
        <v>4.6988126717478096</v>
      </c>
      <c r="P24" s="9"/>
    </row>
    <row r="25" spans="1:16">
      <c r="A25" s="12"/>
      <c r="B25" s="25">
        <v>335.12</v>
      </c>
      <c r="C25" s="20" t="s">
        <v>93</v>
      </c>
      <c r="D25" s="46">
        <v>491498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491498</v>
      </c>
      <c r="O25" s="47">
        <f t="shared" si="2"/>
        <v>25.48338258930886</v>
      </c>
      <c r="P25" s="9"/>
    </row>
    <row r="26" spans="1:16">
      <c r="A26" s="12"/>
      <c r="B26" s="25">
        <v>335.14</v>
      </c>
      <c r="C26" s="20" t="s">
        <v>94</v>
      </c>
      <c r="D26" s="46">
        <v>171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171</v>
      </c>
      <c r="O26" s="47">
        <f t="shared" si="2"/>
        <v>8.8660755949603355E-3</v>
      </c>
      <c r="P26" s="9"/>
    </row>
    <row r="27" spans="1:16">
      <c r="A27" s="12"/>
      <c r="B27" s="25">
        <v>335.15</v>
      </c>
      <c r="C27" s="20" t="s">
        <v>95</v>
      </c>
      <c r="D27" s="46">
        <v>6069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6069</v>
      </c>
      <c r="O27" s="47">
        <f t="shared" si="2"/>
        <v>0.31466791102815367</v>
      </c>
      <c r="P27" s="9"/>
    </row>
    <row r="28" spans="1:16">
      <c r="A28" s="12"/>
      <c r="B28" s="25">
        <v>335.18</v>
      </c>
      <c r="C28" s="20" t="s">
        <v>96</v>
      </c>
      <c r="D28" s="46">
        <v>1652995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1652995</v>
      </c>
      <c r="O28" s="47">
        <f t="shared" si="2"/>
        <v>85.70513817597346</v>
      </c>
      <c r="P28" s="9"/>
    </row>
    <row r="29" spans="1:16">
      <c r="A29" s="12"/>
      <c r="B29" s="25">
        <v>335.49</v>
      </c>
      <c r="C29" s="20" t="s">
        <v>33</v>
      </c>
      <c r="D29" s="46">
        <v>161390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161390</v>
      </c>
      <c r="O29" s="47">
        <f t="shared" si="2"/>
        <v>8.3678125162026227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SUM(D31:D43)</f>
        <v>326816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9940995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10267811</v>
      </c>
      <c r="O30" s="45">
        <f t="shared" si="2"/>
        <v>532.36952351324726</v>
      </c>
      <c r="P30" s="10"/>
    </row>
    <row r="31" spans="1:16">
      <c r="A31" s="12"/>
      <c r="B31" s="25">
        <v>341.9</v>
      </c>
      <c r="C31" s="20" t="s">
        <v>97</v>
      </c>
      <c r="D31" s="46">
        <v>25090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8">SUM(D31:M31)</f>
        <v>25090</v>
      </c>
      <c r="O31" s="47">
        <f t="shared" si="2"/>
        <v>1.3008762378804375</v>
      </c>
      <c r="P31" s="9"/>
    </row>
    <row r="32" spans="1:16">
      <c r="A32" s="12"/>
      <c r="B32" s="25">
        <v>342.1</v>
      </c>
      <c r="C32" s="20" t="s">
        <v>42</v>
      </c>
      <c r="D32" s="46">
        <v>40491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40491</v>
      </c>
      <c r="O32" s="47">
        <f t="shared" si="2"/>
        <v>2.0993933737750816</v>
      </c>
      <c r="P32" s="9"/>
    </row>
    <row r="33" spans="1:16">
      <c r="A33" s="12"/>
      <c r="B33" s="25">
        <v>342.2</v>
      </c>
      <c r="C33" s="20" t="s">
        <v>43</v>
      </c>
      <c r="D33" s="46">
        <v>32661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32661</v>
      </c>
      <c r="O33" s="47">
        <f t="shared" si="2"/>
        <v>1.6934204386374241</v>
      </c>
      <c r="P33" s="9"/>
    </row>
    <row r="34" spans="1:16">
      <c r="A34" s="12"/>
      <c r="B34" s="25">
        <v>343.3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3744596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3744596</v>
      </c>
      <c r="O34" s="47">
        <f t="shared" si="2"/>
        <v>194.15129361746253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415125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415125</v>
      </c>
      <c r="O35" s="47">
        <f t="shared" si="2"/>
        <v>21.523565095660288</v>
      </c>
      <c r="P35" s="9"/>
    </row>
    <row r="36" spans="1:16">
      <c r="A36" s="12"/>
      <c r="B36" s="25">
        <v>343.5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3201177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3201177</v>
      </c>
      <c r="O36" s="47">
        <f t="shared" si="2"/>
        <v>165.97589049618915</v>
      </c>
      <c r="P36" s="9"/>
    </row>
    <row r="37" spans="1:16">
      <c r="A37" s="12"/>
      <c r="B37" s="25">
        <v>343.9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2580097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2580097</v>
      </c>
      <c r="O37" s="47">
        <f t="shared" ref="O37:O62" si="9">(N37/O$64)</f>
        <v>133.77388914813088</v>
      </c>
      <c r="P37" s="9"/>
    </row>
    <row r="38" spans="1:16">
      <c r="A38" s="12"/>
      <c r="B38" s="25">
        <v>344.9</v>
      </c>
      <c r="C38" s="20" t="s">
        <v>98</v>
      </c>
      <c r="D38" s="46">
        <v>76171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76171</v>
      </c>
      <c r="O38" s="47">
        <f t="shared" si="9"/>
        <v>3.9493441177995541</v>
      </c>
      <c r="P38" s="9"/>
    </row>
    <row r="39" spans="1:16">
      <c r="A39" s="12"/>
      <c r="B39" s="25">
        <v>346.4</v>
      </c>
      <c r="C39" s="20" t="s">
        <v>49</v>
      </c>
      <c r="D39" s="46">
        <v>2120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2120</v>
      </c>
      <c r="O39" s="47">
        <f t="shared" si="9"/>
        <v>0.1099185980193913</v>
      </c>
      <c r="P39" s="9"/>
    </row>
    <row r="40" spans="1:16">
      <c r="A40" s="12"/>
      <c r="B40" s="25">
        <v>347.1</v>
      </c>
      <c r="C40" s="20" t="s">
        <v>50</v>
      </c>
      <c r="D40" s="46">
        <v>2653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2653</v>
      </c>
      <c r="O40" s="47">
        <f t="shared" si="9"/>
        <v>0.13755379271011561</v>
      </c>
      <c r="P40" s="9"/>
    </row>
    <row r="41" spans="1:16">
      <c r="A41" s="12"/>
      <c r="B41" s="25">
        <v>347.2</v>
      </c>
      <c r="C41" s="20" t="s">
        <v>51</v>
      </c>
      <c r="D41" s="46">
        <v>132473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132473</v>
      </c>
      <c r="O41" s="47">
        <f t="shared" si="9"/>
        <v>6.868512469539068</v>
      </c>
      <c r="P41" s="9"/>
    </row>
    <row r="42" spans="1:16">
      <c r="A42" s="12"/>
      <c r="B42" s="25">
        <v>347.3</v>
      </c>
      <c r="C42" s="20" t="s">
        <v>52</v>
      </c>
      <c r="D42" s="46">
        <v>7607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7607</v>
      </c>
      <c r="O42" s="47">
        <f t="shared" si="9"/>
        <v>0.39441074298750456</v>
      </c>
      <c r="P42" s="9"/>
    </row>
    <row r="43" spans="1:16">
      <c r="A43" s="12"/>
      <c r="B43" s="25">
        <v>347.4</v>
      </c>
      <c r="C43" s="20" t="s">
        <v>53</v>
      </c>
      <c r="D43" s="46">
        <v>7550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7550</v>
      </c>
      <c r="O43" s="47">
        <f t="shared" si="9"/>
        <v>0.3914553844558511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41098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41098</v>
      </c>
      <c r="O44" s="45">
        <f t="shared" si="9"/>
        <v>2.1308653497174261</v>
      </c>
      <c r="P44" s="10"/>
    </row>
    <row r="45" spans="1:16">
      <c r="A45" s="13"/>
      <c r="B45" s="39">
        <v>351.9</v>
      </c>
      <c r="C45" s="21" t="s">
        <v>99</v>
      </c>
      <c r="D45" s="46">
        <v>35819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35819</v>
      </c>
      <c r="O45" s="47">
        <f t="shared" si="9"/>
        <v>1.8571576709700834</v>
      </c>
      <c r="P45" s="9"/>
    </row>
    <row r="46" spans="1:16">
      <c r="A46" s="13"/>
      <c r="B46" s="39">
        <v>352</v>
      </c>
      <c r="C46" s="21" t="s">
        <v>56</v>
      </c>
      <c r="D46" s="46">
        <v>2060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2060</v>
      </c>
      <c r="O46" s="47">
        <f t="shared" si="9"/>
        <v>0.10680769430186136</v>
      </c>
      <c r="P46" s="9"/>
    </row>
    <row r="47" spans="1:16">
      <c r="A47" s="13"/>
      <c r="B47" s="39">
        <v>354</v>
      </c>
      <c r="C47" s="21" t="s">
        <v>57</v>
      </c>
      <c r="D47" s="46">
        <v>3219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3219</v>
      </c>
      <c r="O47" s="47">
        <f t="shared" si="9"/>
        <v>0.1668999844454814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SUM(D49:D59)</f>
        <v>210362</v>
      </c>
      <c r="E48" s="32">
        <f t="shared" si="12"/>
        <v>0</v>
      </c>
      <c r="F48" s="32">
        <f t="shared" si="12"/>
        <v>95</v>
      </c>
      <c r="G48" s="32">
        <f t="shared" si="12"/>
        <v>0</v>
      </c>
      <c r="H48" s="32">
        <f t="shared" si="12"/>
        <v>0</v>
      </c>
      <c r="I48" s="32">
        <f t="shared" si="12"/>
        <v>47380</v>
      </c>
      <c r="J48" s="32">
        <f t="shared" si="12"/>
        <v>0</v>
      </c>
      <c r="K48" s="32">
        <f t="shared" si="12"/>
        <v>1627066</v>
      </c>
      <c r="L48" s="32">
        <f t="shared" si="12"/>
        <v>0</v>
      </c>
      <c r="M48" s="32">
        <f t="shared" si="12"/>
        <v>5808</v>
      </c>
      <c r="N48" s="32">
        <f t="shared" si="11"/>
        <v>1890711</v>
      </c>
      <c r="O48" s="45">
        <f t="shared" si="9"/>
        <v>98.030331311245916</v>
      </c>
      <c r="P48" s="10"/>
    </row>
    <row r="49" spans="1:119">
      <c r="A49" s="12"/>
      <c r="B49" s="25">
        <v>361.1</v>
      </c>
      <c r="C49" s="20" t="s">
        <v>59</v>
      </c>
      <c r="D49" s="46">
        <v>4180</v>
      </c>
      <c r="E49" s="46">
        <v>0</v>
      </c>
      <c r="F49" s="46">
        <v>95</v>
      </c>
      <c r="G49" s="46">
        <v>0</v>
      </c>
      <c r="H49" s="46">
        <v>0</v>
      </c>
      <c r="I49" s="46">
        <v>7793</v>
      </c>
      <c r="J49" s="46">
        <v>0</v>
      </c>
      <c r="K49" s="46">
        <v>91925</v>
      </c>
      <c r="L49" s="46">
        <v>0</v>
      </c>
      <c r="M49" s="46">
        <v>438</v>
      </c>
      <c r="N49" s="46">
        <f t="shared" si="11"/>
        <v>104431</v>
      </c>
      <c r="O49" s="47">
        <f t="shared" si="9"/>
        <v>5.4145797687561572</v>
      </c>
      <c r="P49" s="9"/>
    </row>
    <row r="50" spans="1:119">
      <c r="A50" s="12"/>
      <c r="B50" s="25">
        <v>361.2</v>
      </c>
      <c r="C50" s="20" t="s">
        <v>81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518280</v>
      </c>
      <c r="L50" s="46">
        <v>0</v>
      </c>
      <c r="M50" s="46">
        <v>0</v>
      </c>
      <c r="N50" s="46">
        <f t="shared" ref="N50:N59" si="13">SUM(D50:M50)</f>
        <v>518280</v>
      </c>
      <c r="O50" s="47">
        <f t="shared" si="9"/>
        <v>26.871986312023644</v>
      </c>
      <c r="P50" s="9"/>
    </row>
    <row r="51" spans="1:119">
      <c r="A51" s="12"/>
      <c r="B51" s="25">
        <v>361.3</v>
      </c>
      <c r="C51" s="20" t="s">
        <v>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-1151476</v>
      </c>
      <c r="L51" s="46">
        <v>0</v>
      </c>
      <c r="M51" s="46">
        <v>0</v>
      </c>
      <c r="N51" s="46">
        <f t="shared" si="13"/>
        <v>-1151476</v>
      </c>
      <c r="O51" s="47">
        <f t="shared" si="9"/>
        <v>-59.702182817441802</v>
      </c>
      <c r="P51" s="9"/>
    </row>
    <row r="52" spans="1:119">
      <c r="A52" s="12"/>
      <c r="B52" s="25">
        <v>361.4</v>
      </c>
      <c r="C52" s="20" t="s">
        <v>100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478790</v>
      </c>
      <c r="L52" s="46">
        <v>0</v>
      </c>
      <c r="M52" s="46">
        <v>0</v>
      </c>
      <c r="N52" s="46">
        <f t="shared" si="13"/>
        <v>478790</v>
      </c>
      <c r="O52" s="47">
        <f t="shared" si="9"/>
        <v>24.82449318193602</v>
      </c>
      <c r="P52" s="9"/>
    </row>
    <row r="53" spans="1:119">
      <c r="A53" s="12"/>
      <c r="B53" s="25">
        <v>362</v>
      </c>
      <c r="C53" s="20" t="s">
        <v>60</v>
      </c>
      <c r="D53" s="46">
        <v>93813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93813</v>
      </c>
      <c r="O53" s="47">
        <f t="shared" si="9"/>
        <v>4.8640535075439413</v>
      </c>
      <c r="P53" s="9"/>
    </row>
    <row r="54" spans="1:119">
      <c r="A54" s="12"/>
      <c r="B54" s="25">
        <v>364</v>
      </c>
      <c r="C54" s="20" t="s">
        <v>101</v>
      </c>
      <c r="D54" s="46">
        <v>65856</v>
      </c>
      <c r="E54" s="46">
        <v>0</v>
      </c>
      <c r="F54" s="46">
        <v>0</v>
      </c>
      <c r="G54" s="46">
        <v>0</v>
      </c>
      <c r="H54" s="46">
        <v>0</v>
      </c>
      <c r="I54" s="46">
        <v>356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66212</v>
      </c>
      <c r="O54" s="47">
        <f t="shared" si="9"/>
        <v>3.432985949084876</v>
      </c>
      <c r="P54" s="9"/>
    </row>
    <row r="55" spans="1:119">
      <c r="A55" s="12"/>
      <c r="B55" s="25">
        <v>365</v>
      </c>
      <c r="C55" s="20" t="s">
        <v>102</v>
      </c>
      <c r="D55" s="46">
        <v>326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326</v>
      </c>
      <c r="O55" s="47">
        <f t="shared" si="9"/>
        <v>1.690257686524602E-2</v>
      </c>
      <c r="P55" s="9"/>
    </row>
    <row r="56" spans="1:119">
      <c r="A56" s="12"/>
      <c r="B56" s="25">
        <v>366</v>
      </c>
      <c r="C56" s="20" t="s">
        <v>62</v>
      </c>
      <c r="D56" s="46">
        <v>28040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28040</v>
      </c>
      <c r="O56" s="47">
        <f t="shared" si="9"/>
        <v>1.4538290039923265</v>
      </c>
      <c r="P56" s="9"/>
    </row>
    <row r="57" spans="1:119">
      <c r="A57" s="12"/>
      <c r="B57" s="25">
        <v>368</v>
      </c>
      <c r="C57" s="20" t="s">
        <v>84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1689258</v>
      </c>
      <c r="L57" s="46">
        <v>0</v>
      </c>
      <c r="M57" s="46">
        <v>0</v>
      </c>
      <c r="N57" s="46">
        <f t="shared" si="13"/>
        <v>1689258</v>
      </c>
      <c r="O57" s="47">
        <f t="shared" si="9"/>
        <v>87.585316534453256</v>
      </c>
      <c r="P57" s="9"/>
    </row>
    <row r="58" spans="1:119">
      <c r="A58" s="12"/>
      <c r="B58" s="25">
        <v>369.3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1760</v>
      </c>
      <c r="J58" s="46">
        <v>0</v>
      </c>
      <c r="K58" s="46">
        <v>89</v>
      </c>
      <c r="L58" s="46">
        <v>0</v>
      </c>
      <c r="M58" s="46">
        <v>0</v>
      </c>
      <c r="N58" s="46">
        <f t="shared" si="13"/>
        <v>1849</v>
      </c>
      <c r="O58" s="47">
        <f t="shared" si="9"/>
        <v>9.5867682895214398E-2</v>
      </c>
      <c r="P58" s="9"/>
    </row>
    <row r="59" spans="1:119">
      <c r="A59" s="12"/>
      <c r="B59" s="25">
        <v>369.9</v>
      </c>
      <c r="C59" s="20" t="s">
        <v>64</v>
      </c>
      <c r="D59" s="46">
        <v>18147</v>
      </c>
      <c r="E59" s="46">
        <v>0</v>
      </c>
      <c r="F59" s="46">
        <v>0</v>
      </c>
      <c r="G59" s="46">
        <v>0</v>
      </c>
      <c r="H59" s="46">
        <v>0</v>
      </c>
      <c r="I59" s="46">
        <v>37471</v>
      </c>
      <c r="J59" s="46">
        <v>0</v>
      </c>
      <c r="K59" s="46">
        <v>200</v>
      </c>
      <c r="L59" s="46">
        <v>0</v>
      </c>
      <c r="M59" s="46">
        <v>5370</v>
      </c>
      <c r="N59" s="46">
        <f t="shared" si="13"/>
        <v>61188</v>
      </c>
      <c r="O59" s="47">
        <f t="shared" si="9"/>
        <v>3.1724996111370354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SUM(D61:D61)</f>
        <v>0</v>
      </c>
      <c r="E60" s="32">
        <f t="shared" si="14"/>
        <v>0</v>
      </c>
      <c r="F60" s="32">
        <f t="shared" si="14"/>
        <v>403272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128023</v>
      </c>
      <c r="N60" s="32">
        <f>SUM(D60:M60)</f>
        <v>531295</v>
      </c>
      <c r="O60" s="45">
        <f t="shared" si="9"/>
        <v>27.54679317675118</v>
      </c>
      <c r="P60" s="9"/>
    </row>
    <row r="61" spans="1:119" ht="15.75" thickBot="1">
      <c r="A61" s="12"/>
      <c r="B61" s="25">
        <v>381</v>
      </c>
      <c r="C61" s="20" t="s">
        <v>65</v>
      </c>
      <c r="D61" s="46">
        <v>0</v>
      </c>
      <c r="E61" s="46">
        <v>0</v>
      </c>
      <c r="F61" s="46">
        <v>403272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128023</v>
      </c>
      <c r="N61" s="46">
        <f>SUM(D61:M61)</f>
        <v>531295</v>
      </c>
      <c r="O61" s="47">
        <f t="shared" si="9"/>
        <v>27.54679317675118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SUM(D5,D12,D21,D30,D44,D48,D60)</f>
        <v>10765420</v>
      </c>
      <c r="E62" s="15">
        <f t="shared" si="15"/>
        <v>0</v>
      </c>
      <c r="F62" s="15">
        <f t="shared" si="15"/>
        <v>403367</v>
      </c>
      <c r="G62" s="15">
        <f t="shared" si="15"/>
        <v>0</v>
      </c>
      <c r="H62" s="15">
        <f t="shared" si="15"/>
        <v>0</v>
      </c>
      <c r="I62" s="15">
        <f t="shared" si="15"/>
        <v>10655205</v>
      </c>
      <c r="J62" s="15">
        <f t="shared" si="15"/>
        <v>0</v>
      </c>
      <c r="K62" s="15">
        <f t="shared" si="15"/>
        <v>1627066</v>
      </c>
      <c r="L62" s="15">
        <f t="shared" si="15"/>
        <v>0</v>
      </c>
      <c r="M62" s="15">
        <f t="shared" si="15"/>
        <v>432134</v>
      </c>
      <c r="N62" s="15">
        <f>SUM(D62:M62)</f>
        <v>23883192</v>
      </c>
      <c r="O62" s="38">
        <f t="shared" si="9"/>
        <v>1238.3051796546897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123</v>
      </c>
      <c r="M64" s="118"/>
      <c r="N64" s="118"/>
      <c r="O64" s="43">
        <v>19287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2025-04-10T22:11:48Z</cp:lastPrinted>
  <dcterms:created xsi:type="dcterms:W3CDTF">2000-08-31T21:26:31Z</dcterms:created>
  <dcterms:modified xsi:type="dcterms:W3CDTF">2025-04-10T22:11:57Z</dcterms:modified>
</cp:coreProperties>
</file>