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0" documentId="11_9C85D1A0051941A6FA6887F0859127681F683CD2" xr6:coauthVersionLast="47" xr6:coauthVersionMax="47" xr10:uidLastSave="{F3132C42-75DD-4016-8B71-DA6D149B9BD5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7" r:id="rId3"/>
    <sheet name="2020" sheetId="45" r:id="rId4"/>
    <sheet name="2019" sheetId="44" r:id="rId5"/>
    <sheet name="2018" sheetId="48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'2008'!$A$1:$O$28</definedName>
    <definedName name="_xlnm.Print_Area" localSheetId="14">'2009'!$A$1:$O$31</definedName>
    <definedName name="_xlnm.Print_Area" localSheetId="13">'2010'!$A$1:$O$30</definedName>
    <definedName name="_xlnm.Print_Area" localSheetId="12">'2011'!$A$1:$O$30</definedName>
    <definedName name="_xlnm.Print_Area" localSheetId="11">'2012'!$A$1:$O$33</definedName>
    <definedName name="_xlnm.Print_Area" localSheetId="10">'2013'!$A$1:$O$34</definedName>
    <definedName name="_xlnm.Print_Area" localSheetId="9">'2014'!$A$1:$O$35</definedName>
    <definedName name="_xlnm.Print_Area" localSheetId="8">'2015'!$A$1:$O$34</definedName>
    <definedName name="_xlnm.Print_Area" localSheetId="7">'2016'!$A$1:$O$34</definedName>
    <definedName name="_xlnm.Print_Area" localSheetId="6">'2017'!$A$1:$O$37</definedName>
    <definedName name="_xlnm.Print_Area" localSheetId="5">'2018'!$A$1:$O$287</definedName>
    <definedName name="_xlnm.Print_Area" localSheetId="4">'2019'!$A$1:$O$37</definedName>
    <definedName name="_xlnm.Print_Area" localSheetId="3">'2020'!$A$1:$O$40</definedName>
    <definedName name="_xlnm.Print_Area" localSheetId="2">'2021'!$A$1:$P$42</definedName>
    <definedName name="_xlnm.Print_Area" localSheetId="1">'2022'!$A$1:$P$47</definedName>
    <definedName name="_xlnm.Print_Area" localSheetId="0">'2023'!$A$1:$P$47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50" l="1"/>
  <c r="P42" i="50" s="1"/>
  <c r="O41" i="50"/>
  <c r="P41" i="50" s="1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 s="1"/>
  <c r="O38" i="50"/>
  <c r="P38" i="50" s="1"/>
  <c r="O37" i="50"/>
  <c r="P37" i="50" s="1"/>
  <c r="O36" i="50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42" i="49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50" l="1"/>
  <c r="P31" i="50" s="1"/>
  <c r="L43" i="50"/>
  <c r="K43" i="50"/>
  <c r="M43" i="50"/>
  <c r="I43" i="50"/>
  <c r="H43" i="50"/>
  <c r="G43" i="50"/>
  <c r="O40" i="50"/>
  <c r="P40" i="50" s="1"/>
  <c r="O27" i="50"/>
  <c r="P27" i="50" s="1"/>
  <c r="E43" i="50"/>
  <c r="O21" i="50"/>
  <c r="P21" i="50" s="1"/>
  <c r="O5" i="50"/>
  <c r="P5" i="50" s="1"/>
  <c r="D43" i="50"/>
  <c r="F43" i="50"/>
  <c r="N43" i="50"/>
  <c r="J43" i="50"/>
  <c r="O13" i="50"/>
  <c r="P13" i="50" s="1"/>
  <c r="O34" i="50"/>
  <c r="P34" i="50" s="1"/>
  <c r="O40" i="49"/>
  <c r="P40" i="49" s="1"/>
  <c r="O36" i="49"/>
  <c r="P36" i="49" s="1"/>
  <c r="O34" i="49"/>
  <c r="P34" i="49" s="1"/>
  <c r="O30" i="49"/>
  <c r="P30" i="49" s="1"/>
  <c r="O23" i="49"/>
  <c r="P23" i="49" s="1"/>
  <c r="M43" i="49"/>
  <c r="J43" i="49"/>
  <c r="H43" i="49"/>
  <c r="L43" i="49"/>
  <c r="F43" i="49"/>
  <c r="O14" i="49"/>
  <c r="P14" i="49" s="1"/>
  <c r="D43" i="49"/>
  <c r="G43" i="49"/>
  <c r="I43" i="49"/>
  <c r="N43" i="49"/>
  <c r="E43" i="49"/>
  <c r="K43" i="49"/>
  <c r="O5" i="49"/>
  <c r="P5" i="49" s="1"/>
  <c r="N282" i="48"/>
  <c r="O282" i="48"/>
  <c r="N281" i="48"/>
  <c r="O281" i="48" s="1"/>
  <c r="N280" i="48"/>
  <c r="O280" i="48" s="1"/>
  <c r="N279" i="48"/>
  <c r="O279" i="48" s="1"/>
  <c r="N278" i="48"/>
  <c r="O278" i="48" s="1"/>
  <c r="N277" i="48"/>
  <c r="O277" i="48"/>
  <c r="N276" i="48"/>
  <c r="O276" i="48"/>
  <c r="N275" i="48"/>
  <c r="O275" i="48" s="1"/>
  <c r="N274" i="48"/>
  <c r="O274" i="48" s="1"/>
  <c r="N273" i="48"/>
  <c r="O273" i="48" s="1"/>
  <c r="N272" i="48"/>
  <c r="O272" i="48" s="1"/>
  <c r="N271" i="48"/>
  <c r="O271" i="48"/>
  <c r="N270" i="48"/>
  <c r="O270" i="48"/>
  <c r="N269" i="48"/>
  <c r="O269" i="48" s="1"/>
  <c r="N268" i="48"/>
  <c r="O268" i="48" s="1"/>
  <c r="N267" i="48"/>
  <c r="O267" i="48" s="1"/>
  <c r="N266" i="48"/>
  <c r="O266" i="48" s="1"/>
  <c r="N265" i="48"/>
  <c r="O265" i="48" s="1"/>
  <c r="N264" i="48"/>
  <c r="O264" i="48"/>
  <c r="M263" i="48"/>
  <c r="L263" i="48"/>
  <c r="K263" i="48"/>
  <c r="J263" i="48"/>
  <c r="I263" i="48"/>
  <c r="H263" i="48"/>
  <c r="G263" i="48"/>
  <c r="F263" i="48"/>
  <c r="E263" i="48"/>
  <c r="D263" i="48"/>
  <c r="N263" i="48" s="1"/>
  <c r="O263" i="48" s="1"/>
  <c r="O262" i="48"/>
  <c r="N262" i="48"/>
  <c r="N261" i="48"/>
  <c r="O261" i="48" s="1"/>
  <c r="N260" i="48"/>
  <c r="O260" i="48" s="1"/>
  <c r="N259" i="48"/>
  <c r="O259" i="48" s="1"/>
  <c r="N258" i="48"/>
  <c r="O258" i="48"/>
  <c r="N257" i="48"/>
  <c r="O257" i="48" s="1"/>
  <c r="N256" i="48"/>
  <c r="O256" i="48" s="1"/>
  <c r="N255" i="48"/>
  <c r="O255" i="48" s="1"/>
  <c r="N254" i="48"/>
  <c r="O254" i="48" s="1"/>
  <c r="N253" i="48"/>
  <c r="O253" i="48" s="1"/>
  <c r="N252" i="48"/>
  <c r="O252" i="48"/>
  <c r="N251" i="48"/>
  <c r="O251" i="48"/>
  <c r="N250" i="48"/>
  <c r="O250" i="48" s="1"/>
  <c r="M249" i="48"/>
  <c r="L249" i="48"/>
  <c r="K249" i="48"/>
  <c r="J249" i="48"/>
  <c r="I249" i="48"/>
  <c r="H249" i="48"/>
  <c r="G249" i="48"/>
  <c r="F249" i="48"/>
  <c r="E249" i="48"/>
  <c r="D249" i="48"/>
  <c r="N248" i="48"/>
  <c r="O248" i="48" s="1"/>
  <c r="N247" i="48"/>
  <c r="O247" i="48" s="1"/>
  <c r="N246" i="48"/>
  <c r="O246" i="48" s="1"/>
  <c r="N245" i="48"/>
  <c r="O245" i="48" s="1"/>
  <c r="N244" i="48"/>
  <c r="O244" i="48"/>
  <c r="N243" i="48"/>
  <c r="O243" i="48" s="1"/>
  <c r="N242" i="48"/>
  <c r="O242" i="48" s="1"/>
  <c r="N241" i="48"/>
  <c r="O241" i="48" s="1"/>
  <c r="N240" i="48"/>
  <c r="O240" i="48" s="1"/>
  <c r="N239" i="48"/>
  <c r="O239" i="48" s="1"/>
  <c r="N238" i="48"/>
  <c r="O238" i="48"/>
  <c r="O237" i="48"/>
  <c r="N237" i="48"/>
  <c r="N236" i="48"/>
  <c r="O236" i="48" s="1"/>
  <c r="N235" i="48"/>
  <c r="O235" i="48" s="1"/>
  <c r="N234" i="48"/>
  <c r="O234" i="48" s="1"/>
  <c r="N233" i="48"/>
  <c r="O233" i="48"/>
  <c r="N232" i="48"/>
  <c r="O232" i="48" s="1"/>
  <c r="M231" i="48"/>
  <c r="L231" i="48"/>
  <c r="K231" i="48"/>
  <c r="J231" i="48"/>
  <c r="I231" i="48"/>
  <c r="H231" i="48"/>
  <c r="G231" i="48"/>
  <c r="F231" i="48"/>
  <c r="E231" i="48"/>
  <c r="D231" i="48"/>
  <c r="N230" i="48"/>
  <c r="O230" i="48" s="1"/>
  <c r="N229" i="48"/>
  <c r="O229" i="48" s="1"/>
  <c r="N228" i="48"/>
  <c r="O228" i="48" s="1"/>
  <c r="N227" i="48"/>
  <c r="O227" i="48" s="1"/>
  <c r="N226" i="48"/>
  <c r="O226" i="48"/>
  <c r="N225" i="48"/>
  <c r="O225" i="48"/>
  <c r="N224" i="48"/>
  <c r="O224" i="48" s="1"/>
  <c r="N223" i="48"/>
  <c r="O223" i="48" s="1"/>
  <c r="N222" i="48"/>
  <c r="O222" i="48" s="1"/>
  <c r="N221" i="48"/>
  <c r="O221" i="48" s="1"/>
  <c r="N220" i="48"/>
  <c r="O220" i="48"/>
  <c r="N219" i="48"/>
  <c r="O219" i="48"/>
  <c r="N218" i="48"/>
  <c r="O218" i="48" s="1"/>
  <c r="N217" i="48"/>
  <c r="O217" i="48" s="1"/>
  <c r="N216" i="48"/>
  <c r="O216" i="48" s="1"/>
  <c r="N215" i="48"/>
  <c r="O215" i="48" s="1"/>
  <c r="N214" i="48"/>
  <c r="O214" i="48"/>
  <c r="N213" i="48"/>
  <c r="O213" i="48"/>
  <c r="N212" i="48"/>
  <c r="O212" i="48" s="1"/>
  <c r="N211" i="48"/>
  <c r="O211" i="48" s="1"/>
  <c r="N210" i="48"/>
  <c r="O210" i="48" s="1"/>
  <c r="N209" i="48"/>
  <c r="O209" i="48" s="1"/>
  <c r="N208" i="48"/>
  <c r="O208" i="48"/>
  <c r="N207" i="48"/>
  <c r="O207" i="48"/>
  <c r="N206" i="48"/>
  <c r="O206" i="48" s="1"/>
  <c r="N205" i="48"/>
  <c r="O205" i="48" s="1"/>
  <c r="N204" i="48"/>
  <c r="O204" i="48" s="1"/>
  <c r="N203" i="48"/>
  <c r="O203" i="48" s="1"/>
  <c r="N202" i="48"/>
  <c r="O202" i="48" s="1"/>
  <c r="N201" i="48"/>
  <c r="O201" i="48"/>
  <c r="N200" i="48"/>
  <c r="O200" i="48" s="1"/>
  <c r="N199" i="48"/>
  <c r="O199" i="48" s="1"/>
  <c r="N198" i="48"/>
  <c r="O198" i="48" s="1"/>
  <c r="N197" i="48"/>
  <c r="O197" i="48" s="1"/>
  <c r="N196" i="48"/>
  <c r="O196" i="48"/>
  <c r="N195" i="48"/>
  <c r="O195" i="48"/>
  <c r="N194" i="48"/>
  <c r="O194" i="48" s="1"/>
  <c r="N193" i="48"/>
  <c r="O193" i="48" s="1"/>
  <c r="N192" i="48"/>
  <c r="O192" i="48" s="1"/>
  <c r="N191" i="48"/>
  <c r="O191" i="48" s="1"/>
  <c r="N190" i="48"/>
  <c r="O190" i="48"/>
  <c r="N189" i="48"/>
  <c r="O189" i="48" s="1"/>
  <c r="N188" i="48"/>
  <c r="O188" i="48" s="1"/>
  <c r="N187" i="48"/>
  <c r="O187" i="48" s="1"/>
  <c r="N186" i="48"/>
  <c r="O186" i="48" s="1"/>
  <c r="N185" i="48"/>
  <c r="O185" i="48" s="1"/>
  <c r="N184" i="48"/>
  <c r="O184" i="48" s="1"/>
  <c r="N183" i="48"/>
  <c r="O183" i="48"/>
  <c r="N182" i="48"/>
  <c r="O182" i="48" s="1"/>
  <c r="N181" i="48"/>
  <c r="O181" i="48" s="1"/>
  <c r="N180" i="48"/>
  <c r="O180" i="48" s="1"/>
  <c r="N179" i="48"/>
  <c r="O179" i="48" s="1"/>
  <c r="N178" i="48"/>
  <c r="O178" i="48" s="1"/>
  <c r="N177" i="48"/>
  <c r="O177" i="48"/>
  <c r="O176" i="48"/>
  <c r="N176" i="48"/>
  <c r="N175" i="48"/>
  <c r="O175" i="48" s="1"/>
  <c r="N174" i="48"/>
  <c r="O174" i="48" s="1"/>
  <c r="N173" i="48"/>
  <c r="O173" i="48" s="1"/>
  <c r="N172" i="48"/>
  <c r="O172" i="48"/>
  <c r="N171" i="48"/>
  <c r="O171" i="48" s="1"/>
  <c r="N170" i="48"/>
  <c r="O170" i="48" s="1"/>
  <c r="N169" i="48"/>
  <c r="O169" i="48" s="1"/>
  <c r="N168" i="48"/>
  <c r="O168" i="48" s="1"/>
  <c r="N167" i="48"/>
  <c r="O167" i="48" s="1"/>
  <c r="N166" i="48"/>
  <c r="O166" i="48" s="1"/>
  <c r="N165" i="48"/>
  <c r="O165" i="48" s="1"/>
  <c r="N164" i="48"/>
  <c r="O164" i="48" s="1"/>
  <c r="N163" i="48"/>
  <c r="O163" i="48" s="1"/>
  <c r="N162" i="48"/>
  <c r="O162" i="48" s="1"/>
  <c r="N161" i="48"/>
  <c r="O161" i="48" s="1"/>
  <c r="N160" i="48"/>
  <c r="O160" i="48"/>
  <c r="N159" i="48"/>
  <c r="O159" i="48"/>
  <c r="O158" i="48"/>
  <c r="N158" i="48"/>
  <c r="N157" i="48"/>
  <c r="O157" i="48" s="1"/>
  <c r="N156" i="48"/>
  <c r="O156" i="48" s="1"/>
  <c r="N155" i="48"/>
  <c r="O155" i="48" s="1"/>
  <c r="N154" i="48"/>
  <c r="O154" i="48"/>
  <c r="N153" i="48"/>
  <c r="O153" i="48" s="1"/>
  <c r="O152" i="48"/>
  <c r="N152" i="48"/>
  <c r="N151" i="48"/>
  <c r="O151" i="48" s="1"/>
  <c r="N150" i="48"/>
  <c r="O150" i="48" s="1"/>
  <c r="N149" i="48"/>
  <c r="O149" i="48" s="1"/>
  <c r="N148" i="48"/>
  <c r="O148" i="48" s="1"/>
  <c r="N147" i="48"/>
  <c r="O147" i="48"/>
  <c r="N146" i="48"/>
  <c r="O146" i="48" s="1"/>
  <c r="N145" i="48"/>
  <c r="O145" i="48" s="1"/>
  <c r="N144" i="48"/>
  <c r="O144" i="48" s="1"/>
  <c r="N143" i="48"/>
  <c r="O143" i="48" s="1"/>
  <c r="N142" i="48"/>
  <c r="O142" i="48"/>
  <c r="N141" i="48"/>
  <c r="O141" i="48"/>
  <c r="O140" i="48"/>
  <c r="N140" i="48"/>
  <c r="N139" i="48"/>
  <c r="O139" i="48" s="1"/>
  <c r="N138" i="48"/>
  <c r="O138" i="48" s="1"/>
  <c r="N137" i="48"/>
  <c r="O137" i="48" s="1"/>
  <c r="M136" i="48"/>
  <c r="L136" i="48"/>
  <c r="K136" i="48"/>
  <c r="J136" i="48"/>
  <c r="I136" i="48"/>
  <c r="H136" i="48"/>
  <c r="G136" i="48"/>
  <c r="F136" i="48"/>
  <c r="E136" i="48"/>
  <c r="D136" i="48"/>
  <c r="N135" i="48"/>
  <c r="O135" i="48"/>
  <c r="N134" i="48"/>
  <c r="O134" i="48"/>
  <c r="N133" i="48"/>
  <c r="O133" i="48" s="1"/>
  <c r="N132" i="48"/>
  <c r="O132" i="48" s="1"/>
  <c r="O131" i="48"/>
  <c r="N131" i="48"/>
  <c r="N130" i="48"/>
  <c r="O130" i="48"/>
  <c r="N129" i="48"/>
  <c r="O129" i="48" s="1"/>
  <c r="N128" i="48"/>
  <c r="O128" i="48"/>
  <c r="N127" i="48"/>
  <c r="O127" i="48" s="1"/>
  <c r="N126" i="48"/>
  <c r="O126" i="48" s="1"/>
  <c r="O125" i="48"/>
  <c r="N125" i="48"/>
  <c r="N124" i="48"/>
  <c r="O124" i="48"/>
  <c r="N123" i="48"/>
  <c r="O123" i="48"/>
  <c r="N122" i="48"/>
  <c r="O122" i="48"/>
  <c r="N121" i="48"/>
  <c r="O121" i="48" s="1"/>
  <c r="N120" i="48"/>
  <c r="O120" i="48" s="1"/>
  <c r="N119" i="48"/>
  <c r="O119" i="48" s="1"/>
  <c r="N118" i="48"/>
  <c r="O118" i="48" s="1"/>
  <c r="N117" i="48"/>
  <c r="O117" i="48"/>
  <c r="N116" i="48"/>
  <c r="O116" i="48"/>
  <c r="N115" i="48"/>
  <c r="O115" i="48" s="1"/>
  <c r="N114" i="48"/>
  <c r="O114" i="48" s="1"/>
  <c r="N113" i="48"/>
  <c r="O113" i="48" s="1"/>
  <c r="N112" i="48"/>
  <c r="O112" i="48"/>
  <c r="N111" i="48"/>
  <c r="O111" i="48"/>
  <c r="N110" i="48"/>
  <c r="O110" i="48"/>
  <c r="N109" i="48"/>
  <c r="O109" i="48" s="1"/>
  <c r="N108" i="48"/>
  <c r="O108" i="48" s="1"/>
  <c r="O107" i="48"/>
  <c r="N107" i="48"/>
  <c r="N106" i="48"/>
  <c r="O106" i="48"/>
  <c r="N105" i="48"/>
  <c r="O105" i="48"/>
  <c r="N104" i="48"/>
  <c r="O104" i="48"/>
  <c r="N103" i="48"/>
  <c r="O103" i="48" s="1"/>
  <c r="N102" i="48"/>
  <c r="O102" i="48" s="1"/>
  <c r="N101" i="48"/>
  <c r="O101" i="48" s="1"/>
  <c r="N100" i="48"/>
  <c r="O100" i="48"/>
  <c r="N99" i="48"/>
  <c r="O99" i="48"/>
  <c r="N98" i="48"/>
  <c r="O98" i="48"/>
  <c r="N97" i="48"/>
  <c r="O97" i="48" s="1"/>
  <c r="N96" i="48"/>
  <c r="O96" i="48" s="1"/>
  <c r="N95" i="48"/>
  <c r="O95" i="48" s="1"/>
  <c r="N94" i="48"/>
  <c r="O94" i="48"/>
  <c r="N93" i="48"/>
  <c r="O93" i="48"/>
  <c r="N92" i="48"/>
  <c r="O92" i="48"/>
  <c r="N91" i="48"/>
  <c r="O91" i="48" s="1"/>
  <c r="N90" i="48"/>
  <c r="O90" i="48" s="1"/>
  <c r="N89" i="48"/>
  <c r="O89" i="48" s="1"/>
  <c r="N88" i="48"/>
  <c r="O88" i="48"/>
  <c r="N87" i="48"/>
  <c r="O87" i="48"/>
  <c r="N86" i="48"/>
  <c r="O86" i="48"/>
  <c r="O85" i="48"/>
  <c r="N85" i="48"/>
  <c r="N84" i="48"/>
  <c r="O84" i="48" s="1"/>
  <c r="N83" i="48"/>
  <c r="O83" i="48" s="1"/>
  <c r="N82" i="48"/>
  <c r="O82" i="48"/>
  <c r="N81" i="48"/>
  <c r="O81" i="48"/>
  <c r="N80" i="48"/>
  <c r="O80" i="48"/>
  <c r="N79" i="48"/>
  <c r="O79" i="48" s="1"/>
  <c r="N78" i="48"/>
  <c r="O78" i="48" s="1"/>
  <c r="N77" i="48"/>
  <c r="O77" i="48" s="1"/>
  <c r="N76" i="48"/>
  <c r="O76" i="48"/>
  <c r="N75" i="48"/>
  <c r="O75" i="48"/>
  <c r="N74" i="48"/>
  <c r="O74" i="48" s="1"/>
  <c r="N73" i="48"/>
  <c r="O73" i="48" s="1"/>
  <c r="N72" i="48"/>
  <c r="O72" i="48" s="1"/>
  <c r="N71" i="48"/>
  <c r="O71" i="48" s="1"/>
  <c r="N70" i="48"/>
  <c r="O70" i="48"/>
  <c r="N69" i="48"/>
  <c r="O69" i="48"/>
  <c r="N68" i="48"/>
  <c r="O68" i="48"/>
  <c r="O67" i="48"/>
  <c r="N67" i="48"/>
  <c r="N66" i="48"/>
  <c r="O66" i="48" s="1"/>
  <c r="N65" i="48"/>
  <c r="O65" i="48" s="1"/>
  <c r="N64" i="48"/>
  <c r="O64" i="48"/>
  <c r="N63" i="48"/>
  <c r="O63" i="48" s="1"/>
  <c r="N62" i="48"/>
  <c r="O62" i="48"/>
  <c r="N61" i="48"/>
  <c r="O61" i="48" s="1"/>
  <c r="N60" i="48"/>
  <c r="O60" i="48" s="1"/>
  <c r="N59" i="48"/>
  <c r="O59" i="48" s="1"/>
  <c r="N58" i="48"/>
  <c r="O58" i="48"/>
  <c r="N57" i="48"/>
  <c r="O57" i="48"/>
  <c r="N56" i="48"/>
  <c r="O56" i="48" s="1"/>
  <c r="N55" i="48"/>
  <c r="O55" i="48" s="1"/>
  <c r="N54" i="48"/>
  <c r="O54" i="48" s="1"/>
  <c r="N53" i="48"/>
  <c r="O53" i="48" s="1"/>
  <c r="N52" i="48"/>
  <c r="O52" i="48" s="1"/>
  <c r="M51" i="48"/>
  <c r="L51" i="48"/>
  <c r="K51" i="48"/>
  <c r="J51" i="48"/>
  <c r="I51" i="48"/>
  <c r="H51" i="48"/>
  <c r="H283" i="48" s="1"/>
  <c r="G51" i="48"/>
  <c r="F51" i="48"/>
  <c r="E51" i="48"/>
  <c r="D51" i="48"/>
  <c r="N50" i="48"/>
  <c r="O50" i="48"/>
  <c r="N49" i="48"/>
  <c r="O49" i="48" s="1"/>
  <c r="N48" i="48"/>
  <c r="O48" i="48" s="1"/>
  <c r="N47" i="48"/>
  <c r="O47" i="48" s="1"/>
  <c r="N46" i="48"/>
  <c r="O46" i="48" s="1"/>
  <c r="N45" i="48"/>
  <c r="O45" i="48" s="1"/>
  <c r="N44" i="48"/>
  <c r="O44" i="48"/>
  <c r="N43" i="48"/>
  <c r="O43" i="48"/>
  <c r="N42" i="48"/>
  <c r="O42" i="48" s="1"/>
  <c r="N41" i="48"/>
  <c r="O41" i="48" s="1"/>
  <c r="N40" i="48"/>
  <c r="O40" i="48" s="1"/>
  <c r="N39" i="48"/>
  <c r="O39" i="48"/>
  <c r="N38" i="48"/>
  <c r="O38" i="48"/>
  <c r="N37" i="48"/>
  <c r="O37" i="48" s="1"/>
  <c r="N36" i="48"/>
  <c r="O36" i="48" s="1"/>
  <c r="N35" i="48"/>
  <c r="O35" i="48" s="1"/>
  <c r="N34" i="48"/>
  <c r="O34" i="48" s="1"/>
  <c r="N33" i="48"/>
  <c r="O33" i="48" s="1"/>
  <c r="N32" i="48"/>
  <c r="O32" i="48"/>
  <c r="N31" i="48"/>
  <c r="O31" i="48"/>
  <c r="N30" i="48"/>
  <c r="O30" i="48" s="1"/>
  <c r="N29" i="48"/>
  <c r="O29" i="48" s="1"/>
  <c r="N28" i="48"/>
  <c r="O28" i="48" s="1"/>
  <c r="N27" i="48"/>
  <c r="O27" i="48" s="1"/>
  <c r="N26" i="48"/>
  <c r="O26" i="48"/>
  <c r="N25" i="48"/>
  <c r="O25" i="48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D283" i="48" s="1"/>
  <c r="N22" i="48"/>
  <c r="O22" i="48" s="1"/>
  <c r="O21" i="48"/>
  <c r="N21" i="48"/>
  <c r="N20" i="48"/>
  <c r="O20" i="48" s="1"/>
  <c r="N19" i="48"/>
  <c r="O19" i="48"/>
  <c r="N18" i="48"/>
  <c r="O18" i="48"/>
  <c r="N17" i="48"/>
  <c r="O17" i="48" s="1"/>
  <c r="N16" i="48"/>
  <c r="O16" i="48" s="1"/>
  <c r="O15" i="48"/>
  <c r="N15" i="48"/>
  <c r="N14" i="48"/>
  <c r="O14" i="48" s="1"/>
  <c r="N13" i="48"/>
  <c r="O13" i="48"/>
  <c r="N12" i="48"/>
  <c r="O12" i="48" s="1"/>
  <c r="N11" i="48"/>
  <c r="O11" i="48" s="1"/>
  <c r="N10" i="48"/>
  <c r="O10" i="48" s="1"/>
  <c r="N9" i="48"/>
  <c r="O9" i="48" s="1"/>
  <c r="N8" i="48"/>
  <c r="O8" i="48" s="1"/>
  <c r="N7" i="48"/>
  <c r="O7" i="48"/>
  <c r="N6" i="48"/>
  <c r="O6" i="48"/>
  <c r="M5" i="48"/>
  <c r="L5" i="48"/>
  <c r="L283" i="48" s="1"/>
  <c r="K5" i="48"/>
  <c r="K283" i="48" s="1"/>
  <c r="J5" i="48"/>
  <c r="J283" i="48" s="1"/>
  <c r="I5" i="48"/>
  <c r="I283" i="48" s="1"/>
  <c r="H5" i="48"/>
  <c r="G5" i="48"/>
  <c r="F5" i="48"/>
  <c r="E5" i="48"/>
  <c r="D5" i="48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D38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/>
  <c r="O15" i="47"/>
  <c r="P15" i="47" s="1"/>
  <c r="O14" i="47"/>
  <c r="P14" i="47" s="1"/>
  <c r="N13" i="47"/>
  <c r="O13" i="47" s="1"/>
  <c r="P13" i="47" s="1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M38" i="47" s="1"/>
  <c r="L5" i="47"/>
  <c r="K5" i="47"/>
  <c r="J5" i="47"/>
  <c r="I5" i="47"/>
  <c r="H5" i="47"/>
  <c r="G5" i="47"/>
  <c r="F5" i="47"/>
  <c r="E5" i="47"/>
  <c r="D5" i="47"/>
  <c r="O5" i="47" s="1"/>
  <c r="P5" i="47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4" i="45" s="1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M29" i="45"/>
  <c r="M36" i="45" s="1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I36" i="45" s="1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36" i="45" s="1"/>
  <c r="E5" i="45"/>
  <c r="D5" i="45"/>
  <c r="D36" i="45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K25" i="44"/>
  <c r="J25" i="44"/>
  <c r="N25" i="44" s="1"/>
  <c r="O25" i="44" s="1"/>
  <c r="I25" i="44"/>
  <c r="H25" i="44"/>
  <c r="G25" i="44"/>
  <c r="F25" i="44"/>
  <c r="E25" i="44"/>
  <c r="D25" i="44"/>
  <c r="N24" i="44"/>
  <c r="O24" i="44" s="1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G33" i="44" s="1"/>
  <c r="F5" i="44"/>
  <c r="F33" i="44" s="1"/>
  <c r="E5" i="44"/>
  <c r="D5" i="44"/>
  <c r="D33" i="44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N29" i="42"/>
  <c r="O29" i="42"/>
  <c r="N28" i="42"/>
  <c r="O28" i="42" s="1"/>
  <c r="M27" i="42"/>
  <c r="L27" i="42"/>
  <c r="K27" i="42"/>
  <c r="N27" i="42" s="1"/>
  <c r="O27" i="42" s="1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N18" i="42" s="1"/>
  <c r="O18" i="42" s="1"/>
  <c r="E18" i="42"/>
  <c r="D18" i="42"/>
  <c r="N17" i="42"/>
  <c r="O17" i="42"/>
  <c r="N16" i="42"/>
  <c r="O16" i="42" s="1"/>
  <c r="N15" i="42"/>
  <c r="O15" i="42" s="1"/>
  <c r="N14" i="42"/>
  <c r="O14" i="42" s="1"/>
  <c r="M13" i="42"/>
  <c r="M33" i="42" s="1"/>
  <c r="L13" i="42"/>
  <c r="L33" i="42" s="1"/>
  <c r="K13" i="42"/>
  <c r="J13" i="42"/>
  <c r="I13" i="42"/>
  <c r="H13" i="42"/>
  <c r="H33" i="42" s="1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33" i="42" s="1"/>
  <c r="I5" i="42"/>
  <c r="I33" i="42" s="1"/>
  <c r="H5" i="42"/>
  <c r="G5" i="42"/>
  <c r="F5" i="42"/>
  <c r="F33" i="42" s="1"/>
  <c r="E5" i="42"/>
  <c r="D5" i="42"/>
  <c r="D33" i="42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L30" i="41" s="1"/>
  <c r="K20" i="41"/>
  <c r="J20" i="41"/>
  <c r="J30" i="41" s="1"/>
  <c r="I20" i="41"/>
  <c r="N20" i="41" s="1"/>
  <c r="O20" i="41" s="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E30" i="41" s="1"/>
  <c r="D16" i="41"/>
  <c r="N15" i="41"/>
  <c r="O15" i="41" s="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H30" i="41" s="1"/>
  <c r="G5" i="41"/>
  <c r="F5" i="41"/>
  <c r="E5" i="41"/>
  <c r="D5" i="41"/>
  <c r="D30" i="41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F30" i="40" s="1"/>
  <c r="E16" i="40"/>
  <c r="D16" i="40"/>
  <c r="N15" i="40"/>
  <c r="O15" i="40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M30" i="40" s="1"/>
  <c r="L5" i="40"/>
  <c r="L30" i="40" s="1"/>
  <c r="K5" i="40"/>
  <c r="J5" i="40"/>
  <c r="J30" i="40" s="1"/>
  <c r="I5" i="40"/>
  <c r="H5" i="40"/>
  <c r="G5" i="40"/>
  <c r="F5" i="40"/>
  <c r="E5" i="40"/>
  <c r="D5" i="40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N24" i="39" s="1"/>
  <c r="O24" i="39" s="1"/>
  <c r="G24" i="39"/>
  <c r="F24" i="39"/>
  <c r="E24" i="39"/>
  <c r="D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F31" i="39" s="1"/>
  <c r="E16" i="39"/>
  <c r="D16" i="39"/>
  <c r="N15" i="39"/>
  <c r="O15" i="39" s="1"/>
  <c r="N14" i="39"/>
  <c r="O14" i="39"/>
  <c r="N13" i="39"/>
  <c r="O13" i="39" s="1"/>
  <c r="N12" i="39"/>
  <c r="O12" i="39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31" i="39" s="1"/>
  <c r="K5" i="39"/>
  <c r="K31" i="39" s="1"/>
  <c r="J5" i="39"/>
  <c r="I5" i="39"/>
  <c r="H5" i="39"/>
  <c r="G5" i="39"/>
  <c r="F5" i="39"/>
  <c r="E5" i="39"/>
  <c r="D5" i="39"/>
  <c r="N29" i="38"/>
  <c r="O29" i="38"/>
  <c r="M28" i="38"/>
  <c r="L28" i="38"/>
  <c r="K28" i="38"/>
  <c r="J28" i="38"/>
  <c r="I28" i="38"/>
  <c r="H28" i="38"/>
  <c r="G28" i="38"/>
  <c r="F28" i="38"/>
  <c r="E28" i="38"/>
  <c r="E30" i="38" s="1"/>
  <c r="D28" i="38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D30" i="38" s="1"/>
  <c r="N15" i="38"/>
  <c r="O15" i="38" s="1"/>
  <c r="N14" i="38"/>
  <c r="O14" i="38" s="1"/>
  <c r="N13" i="38"/>
  <c r="O13" i="38" s="1"/>
  <c r="N12" i="38"/>
  <c r="O12" i="38" s="1"/>
  <c r="M11" i="38"/>
  <c r="M30" i="38" s="1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J30" i="38" s="1"/>
  <c r="I5" i="38"/>
  <c r="I30" i="38" s="1"/>
  <c r="H5" i="38"/>
  <c r="H30" i="38" s="1"/>
  <c r="G5" i="38"/>
  <c r="G30" i="38" s="1"/>
  <c r="F5" i="38"/>
  <c r="E5" i="38"/>
  <c r="D5" i="38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I24" i="37" s="1"/>
  <c r="H5" i="37"/>
  <c r="H24" i="37" s="1"/>
  <c r="G5" i="37"/>
  <c r="G24" i="37" s="1"/>
  <c r="F5" i="37"/>
  <c r="E5" i="37"/>
  <c r="D5" i="37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/>
  <c r="M22" i="36"/>
  <c r="L22" i="36"/>
  <c r="K22" i="36"/>
  <c r="J22" i="36"/>
  <c r="I22" i="36"/>
  <c r="H22" i="36"/>
  <c r="G22" i="36"/>
  <c r="F22" i="36"/>
  <c r="E22" i="36"/>
  <c r="N22" i="36" s="1"/>
  <c r="O22" i="36" s="1"/>
  <c r="D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 s="1"/>
  <c r="M11" i="36"/>
  <c r="L11" i="36"/>
  <c r="K11" i="36"/>
  <c r="J11" i="36"/>
  <c r="J29" i="36" s="1"/>
  <c r="I11" i="36"/>
  <c r="H11" i="36"/>
  <c r="H29" i="36" s="1"/>
  <c r="G11" i="36"/>
  <c r="F11" i="36"/>
  <c r="E11" i="36"/>
  <c r="D11" i="36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F29" i="36" s="1"/>
  <c r="E5" i="36"/>
  <c r="D5" i="36"/>
  <c r="D29" i="36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/>
  <c r="N15" i="35"/>
  <c r="O15" i="35" s="1"/>
  <c r="M14" i="35"/>
  <c r="L14" i="35"/>
  <c r="L26" i="35" s="1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G26" i="35" s="1"/>
  <c r="F5" i="35"/>
  <c r="E5" i="35"/>
  <c r="D5" i="35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 s="1"/>
  <c r="M18" i="34"/>
  <c r="L18" i="34"/>
  <c r="K18" i="34"/>
  <c r="J18" i="34"/>
  <c r="I18" i="34"/>
  <c r="H18" i="34"/>
  <c r="H26" i="34" s="1"/>
  <c r="G18" i="34"/>
  <c r="F18" i="34"/>
  <c r="E18" i="34"/>
  <c r="D18" i="34"/>
  <c r="N17" i="34"/>
  <c r="O17" i="34" s="1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D26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/>
  <c r="N8" i="34"/>
  <c r="O8" i="34" s="1"/>
  <c r="N7" i="34"/>
  <c r="O7" i="34" s="1"/>
  <c r="N6" i="34"/>
  <c r="O6" i="34"/>
  <c r="M5" i="34"/>
  <c r="M26" i="34" s="1"/>
  <c r="L5" i="34"/>
  <c r="L26" i="34" s="1"/>
  <c r="K5" i="34"/>
  <c r="J5" i="34"/>
  <c r="J26" i="34" s="1"/>
  <c r="I5" i="34"/>
  <c r="H5" i="34"/>
  <c r="G5" i="34"/>
  <c r="F5" i="34"/>
  <c r="E5" i="34"/>
  <c r="D5" i="34"/>
  <c r="N20" i="33"/>
  <c r="O20" i="33" s="1"/>
  <c r="N21" i="33"/>
  <c r="O21" i="33" s="1"/>
  <c r="N16" i="33"/>
  <c r="O16" i="33"/>
  <c r="N17" i="33"/>
  <c r="O17" i="33" s="1"/>
  <c r="N18" i="33"/>
  <c r="O18" i="33" s="1"/>
  <c r="E19" i="33"/>
  <c r="F19" i="33"/>
  <c r="G19" i="33"/>
  <c r="H19" i="33"/>
  <c r="I19" i="33"/>
  <c r="J19" i="33"/>
  <c r="K19" i="33"/>
  <c r="L19" i="33"/>
  <c r="M19" i="33"/>
  <c r="D19" i="33"/>
  <c r="E15" i="33"/>
  <c r="F15" i="33"/>
  <c r="G15" i="33"/>
  <c r="H15" i="33"/>
  <c r="I15" i="33"/>
  <c r="J15" i="33"/>
  <c r="K15" i="33"/>
  <c r="L15" i="33"/>
  <c r="M15" i="33"/>
  <c r="D15" i="33"/>
  <c r="E11" i="33"/>
  <c r="F11" i="33"/>
  <c r="G11" i="33"/>
  <c r="G27" i="33" s="1"/>
  <c r="H11" i="33"/>
  <c r="H27" i="33" s="1"/>
  <c r="I11" i="33"/>
  <c r="J11" i="33"/>
  <c r="K11" i="33"/>
  <c r="K27" i="33" s="1"/>
  <c r="L11" i="33"/>
  <c r="M11" i="33"/>
  <c r="D11" i="33"/>
  <c r="E5" i="33"/>
  <c r="F5" i="33"/>
  <c r="G5" i="33"/>
  <c r="H5" i="33"/>
  <c r="I5" i="33"/>
  <c r="J5" i="33"/>
  <c r="K5" i="33"/>
  <c r="L5" i="33"/>
  <c r="L27" i="33" s="1"/>
  <c r="M5" i="33"/>
  <c r="D5" i="33"/>
  <c r="N26" i="33"/>
  <c r="N25" i="33"/>
  <c r="O25" i="33" s="1"/>
  <c r="E24" i="33"/>
  <c r="F24" i="33"/>
  <c r="F27" i="33" s="1"/>
  <c r="G24" i="33"/>
  <c r="H24" i="33"/>
  <c r="I24" i="33"/>
  <c r="J24" i="33"/>
  <c r="K24" i="33"/>
  <c r="L24" i="33"/>
  <c r="M24" i="33"/>
  <c r="D24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N23" i="33"/>
  <c r="O23" i="33" s="1"/>
  <c r="O26" i="33"/>
  <c r="N12" i="33"/>
  <c r="O12" i="33"/>
  <c r="N13" i="33"/>
  <c r="O13" i="33"/>
  <c r="N14" i="33"/>
  <c r="O14" i="33" s="1"/>
  <c r="N7" i="33"/>
  <c r="O7" i="33" s="1"/>
  <c r="N8" i="33"/>
  <c r="O8" i="33" s="1"/>
  <c r="N9" i="33"/>
  <c r="O9" i="33" s="1"/>
  <c r="N10" i="33"/>
  <c r="O10" i="33"/>
  <c r="N6" i="33"/>
  <c r="O6" i="33"/>
  <c r="M31" i="39"/>
  <c r="J31" i="39"/>
  <c r="N22" i="41"/>
  <c r="O22" i="41" s="1"/>
  <c r="F30" i="41"/>
  <c r="J36" i="45"/>
  <c r="L36" i="45"/>
  <c r="H36" i="45"/>
  <c r="N20" i="45"/>
  <c r="O20" i="45" s="1"/>
  <c r="O43" i="50" l="1"/>
  <c r="P43" i="50" s="1"/>
  <c r="N5" i="35"/>
  <c r="O5" i="35" s="1"/>
  <c r="F26" i="35"/>
  <c r="N11" i="36"/>
  <c r="O11" i="36" s="1"/>
  <c r="F24" i="37"/>
  <c r="G30" i="40"/>
  <c r="N11" i="40"/>
  <c r="O11" i="40" s="1"/>
  <c r="N28" i="40"/>
  <c r="O28" i="40" s="1"/>
  <c r="N23" i="42"/>
  <c r="O23" i="42" s="1"/>
  <c r="N24" i="33"/>
  <c r="O24" i="33" s="1"/>
  <c r="N21" i="35"/>
  <c r="O21" i="35" s="1"/>
  <c r="N29" i="39"/>
  <c r="O29" i="39" s="1"/>
  <c r="E33" i="44"/>
  <c r="N33" i="44" s="1"/>
  <c r="O33" i="44" s="1"/>
  <c r="K33" i="44"/>
  <c r="N38" i="47"/>
  <c r="O21" i="47"/>
  <c r="P21" i="47" s="1"/>
  <c r="O28" i="47"/>
  <c r="P28" i="47" s="1"/>
  <c r="I26" i="35"/>
  <c r="N23" i="38"/>
  <c r="O23" i="38" s="1"/>
  <c r="N25" i="40"/>
  <c r="O25" i="40" s="1"/>
  <c r="N16" i="41"/>
  <c r="O16" i="41" s="1"/>
  <c r="N30" i="44"/>
  <c r="O30" i="44" s="1"/>
  <c r="J26" i="35"/>
  <c r="L24" i="37"/>
  <c r="N5" i="33"/>
  <c r="O5" i="33" s="1"/>
  <c r="N14" i="34"/>
  <c r="O14" i="34" s="1"/>
  <c r="K26" i="35"/>
  <c r="M26" i="35"/>
  <c r="E26" i="35"/>
  <c r="N5" i="36"/>
  <c r="O5" i="36" s="1"/>
  <c r="K29" i="36"/>
  <c r="N27" i="36"/>
  <c r="O27" i="36" s="1"/>
  <c r="M24" i="37"/>
  <c r="N14" i="37"/>
  <c r="O14" i="37" s="1"/>
  <c r="J24" i="37"/>
  <c r="N28" i="38"/>
  <c r="O28" i="38" s="1"/>
  <c r="J33" i="44"/>
  <c r="E38" i="47"/>
  <c r="O38" i="47" s="1"/>
  <c r="P38" i="47" s="1"/>
  <c r="D31" i="39"/>
  <c r="N31" i="39" s="1"/>
  <c r="O31" i="39" s="1"/>
  <c r="G36" i="45"/>
  <c r="N51" i="48"/>
  <c r="O51" i="48" s="1"/>
  <c r="N18" i="35"/>
  <c r="O18" i="35" s="1"/>
  <c r="N21" i="37"/>
  <c r="O21" i="37" s="1"/>
  <c r="M27" i="33"/>
  <c r="N18" i="34"/>
  <c r="O18" i="34" s="1"/>
  <c r="L33" i="44"/>
  <c r="N31" i="45"/>
  <c r="O31" i="45" s="1"/>
  <c r="H26" i="35"/>
  <c r="N11" i="38"/>
  <c r="O11" i="38" s="1"/>
  <c r="N17" i="37"/>
  <c r="O17" i="37" s="1"/>
  <c r="I33" i="44"/>
  <c r="H33" i="44"/>
  <c r="M283" i="48"/>
  <c r="N13" i="42"/>
  <c r="O13" i="42" s="1"/>
  <c r="M33" i="44"/>
  <c r="M29" i="36"/>
  <c r="F30" i="38"/>
  <c r="N20" i="40"/>
  <c r="O20" i="40" s="1"/>
  <c r="N24" i="36"/>
  <c r="O24" i="36" s="1"/>
  <c r="N11" i="39"/>
  <c r="O11" i="39" s="1"/>
  <c r="N5" i="48"/>
  <c r="O5" i="48" s="1"/>
  <c r="N23" i="48"/>
  <c r="O23" i="48" s="1"/>
  <c r="J27" i="33"/>
  <c r="O32" i="47"/>
  <c r="P32" i="47" s="1"/>
  <c r="N136" i="48"/>
  <c r="O136" i="48" s="1"/>
  <c r="I27" i="33"/>
  <c r="G33" i="42"/>
  <c r="K24" i="37"/>
  <c r="I31" i="39"/>
  <c r="F38" i="47"/>
  <c r="E283" i="48"/>
  <c r="N25" i="42"/>
  <c r="O25" i="42" s="1"/>
  <c r="D27" i="33"/>
  <c r="N27" i="33" s="1"/>
  <c r="O27" i="33" s="1"/>
  <c r="E29" i="36"/>
  <c r="E31" i="39"/>
  <c r="N23" i="40"/>
  <c r="O23" i="40" s="1"/>
  <c r="N28" i="44"/>
  <c r="O28" i="44" s="1"/>
  <c r="H38" i="47"/>
  <c r="G38" i="47"/>
  <c r="N249" i="48"/>
  <c r="O249" i="48" s="1"/>
  <c r="E27" i="33"/>
  <c r="N25" i="38"/>
  <c r="O25" i="38" s="1"/>
  <c r="G283" i="48"/>
  <c r="N19" i="36"/>
  <c r="O19" i="36" s="1"/>
  <c r="N5" i="42"/>
  <c r="O5" i="42" s="1"/>
  <c r="K36" i="45"/>
  <c r="I38" i="47"/>
  <c r="G26" i="34"/>
  <c r="G29" i="36"/>
  <c r="L29" i="36"/>
  <c r="N26" i="39"/>
  <c r="O26" i="39" s="1"/>
  <c r="N5" i="40"/>
  <c r="O5" i="40" s="1"/>
  <c r="H30" i="40"/>
  <c r="M30" i="41"/>
  <c r="N24" i="34"/>
  <c r="O24" i="34" s="1"/>
  <c r="N16" i="40"/>
  <c r="O16" i="40" s="1"/>
  <c r="N15" i="33"/>
  <c r="O15" i="33" s="1"/>
  <c r="F26" i="34"/>
  <c r="N14" i="35"/>
  <c r="O14" i="35" s="1"/>
  <c r="N11" i="37"/>
  <c r="O11" i="37" s="1"/>
  <c r="N19" i="37"/>
  <c r="O19" i="37" s="1"/>
  <c r="N16" i="39"/>
  <c r="O16" i="39" s="1"/>
  <c r="N5" i="41"/>
  <c r="O5" i="41" s="1"/>
  <c r="E36" i="45"/>
  <c r="N36" i="45" s="1"/>
  <c r="O36" i="45" s="1"/>
  <c r="N11" i="34"/>
  <c r="O11" i="34" s="1"/>
  <c r="G31" i="39"/>
  <c r="E30" i="40"/>
  <c r="I30" i="40"/>
  <c r="N5" i="45"/>
  <c r="O5" i="45" s="1"/>
  <c r="K38" i="47"/>
  <c r="J38" i="47"/>
  <c r="N231" i="48"/>
  <c r="O231" i="48" s="1"/>
  <c r="N5" i="37"/>
  <c r="O5" i="37" s="1"/>
  <c r="N19" i="33"/>
  <c r="O19" i="33" s="1"/>
  <c r="N5" i="34"/>
  <c r="O5" i="34" s="1"/>
  <c r="N21" i="34"/>
  <c r="O21" i="34" s="1"/>
  <c r="H31" i="39"/>
  <c r="K30" i="41"/>
  <c r="E33" i="42"/>
  <c r="L38" i="47"/>
  <c r="O43" i="49"/>
  <c r="P43" i="49" s="1"/>
  <c r="O36" i="47"/>
  <c r="P36" i="47" s="1"/>
  <c r="N26" i="45"/>
  <c r="O26" i="45" s="1"/>
  <c r="K26" i="34"/>
  <c r="D26" i="35"/>
  <c r="D24" i="37"/>
  <c r="D30" i="40"/>
  <c r="N14" i="45"/>
  <c r="O14" i="45" s="1"/>
  <c r="N28" i="41"/>
  <c r="O28" i="41" s="1"/>
  <c r="N5" i="39"/>
  <c r="O5" i="39" s="1"/>
  <c r="N29" i="45"/>
  <c r="O29" i="45" s="1"/>
  <c r="N21" i="39"/>
  <c r="O21" i="39" s="1"/>
  <c r="K30" i="40"/>
  <c r="K33" i="42"/>
  <c r="G30" i="41"/>
  <c r="N30" i="41" s="1"/>
  <c r="O30" i="41" s="1"/>
  <c r="N5" i="38"/>
  <c r="O5" i="38" s="1"/>
  <c r="N11" i="35"/>
  <c r="O11" i="35" s="1"/>
  <c r="N15" i="36"/>
  <c r="O15" i="36" s="1"/>
  <c r="L30" i="38"/>
  <c r="I30" i="41"/>
  <c r="I29" i="36"/>
  <c r="K30" i="38"/>
  <c r="E26" i="34"/>
  <c r="N5" i="44"/>
  <c r="O5" i="44" s="1"/>
  <c r="N16" i="38"/>
  <c r="O16" i="38" s="1"/>
  <c r="F283" i="48"/>
  <c r="N11" i="41"/>
  <c r="O11" i="41" s="1"/>
  <c r="N11" i="33"/>
  <c r="O11" i="33" s="1"/>
  <c r="E24" i="37"/>
  <c r="I26" i="34"/>
  <c r="N20" i="44"/>
  <c r="O20" i="44" s="1"/>
  <c r="N26" i="35" l="1"/>
  <c r="O26" i="35" s="1"/>
  <c r="N30" i="38"/>
  <c r="O30" i="38" s="1"/>
  <c r="N283" i="48"/>
  <c r="O283" i="48" s="1"/>
  <c r="N29" i="36"/>
  <c r="O29" i="36" s="1"/>
  <c r="N33" i="42"/>
  <c r="O33" i="42" s="1"/>
  <c r="N26" i="34"/>
  <c r="O26" i="34" s="1"/>
  <c r="N30" i="40"/>
  <c r="O30" i="40" s="1"/>
  <c r="N24" i="37"/>
  <c r="O24" i="37" s="1"/>
</calcChain>
</file>

<file path=xl/sharedStrings.xml><?xml version="1.0" encoding="utf-8"?>
<sst xmlns="http://schemas.openxmlformats.org/spreadsheetml/2006/main" count="1021" uniqueCount="350">
  <si>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</si>
  <si>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</si>
  <si>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</si>
  <si>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</si>
  <si>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</si>
  <si>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</si>
  <si>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</si>
  <si>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</si>
  <si>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</si>
  <si>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</si>
  <si>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</si>
  <si>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</si>
  <si>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Communications Services Taxes</t>
  </si>
  <si>
    <t>Permits, Fees, and Special Assessments</t>
  </si>
  <si>
    <t>Franchise Fee - Electricity</t>
  </si>
  <si>
    <t>Franchise Fee - Water</t>
  </si>
  <si>
    <t>Franchise Fee - Gas</t>
  </si>
  <si>
    <t>Intergovernmental Revenue</t>
  </si>
  <si>
    <t>State Shared Revenues - General Gov't - Revenue Sharing Proceeds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</si>
  <si>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</si>
  <si>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</si>
  <si>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</si>
  <si>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</si>
  <si>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</si>
  <si>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</si>
  <si>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</si>
  <si>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</si>
  <si>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General Gov't (Not Court-Related) - Other General Gov't Charges and Fees</t>
  </si>
  <si>
    <t>Physical Environment - Garbage / Solid Waste</t>
  </si>
  <si>
    <t>Total - All Account Codes</t>
  </si>
  <si>
    <t>Local Fiscal Year Ended September 30, 2009</t>
  </si>
  <si>
    <t>Other Judgments, Fines, and Forfeits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</si>
  <si>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</si>
  <si>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</si>
  <si>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</si>
  <si>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</si>
  <si>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</si>
  <si>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</si>
  <si>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</si>
  <si>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</si>
  <si>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</si>
  <si>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Loxahatchee Groves Revenues Reported by Account Code and Fund Type</t>
  </si>
  <si>
    <t>Local Fiscal Year Ended September 30, 2010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</si>
  <si>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</si>
  <si>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</si>
  <si>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</si>
  <si>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</si>
  <si>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</si>
  <si>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Non-Operating Sources - Interest</t>
  </si>
  <si>
    <t>2011 Municipal Population:</t>
  </si>
  <si>
    <t>Local Fiscal Year Ended September 30, 2012</t>
  </si>
  <si>
    <t>Other Permits, Fees, and Special Assessments</t>
  </si>
  <si>
    <t>Fines - Local Ordinance Violations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</si>
  <si>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</si>
  <si>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</si>
  <si>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</si>
  <si>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</si>
  <si>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</si>
  <si>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</si>
  <si>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</si>
  <si>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Franchise Fee - Solid Waste</t>
  </si>
  <si>
    <t>State Shared Revenues - General Government - Revenue Sharing Proceeds</t>
  </si>
  <si>
    <t>State Shared Revenues - General Government - Local Government Half-Cent Sales Tax</t>
  </si>
  <si>
    <t>General Government - Other General Government Charges and Fees</t>
  </si>
  <si>
    <t>2013 Municipal Population:</t>
  </si>
  <si>
    <t>Local Fiscal Year Ended September 30, 2014</t>
  </si>
  <si>
    <t>Grants from Other Local Units - Physical Environment</t>
  </si>
  <si>
    <t>2014 Municipal Population:</t>
  </si>
  <si>
    <t>Local Fiscal Year Ended September 30, 2015</t>
  </si>
  <si>
    <t>2015 Municipal Population:</t>
  </si>
  <si>
    <t>Local Fiscal Year Ended September 30, 2016</t>
  </si>
  <si>
    <t>Contributions and Donations from Private Sources</t>
  </si>
  <si>
    <t>2016 Municipal Population:</t>
  </si>
  <si>
    <t>Local Fiscal Year Ended September 30, 2017</t>
  </si>
  <si>
    <t>Discretionary Sales Surtaxes</t>
  </si>
  <si>
    <t>Utility Service Tax - Propane</t>
  </si>
  <si>
    <t>Federal Grant - Physical Environment - Garbage / Solid Waste</t>
  </si>
  <si>
    <t>2017 Municipal Population:</t>
  </si>
  <si>
    <t>Local Fiscal Year Ended September 30, 2018</t>
  </si>
  <si>
    <t>Local Business Tax (Chapter 205, F.S.)</t>
  </si>
  <si>
    <t>Special Assessments - Capital Improvement</t>
  </si>
  <si>
    <t>State Shared Revenues - General Government - Alcoholic Beverage License Tax</t>
  </si>
  <si>
    <t>Proceeds of General Capital Asset Dispositions - Sales</t>
  </si>
  <si>
    <t>2018 Municipal Population:</t>
  </si>
  <si>
    <t>Local Fiscal Year Ended September 30, 2019</t>
  </si>
  <si>
    <t>Building Permits</t>
  </si>
  <si>
    <t>Federal Grant - Transportation - Other Transportation</t>
  </si>
  <si>
    <t>General Government - Administrative Service Fees</t>
  </si>
  <si>
    <t>2019 Municipal Population:</t>
  </si>
  <si>
    <t>Local Fiscal Year Ended September 30, 2020</t>
  </si>
  <si>
    <t>State Grant - Economic Environment</t>
  </si>
  <si>
    <t>2020 Municipal Population:</t>
  </si>
  <si>
    <t>Local Fiscal Year Ended September 30, 2021</t>
  </si>
  <si>
    <t>County Ninth-Cent Voted Fuel Tax</t>
  </si>
  <si>
    <t>Insurance Premium Tax for Firefighters' Pension</t>
  </si>
  <si>
    <t>Insurance Premium Tax for Police Officers' Retirement</t>
  </si>
  <si>
    <t>Utility Service Tax - Water</t>
  </si>
  <si>
    <t>Utility Service Tax - Gas</t>
  </si>
  <si>
    <t>Utility Service Tax - Fuel Oil</t>
  </si>
  <si>
    <t>Utility Service Tax - Other</t>
  </si>
  <si>
    <t>Other General Taxes</t>
  </si>
  <si>
    <t>Franchise Fee - Telecommunications</t>
  </si>
  <si>
    <t>Franchise Fee - Cable Television</t>
  </si>
  <si>
    <t>Franchise Fee - Sewer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</si>
  <si>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</si>
  <si>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</si>
  <si>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</si>
  <si>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</si>
  <si>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</si>
  <si>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</si>
  <si>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</si>
  <si>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</si>
  <si>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</si>
  <si>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</si>
  <si>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</si>
  <si>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</si>
  <si>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</si>
  <si>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</si>
  <si>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</si>
  <si>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Charges for Public Services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</si>
  <si>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</si>
  <si>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</si>
  <si>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</si>
  <si>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</si>
  <si>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</si>
  <si>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</si>
  <si>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</si>
  <si>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</si>
  <si>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</si>
  <si>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</si>
  <si>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</si>
  <si>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</si>
  <si>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</si>
  <si>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</si>
  <si>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</si>
  <si>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</si>
  <si>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</si>
  <si>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</si>
  <si>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</si>
  <si>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</si>
  <si>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</si>
  <si>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</si>
  <si>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</si>
  <si>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</si>
  <si>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</si>
  <si>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</si>
  <si>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</si>
  <si>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</si>
  <si>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</si>
  <si>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</si>
  <si>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</si>
  <si>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</si>
  <si>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</si>
  <si>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</si>
  <si>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</si>
  <si>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</si>
  <si>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</si>
  <si>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</si>
  <si>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</si>
  <si>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</si>
  <si>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</si>
  <si>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Insurance License Tax</t>
  </si>
  <si>
    <t>State Shared Revenues - General Government - Mobile Home License Tax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</si>
  <si>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</si>
  <si>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</si>
  <si>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</si>
  <si>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</si>
  <si>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</si>
  <si>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</si>
  <si>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</si>
  <si>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</si>
  <si>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</si>
  <si>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</si>
  <si>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</si>
  <si>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</si>
  <si>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</si>
  <si>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</si>
  <si>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</si>
  <si>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</si>
  <si>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</si>
  <si>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</si>
  <si>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</si>
  <si>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</si>
  <si>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</si>
  <si>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</si>
  <si>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</si>
  <si>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</si>
  <si>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</si>
  <si>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</si>
  <si>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</si>
  <si>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</si>
  <si>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</si>
  <si>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</si>
  <si>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</si>
  <si>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</si>
  <si>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</si>
  <si>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</si>
  <si>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</si>
  <si>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</si>
  <si>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</si>
  <si>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</si>
  <si>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</si>
  <si>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</si>
  <si>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</si>
  <si>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</si>
  <si>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</si>
  <si>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</si>
  <si>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</si>
  <si>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</si>
  <si>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</si>
  <si>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</si>
  <si>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</si>
  <si>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</si>
  <si>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</si>
  <si>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</si>
  <si>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</si>
  <si>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</si>
  <si>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</si>
  <si>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</si>
  <si>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</si>
  <si>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</si>
  <si>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</si>
  <si>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</si>
  <si>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</si>
  <si>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</si>
  <si>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</si>
  <si>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</si>
  <si>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</si>
  <si>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</si>
  <si>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</si>
  <si>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</si>
  <si>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</si>
  <si>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</si>
  <si>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</si>
  <si>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</si>
  <si>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</si>
  <si>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</si>
  <si>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</si>
  <si>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</si>
  <si>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</si>
  <si>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</si>
  <si>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</si>
  <si>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</si>
  <si>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</si>
  <si>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</si>
  <si>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</si>
  <si>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</si>
  <si>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</si>
  <si>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</si>
  <si>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</si>
  <si>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</si>
  <si>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</si>
  <si>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</si>
  <si>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</si>
  <si>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</si>
  <si>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</si>
  <si>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</si>
  <si>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</si>
  <si>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</si>
  <si>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</si>
  <si>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</si>
  <si>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</si>
  <si>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</si>
  <si>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</si>
  <si>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</si>
  <si>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</si>
  <si>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</si>
  <si>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</si>
  <si>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</si>
  <si>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</si>
  <si>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</si>
  <si>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</si>
  <si>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</si>
  <si>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</si>
  <si>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</si>
  <si>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</si>
  <si>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</si>
  <si>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</si>
  <si>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</si>
  <si>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</si>
  <si>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</si>
  <si>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</si>
  <si>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</si>
  <si>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</si>
  <si>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</si>
  <si>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Fines - Library</t>
  </si>
  <si>
    <t>Fines - Pollution Control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</si>
  <si>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</si>
  <si>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</si>
  <si>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</si>
  <si>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</si>
  <si>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</si>
  <si>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</si>
  <si>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</si>
  <si>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</si>
  <si>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</si>
  <si>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</si>
  <si>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Licenses</t>
  </si>
  <si>
    <t>Pension Fund Contributions</t>
  </si>
  <si>
    <t>Other Miscellaneous Revenues - Settlements</t>
  </si>
  <si>
    <t>Other Miscellaneous Revenues - Deferred Compensation Contributions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</si>
  <si>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</si>
  <si>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</si>
  <si>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</si>
  <si>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</si>
  <si>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Compensation for Loss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</si>
  <si>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</si>
  <si>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</si>
  <si>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</si>
  <si>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</si>
  <si>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</si>
  <si>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</si>
  <si>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</si>
  <si>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</si>
  <si>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</si>
  <si>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</si>
  <si>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</si>
  <si>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</si>
  <si>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Option Taxes</t>
  </si>
  <si>
    <t>State Grant - Court-Related Grants - Article V Clerk of Court Trust Fund</t>
  </si>
  <si>
    <t>State Shared Revenues - General Government - Sales and Uses Taxes to Counties</t>
  </si>
  <si>
    <t>State Shared Revenues - Clerk Allotment from Justice Administrative Commission</t>
  </si>
  <si>
    <t>Court-Related Revenues - County Court Civil - Non-Local Fines and Forfeitures</t>
  </si>
  <si>
    <t>Court-Related Revenues - Circuit Court Civil - Non-Local Fines and Forfeitures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</si>
  <si>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</si>
  <si>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</si>
  <si>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</si>
  <si>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</si>
  <si>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Other Charges for Services</t>
  </si>
  <si>
    <t>Court-Ordered Judgments and Fines - Other Court-Ordered</t>
  </si>
  <si>
    <t>Other Miscellaneous Revenues - Slot Machine Proceeds</t>
  </si>
  <si>
    <t>Clerk of Court Trust Fund Revenue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</si>
  <si>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</si>
  <si>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</si>
  <si>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</si>
  <si>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</si>
  <si>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</si>
  <si>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</si>
  <si>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</si>
  <si>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</si>
  <si>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</si>
  <si>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Extraordinary Items (Gain)</t>
  </si>
  <si>
    <t>Non-Operating - Special Items (Gain)</t>
  </si>
  <si>
    <t>Local Fiscal Year Ended September 30, 2022</t>
  </si>
  <si>
    <t>Permits - Other</t>
  </si>
  <si>
    <t>Federal Grant - American Rescue Plan Act Funds</t>
  </si>
  <si>
    <t>2022 Municipal Population:</t>
  </si>
  <si>
    <t>Proceeds - Leases - Financial Agreements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</si>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</sst>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6619-1A60-4B56-B5A0-5B964ECEAE3E}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348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34</v>
      </c>
      <c r="B3" s="111"/>
      <c r="C3" s="112"/>
      <c r="D3" s="116" t="s">
        <v>21</v>
      </c>
      <c r="E3" s="117"/>
      <c r="F3" s="117"/>
      <c r="G3" s="117"/>
      <c r="H3" s="118"/>
      <c r="I3" s="116" t="s">
        <v>22</v>
      </c>
      <c r="J3" s="118"/>
      <c r="K3" s="116" t="s">
        <v>24</v>
      </c>
      <c r="L3" s="117"/>
      <c r="M3" s="118"/>
      <c r="N3" s="52"/>
      <c r="O3" s="53"/>
      <c r="P3" s="119" t="s">
        <v>307</v>
      </c>
      <c r="Q3" s="54"/>
      <c r="R3"/>
    </row>
    <row r="4" spans="1:134" ht="32.25" customHeight="1" thickBot="1">
      <c r="A4" s="113"/>
      <c r="B4" s="114"/>
      <c r="C4" s="115"/>
      <c r="D4" s="55" t="s">
        <v>3</v>
      </c>
      <c r="E4" s="55" t="s">
        <v>35</v>
      </c>
      <c r="F4" s="55" t="s">
        <v>36</v>
      </c>
      <c r="G4" s="55" t="s">
        <v>37</v>
      </c>
      <c r="H4" s="55" t="s">
        <v>4</v>
      </c>
      <c r="I4" s="55" t="s">
        <v>5</v>
      </c>
      <c r="J4" s="56" t="s">
        <v>38</v>
      </c>
      <c r="K4" s="56" t="s">
        <v>6</v>
      </c>
      <c r="L4" s="56" t="s">
        <v>7</v>
      </c>
      <c r="M4" s="56" t="s">
        <v>308</v>
      </c>
      <c r="N4" s="56" t="s">
        <v>8</v>
      </c>
      <c r="O4" s="56" t="s">
        <v>309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310</v>
      </c>
      <c r="B5" s="60"/>
      <c r="C5" s="60"/>
      <c r="D5" s="61">
        <f>SUM(D6:D12)</f>
        <v>1888248</v>
      </c>
      <c r="E5" s="61">
        <f>SUM(E6:E12)</f>
        <v>405313</v>
      </c>
      <c r="F5" s="61">
        <f>SUM(F6:F12)</f>
        <v>0</v>
      </c>
      <c r="G5" s="61">
        <f>SUM(G6:G12)</f>
        <v>0</v>
      </c>
      <c r="H5" s="61">
        <f>SUM(H6:H12)</f>
        <v>0</v>
      </c>
      <c r="I5" s="61">
        <f>SUM(I6:I12)</f>
        <v>0</v>
      </c>
      <c r="J5" s="61">
        <f>SUM(J6:J12)</f>
        <v>0</v>
      </c>
      <c r="K5" s="61">
        <f>SUM(K6:K12)</f>
        <v>0</v>
      </c>
      <c r="L5" s="61">
        <f>SUM(L6:L12)</f>
        <v>0</v>
      </c>
      <c r="M5" s="61">
        <f>SUM(M6:M12)</f>
        <v>0</v>
      </c>
      <c r="N5" s="61">
        <f>SUM(N6:N12)</f>
        <v>0</v>
      </c>
      <c r="O5" s="62">
        <f>SUM(D5:N5)</f>
        <v>2293561</v>
      </c>
      <c r="P5" s="63">
        <f>(O5/P$45)</f>
        <v>679.9765787133116</v>
      </c>
      <c r="Q5" s="64"/>
    </row>
    <row r="6" spans="1:134">
      <c r="A6" s="66"/>
      <c r="B6" s="67">
        <v>311</v>
      </c>
      <c r="C6" s="68" t="s">
        <v>1</v>
      </c>
      <c r="D6" s="69">
        <v>1291263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1291263</v>
      </c>
      <c r="P6" s="70">
        <f>(O6/P$45)</f>
        <v>382.82330269789503</v>
      </c>
      <c r="Q6" s="71"/>
    </row>
    <row r="7" spans="1:134">
      <c r="A7" s="66"/>
      <c r="B7" s="67">
        <v>312.41000000000003</v>
      </c>
      <c r="C7" s="68" t="s">
        <v>311</v>
      </c>
      <c r="D7" s="69">
        <v>0</v>
      </c>
      <c r="E7" s="69">
        <v>278595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0">SUM(D7:N7)</f>
        <v>278595</v>
      </c>
      <c r="P7" s="70">
        <f>(O7/P$45)</f>
        <v>82.595612214645712</v>
      </c>
      <c r="Q7" s="71"/>
    </row>
    <row r="8" spans="1:134">
      <c r="A8" s="66"/>
      <c r="B8" s="67">
        <v>312.43</v>
      </c>
      <c r="C8" s="68" t="s">
        <v>312</v>
      </c>
      <c r="D8" s="69">
        <v>0</v>
      </c>
      <c r="E8" s="69">
        <v>126718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126718</v>
      </c>
      <c r="P8" s="70">
        <f>(O8/P$45)</f>
        <v>37.568336792173142</v>
      </c>
      <c r="Q8" s="71"/>
    </row>
    <row r="9" spans="1:134">
      <c r="A9" s="66"/>
      <c r="B9" s="67">
        <v>314.10000000000002</v>
      </c>
      <c r="C9" s="68" t="s">
        <v>11</v>
      </c>
      <c r="D9" s="69">
        <v>430597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430597</v>
      </c>
      <c r="P9" s="70">
        <f>(O9/P$45)</f>
        <v>127.65994663504299</v>
      </c>
      <c r="Q9" s="71"/>
    </row>
    <row r="10" spans="1:134">
      <c r="A10" s="66"/>
      <c r="B10" s="67">
        <v>314.8</v>
      </c>
      <c r="C10" s="68" t="s">
        <v>75</v>
      </c>
      <c r="D10" s="69">
        <v>9812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9812</v>
      </c>
      <c r="P10" s="70">
        <f>(O10/P$45)</f>
        <v>2.9089831010969465</v>
      </c>
      <c r="Q10" s="71"/>
    </row>
    <row r="11" spans="1:134">
      <c r="A11" s="66"/>
      <c r="B11" s="67">
        <v>315.2</v>
      </c>
      <c r="C11" s="68" t="s">
        <v>313</v>
      </c>
      <c r="D11" s="69">
        <v>91491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91491</v>
      </c>
      <c r="P11" s="70">
        <f>(O11/P$45)</f>
        <v>27.124518233026979</v>
      </c>
      <c r="Q11" s="71"/>
    </row>
    <row r="12" spans="1:134">
      <c r="A12" s="66"/>
      <c r="B12" s="67">
        <v>316</v>
      </c>
      <c r="C12" s="68" t="s">
        <v>79</v>
      </c>
      <c r="D12" s="69">
        <v>65085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65085</v>
      </c>
      <c r="P12" s="70">
        <f>(O12/P$45)</f>
        <v>19.295879039430773</v>
      </c>
      <c r="Q12" s="71"/>
    </row>
    <row r="13" spans="1:134" ht="15.75">
      <c r="A13" s="72" t="s">
        <v>13</v>
      </c>
      <c r="B13" s="73"/>
      <c r="C13" s="74"/>
      <c r="D13" s="75">
        <f>SUM(D14:D20)</f>
        <v>851447</v>
      </c>
      <c r="E13" s="75">
        <f>SUM(E14:E20)</f>
        <v>1504651</v>
      </c>
      <c r="F13" s="75">
        <f>SUM(F14:F20)</f>
        <v>0</v>
      </c>
      <c r="G13" s="75">
        <f>SUM(G14:G20)</f>
        <v>0</v>
      </c>
      <c r="H13" s="75">
        <f>SUM(H14:H20)</f>
        <v>0</v>
      </c>
      <c r="I13" s="75">
        <f>SUM(I14:I20)</f>
        <v>584653</v>
      </c>
      <c r="J13" s="75">
        <f>SUM(J14:J20)</f>
        <v>0</v>
      </c>
      <c r="K13" s="75">
        <f>SUM(K14:K20)</f>
        <v>0</v>
      </c>
      <c r="L13" s="75">
        <f>SUM(L14:L20)</f>
        <v>0</v>
      </c>
      <c r="M13" s="75">
        <f>SUM(M14:M20)</f>
        <v>0</v>
      </c>
      <c r="N13" s="75">
        <f>SUM(N14:N20)</f>
        <v>0</v>
      </c>
      <c r="O13" s="76">
        <f>SUM(D13:N13)</f>
        <v>2940751</v>
      </c>
      <c r="P13" s="77">
        <f>(O13/P$45)</f>
        <v>871.85028164838423</v>
      </c>
      <c r="Q13" s="78"/>
    </row>
    <row r="14" spans="1:134">
      <c r="A14" s="66"/>
      <c r="B14" s="67">
        <v>322</v>
      </c>
      <c r="C14" s="68" t="s">
        <v>314</v>
      </c>
      <c r="D14" s="69">
        <v>179355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>SUM(D14:N14)</f>
        <v>179355</v>
      </c>
      <c r="P14" s="70">
        <f>(O14/P$45)</f>
        <v>53.173732582270972</v>
      </c>
      <c r="Q14" s="71"/>
    </row>
    <row r="15" spans="1:134">
      <c r="A15" s="66"/>
      <c r="B15" s="67">
        <v>322.89999999999998</v>
      </c>
      <c r="C15" s="68" t="s">
        <v>344</v>
      </c>
      <c r="D15" s="69">
        <v>22623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ref="O15:O20" si="1">SUM(D15:N15)</f>
        <v>22623</v>
      </c>
      <c r="P15" s="70">
        <f>(O15/P$45)</f>
        <v>6.7070856804032015</v>
      </c>
      <c r="Q15" s="71"/>
    </row>
    <row r="16" spans="1:134">
      <c r="A16" s="66"/>
      <c r="B16" s="67">
        <v>323.10000000000002</v>
      </c>
      <c r="C16" s="68" t="s">
        <v>14</v>
      </c>
      <c r="D16" s="69">
        <v>367748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367748</v>
      </c>
      <c r="P16" s="70">
        <f>(O16/P$45)</f>
        <v>109.02697895048918</v>
      </c>
      <c r="Q16" s="71"/>
    </row>
    <row r="17" spans="1:17">
      <c r="A17" s="66"/>
      <c r="B17" s="67">
        <v>323.3</v>
      </c>
      <c r="C17" s="68" t="s">
        <v>15</v>
      </c>
      <c r="D17" s="69">
        <v>32660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1"/>
        <v>32660</v>
      </c>
      <c r="P17" s="70">
        <f>(O17/P$45)</f>
        <v>9.6827749777646019</v>
      </c>
      <c r="Q17" s="71"/>
    </row>
    <row r="18" spans="1:17">
      <c r="A18" s="66"/>
      <c r="B18" s="67">
        <v>323.60000000000002</v>
      </c>
      <c r="C18" s="68" t="s">
        <v>103</v>
      </c>
      <c r="D18" s="69">
        <v>13490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13490</v>
      </c>
      <c r="P18" s="70">
        <f>(O18/P$45)</f>
        <v>3.9994070560332049</v>
      </c>
      <c r="Q18" s="71"/>
    </row>
    <row r="19" spans="1:17">
      <c r="A19" s="66"/>
      <c r="B19" s="67">
        <v>323.7</v>
      </c>
      <c r="C19" s="68" t="s">
        <v>60</v>
      </c>
      <c r="D19" s="69">
        <v>235571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235571</v>
      </c>
      <c r="P19" s="70">
        <f>(O19/P$45)</f>
        <v>69.840201600948717</v>
      </c>
      <c r="Q19" s="71"/>
    </row>
    <row r="20" spans="1:17">
      <c r="A20" s="66"/>
      <c r="B20" s="67">
        <v>325.2</v>
      </c>
      <c r="C20" s="68" t="s">
        <v>119</v>
      </c>
      <c r="D20" s="69">
        <v>0</v>
      </c>
      <c r="E20" s="69">
        <v>1504651</v>
      </c>
      <c r="F20" s="69">
        <v>0</v>
      </c>
      <c r="G20" s="69">
        <v>0</v>
      </c>
      <c r="H20" s="69">
        <v>0</v>
      </c>
      <c r="I20" s="69">
        <v>584653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2089304</v>
      </c>
      <c r="P20" s="70">
        <f>(O20/P$45)</f>
        <v>619.4201008004743</v>
      </c>
      <c r="Q20" s="71"/>
    </row>
    <row r="21" spans="1:17" ht="15.75">
      <c r="A21" s="72" t="s">
        <v>315</v>
      </c>
      <c r="B21" s="73"/>
      <c r="C21" s="74"/>
      <c r="D21" s="75">
        <f>SUM(D22:D26)</f>
        <v>800896</v>
      </c>
      <c r="E21" s="75">
        <f>SUM(E22:E26)</f>
        <v>330728</v>
      </c>
      <c r="F21" s="75">
        <f>SUM(F22:F26)</f>
        <v>0</v>
      </c>
      <c r="G21" s="75">
        <f>SUM(G22:G26)</f>
        <v>0</v>
      </c>
      <c r="H21" s="75">
        <f>SUM(H22:H26)</f>
        <v>0</v>
      </c>
      <c r="I21" s="75">
        <f>SUM(I22:I26)</f>
        <v>0</v>
      </c>
      <c r="J21" s="75">
        <f>SUM(J22:J26)</f>
        <v>0</v>
      </c>
      <c r="K21" s="75">
        <f>SUM(K22:K26)</f>
        <v>0</v>
      </c>
      <c r="L21" s="75">
        <f>SUM(L22:L26)</f>
        <v>0</v>
      </c>
      <c r="M21" s="75">
        <f>SUM(M22:M26)</f>
        <v>0</v>
      </c>
      <c r="N21" s="75">
        <f>SUM(N22:N26)</f>
        <v>0</v>
      </c>
      <c r="O21" s="76">
        <f>SUM(D21:N21)</f>
        <v>1131624</v>
      </c>
      <c r="P21" s="77">
        <f>(O21/P$45)</f>
        <v>335.49481174029052</v>
      </c>
      <c r="Q21" s="78"/>
    </row>
    <row r="22" spans="1:17">
      <c r="A22" s="66"/>
      <c r="B22" s="67">
        <v>331.51</v>
      </c>
      <c r="C22" s="68" t="s">
        <v>345</v>
      </c>
      <c r="D22" s="69">
        <v>359793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ref="O22:O25" si="2">SUM(D22:N22)</f>
        <v>359793</v>
      </c>
      <c r="P22" s="70">
        <f>(O22/P$45)</f>
        <v>106.66854432256152</v>
      </c>
      <c r="Q22" s="71"/>
    </row>
    <row r="23" spans="1:17">
      <c r="A23" s="66"/>
      <c r="B23" s="67">
        <v>335.125</v>
      </c>
      <c r="C23" s="68" t="s">
        <v>316</v>
      </c>
      <c r="D23" s="69">
        <v>90591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2"/>
        <v>90591</v>
      </c>
      <c r="P23" s="70">
        <f>(O23/P$45)</f>
        <v>26.857693447969169</v>
      </c>
      <c r="Q23" s="71"/>
    </row>
    <row r="24" spans="1:17">
      <c r="A24" s="66"/>
      <c r="B24" s="67">
        <v>335.15</v>
      </c>
      <c r="C24" s="68" t="s">
        <v>81</v>
      </c>
      <c r="D24" s="69">
        <v>1755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2"/>
        <v>1755</v>
      </c>
      <c r="P24" s="70">
        <f>(O24/P$45)</f>
        <v>0.52030833086273343</v>
      </c>
      <c r="Q24" s="71"/>
    </row>
    <row r="25" spans="1:17">
      <c r="A25" s="66"/>
      <c r="B25" s="67">
        <v>335.18</v>
      </c>
      <c r="C25" s="68" t="s">
        <v>317</v>
      </c>
      <c r="D25" s="69">
        <v>348757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2"/>
        <v>348757</v>
      </c>
      <c r="P25" s="70">
        <f>(O25/P$45)</f>
        <v>103.39667951378594</v>
      </c>
      <c r="Q25" s="71"/>
    </row>
    <row r="26" spans="1:17">
      <c r="A26" s="66"/>
      <c r="B26" s="67">
        <v>338</v>
      </c>
      <c r="C26" s="68" t="s">
        <v>20</v>
      </c>
      <c r="D26" s="69">
        <v>0</v>
      </c>
      <c r="E26" s="69">
        <v>330728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>SUM(D26:N26)</f>
        <v>330728</v>
      </c>
      <c r="P26" s="70">
        <f>(O26/P$45)</f>
        <v>98.051586125111172</v>
      </c>
      <c r="Q26" s="71"/>
    </row>
    <row r="27" spans="1:17" ht="15.75">
      <c r="A27" s="72" t="s">
        <v>25</v>
      </c>
      <c r="B27" s="73"/>
      <c r="C27" s="74"/>
      <c r="D27" s="75">
        <f>SUM(D28:D30)</f>
        <v>423837</v>
      </c>
      <c r="E27" s="75">
        <f>SUM(E28:E30)</f>
        <v>0</v>
      </c>
      <c r="F27" s="75">
        <f>SUM(F28:F30)</f>
        <v>0</v>
      </c>
      <c r="G27" s="75">
        <f>SUM(G28:G30)</f>
        <v>0</v>
      </c>
      <c r="H27" s="75">
        <f>SUM(H28:H30)</f>
        <v>0</v>
      </c>
      <c r="I27" s="75">
        <f>SUM(I28:I30)</f>
        <v>32</v>
      </c>
      <c r="J27" s="75">
        <f>SUM(J28:J30)</f>
        <v>0</v>
      </c>
      <c r="K27" s="75">
        <f>SUM(K28:K30)</f>
        <v>0</v>
      </c>
      <c r="L27" s="75">
        <f>SUM(L28:L30)</f>
        <v>0</v>
      </c>
      <c r="M27" s="75">
        <f>SUM(M28:M30)</f>
        <v>0</v>
      </c>
      <c r="N27" s="75">
        <f>SUM(N28:N30)</f>
        <v>0</v>
      </c>
      <c r="O27" s="75">
        <f>SUM(D27:N27)</f>
        <v>423869</v>
      </c>
      <c r="P27" s="77">
        <f>(O27/P$45)</f>
        <v>125.66528313074414</v>
      </c>
      <c r="Q27" s="78"/>
    </row>
    <row r="28" spans="1:17">
      <c r="A28" s="66"/>
      <c r="B28" s="67">
        <v>341.3</v>
      </c>
      <c r="C28" s="68" t="s">
        <v>87</v>
      </c>
      <c r="D28" s="69">
        <v>172500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ref="O28:O30" si="3">SUM(D28:N28)</f>
        <v>172500</v>
      </c>
      <c r="P28" s="70">
        <f>(O28/P$45)</f>
        <v>51.141417136080641</v>
      </c>
      <c r="Q28" s="71"/>
    </row>
    <row r="29" spans="1:17">
      <c r="A29" s="66"/>
      <c r="B29" s="67">
        <v>341.9</v>
      </c>
      <c r="C29" s="68" t="s">
        <v>63</v>
      </c>
      <c r="D29" s="69">
        <v>251337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3"/>
        <v>251337</v>
      </c>
      <c r="P29" s="70">
        <f>(O29/P$45)</f>
        <v>74.514378891194781</v>
      </c>
      <c r="Q29" s="71"/>
    </row>
    <row r="30" spans="1:17">
      <c r="A30" s="66"/>
      <c r="B30" s="67">
        <v>343.4</v>
      </c>
      <c r="C30" s="68" t="s">
        <v>28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32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3"/>
        <v>32</v>
      </c>
      <c r="P30" s="70">
        <f>(O30/P$45)</f>
        <v>9.4871034687222053E-3</v>
      </c>
      <c r="Q30" s="71"/>
    </row>
    <row r="31" spans="1:17" ht="15.75">
      <c r="A31" s="72" t="s">
        <v>26</v>
      </c>
      <c r="B31" s="73"/>
      <c r="C31" s="74"/>
      <c r="D31" s="75">
        <f>SUM(D32:D33)</f>
        <v>106806</v>
      </c>
      <c r="E31" s="75">
        <f>SUM(E32:E33)</f>
        <v>0</v>
      </c>
      <c r="F31" s="75">
        <f>SUM(F32:F33)</f>
        <v>0</v>
      </c>
      <c r="G31" s="75">
        <f>SUM(G32:G33)</f>
        <v>0</v>
      </c>
      <c r="H31" s="75">
        <f>SUM(H32:H33)</f>
        <v>0</v>
      </c>
      <c r="I31" s="75">
        <f>SUM(I32:I33)</f>
        <v>0</v>
      </c>
      <c r="J31" s="75">
        <f>SUM(J32:J33)</f>
        <v>0</v>
      </c>
      <c r="K31" s="75">
        <f>SUM(K32:K33)</f>
        <v>0</v>
      </c>
      <c r="L31" s="75">
        <f>SUM(L32:L33)</f>
        <v>0</v>
      </c>
      <c r="M31" s="75">
        <f>SUM(M32:M33)</f>
        <v>0</v>
      </c>
      <c r="N31" s="75">
        <f>SUM(N32:N33)</f>
        <v>0</v>
      </c>
      <c r="O31" s="75">
        <f>SUM(D31:N31)</f>
        <v>106806</v>
      </c>
      <c r="P31" s="77">
        <f>(O31/P$45)</f>
        <v>31.664986658760746</v>
      </c>
      <c r="Q31" s="78"/>
    </row>
    <row r="32" spans="1:17">
      <c r="A32" s="79"/>
      <c r="B32" s="80">
        <v>351.5</v>
      </c>
      <c r="C32" s="81" t="s">
        <v>281</v>
      </c>
      <c r="D32" s="69">
        <v>6551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ref="O32:O33" si="4">SUM(D32:N32)</f>
        <v>6551</v>
      </c>
      <c r="P32" s="70">
        <f>(O32/P$45)</f>
        <v>1.9421879632374741</v>
      </c>
      <c r="Q32" s="71"/>
    </row>
    <row r="33" spans="1:120">
      <c r="A33" s="79"/>
      <c r="B33" s="80">
        <v>354</v>
      </c>
      <c r="C33" s="81" t="s">
        <v>52</v>
      </c>
      <c r="D33" s="69">
        <v>100255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4"/>
        <v>100255</v>
      </c>
      <c r="P33" s="70">
        <f>(O33/P$45)</f>
        <v>29.722798695523274</v>
      </c>
      <c r="Q33" s="71"/>
    </row>
    <row r="34" spans="1:120" ht="15.75">
      <c r="A34" s="72" t="s">
        <v>2</v>
      </c>
      <c r="B34" s="73"/>
      <c r="C34" s="74"/>
      <c r="D34" s="75">
        <f>SUM(D35:D39)</f>
        <v>23134</v>
      </c>
      <c r="E34" s="75">
        <f>SUM(E35:E39)</f>
        <v>60864</v>
      </c>
      <c r="F34" s="75">
        <f>SUM(F35:F39)</f>
        <v>0</v>
      </c>
      <c r="G34" s="75">
        <f>SUM(G35:G39)</f>
        <v>126459</v>
      </c>
      <c r="H34" s="75">
        <f>SUM(H35:H39)</f>
        <v>0</v>
      </c>
      <c r="I34" s="75">
        <f>SUM(I35:I39)</f>
        <v>1040</v>
      </c>
      <c r="J34" s="75">
        <f>SUM(J35:J39)</f>
        <v>0</v>
      </c>
      <c r="K34" s="75">
        <f>SUM(K35:K39)</f>
        <v>0</v>
      </c>
      <c r="L34" s="75">
        <f>SUM(L35:L39)</f>
        <v>0</v>
      </c>
      <c r="M34" s="75">
        <f>SUM(M35:M39)</f>
        <v>0</v>
      </c>
      <c r="N34" s="75">
        <f>SUM(N35:N39)</f>
        <v>0</v>
      </c>
      <c r="O34" s="75">
        <f>SUM(D34:N34)</f>
        <v>211497</v>
      </c>
      <c r="P34" s="77">
        <f>(O34/P$45)</f>
        <v>62.702935072635633</v>
      </c>
      <c r="Q34" s="78"/>
    </row>
    <row r="35" spans="1:120">
      <c r="A35" s="66"/>
      <c r="B35" s="67">
        <v>361.1</v>
      </c>
      <c r="C35" s="68" t="s">
        <v>32</v>
      </c>
      <c r="D35" s="69">
        <v>14817</v>
      </c>
      <c r="E35" s="69">
        <v>2346</v>
      </c>
      <c r="F35" s="69">
        <v>0</v>
      </c>
      <c r="G35" s="69">
        <v>0</v>
      </c>
      <c r="H35" s="69">
        <v>0</v>
      </c>
      <c r="I35" s="69">
        <v>1040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>SUM(D35:N35)</f>
        <v>18203</v>
      </c>
      <c r="P35" s="70">
        <f>(O35/P$45)</f>
        <v>5.3966795137859469</v>
      </c>
      <c r="Q35" s="71"/>
    </row>
    <row r="36" spans="1:120">
      <c r="A36" s="66"/>
      <c r="B36" s="67">
        <v>361.3</v>
      </c>
      <c r="C36" s="68" t="s">
        <v>292</v>
      </c>
      <c r="D36" s="69">
        <v>0</v>
      </c>
      <c r="E36" s="69">
        <v>30403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ref="O36:O42" si="5">SUM(D36:N36)</f>
        <v>30403</v>
      </c>
      <c r="P36" s="70">
        <f>(O36/P$45)</f>
        <v>9.0136377112362887</v>
      </c>
      <c r="Q36" s="71"/>
    </row>
    <row r="37" spans="1:120">
      <c r="A37" s="66"/>
      <c r="B37" s="67">
        <v>366</v>
      </c>
      <c r="C37" s="68" t="s">
        <v>71</v>
      </c>
      <c r="D37" s="69">
        <v>1000</v>
      </c>
      <c r="E37" s="69">
        <v>0</v>
      </c>
      <c r="F37" s="69">
        <v>0</v>
      </c>
      <c r="G37" s="69">
        <v>126459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5"/>
        <v>127459</v>
      </c>
      <c r="P37" s="70">
        <f>(O37/P$45)</f>
        <v>37.788022531870737</v>
      </c>
      <c r="Q37" s="71"/>
    </row>
    <row r="38" spans="1:120">
      <c r="A38" s="66"/>
      <c r="B38" s="67">
        <v>369.3</v>
      </c>
      <c r="C38" s="68" t="s">
        <v>299</v>
      </c>
      <c r="D38" s="69">
        <v>215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>SUM(D38:N38)</f>
        <v>215</v>
      </c>
      <c r="P38" s="70">
        <f>(O38/P$45)</f>
        <v>6.3741476430477326E-2</v>
      </c>
      <c r="Q38" s="71"/>
    </row>
    <row r="39" spans="1:120">
      <c r="A39" s="66"/>
      <c r="B39" s="67">
        <v>369.9</v>
      </c>
      <c r="C39" s="68" t="s">
        <v>33</v>
      </c>
      <c r="D39" s="69">
        <v>7102</v>
      </c>
      <c r="E39" s="69">
        <v>28115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5"/>
        <v>35217</v>
      </c>
      <c r="P39" s="70">
        <f>(O39/P$45)</f>
        <v>10.440853839312185</v>
      </c>
      <c r="Q39" s="71"/>
    </row>
    <row r="40" spans="1:120" ht="15.75">
      <c r="A40" s="72" t="s">
        <v>43</v>
      </c>
      <c r="B40" s="73"/>
      <c r="C40" s="74"/>
      <c r="D40" s="75">
        <f>SUM(D41:D42)</f>
        <v>0</v>
      </c>
      <c r="E40" s="75">
        <f>SUM(E41:E42)</f>
        <v>777620</v>
      </c>
      <c r="F40" s="75">
        <f>SUM(F41:F42)</f>
        <v>0</v>
      </c>
      <c r="G40" s="75">
        <f>SUM(G41:G42)</f>
        <v>1885741</v>
      </c>
      <c r="H40" s="75">
        <f>SUM(H41:H42)</f>
        <v>0</v>
      </c>
      <c r="I40" s="75">
        <f>SUM(I41:I42)</f>
        <v>135365</v>
      </c>
      <c r="J40" s="75">
        <f>SUM(J41:J42)</f>
        <v>0</v>
      </c>
      <c r="K40" s="75">
        <f>SUM(K41:K42)</f>
        <v>0</v>
      </c>
      <c r="L40" s="75">
        <f>SUM(L41:L42)</f>
        <v>0</v>
      </c>
      <c r="M40" s="75">
        <f>SUM(M41:M42)</f>
        <v>0</v>
      </c>
      <c r="N40" s="75">
        <f>SUM(N41:N42)</f>
        <v>0</v>
      </c>
      <c r="O40" s="75">
        <f t="shared" si="5"/>
        <v>2798726</v>
      </c>
      <c r="P40" s="77">
        <f>(O40/P$45)</f>
        <v>829.74384820634452</v>
      </c>
      <c r="Q40" s="71"/>
    </row>
    <row r="41" spans="1:120">
      <c r="A41" s="66"/>
      <c r="B41" s="67">
        <v>381</v>
      </c>
      <c r="C41" s="68" t="s">
        <v>44</v>
      </c>
      <c r="D41" s="69">
        <v>0</v>
      </c>
      <c r="E41" s="69">
        <v>541000</v>
      </c>
      <c r="F41" s="69">
        <v>0</v>
      </c>
      <c r="G41" s="69">
        <v>1885741</v>
      </c>
      <c r="H41" s="69">
        <v>0</v>
      </c>
      <c r="I41" s="69">
        <v>135365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5"/>
        <v>2562106</v>
      </c>
      <c r="P41" s="70">
        <f>(O41/P$45)</f>
        <v>759.59264749481179</v>
      </c>
      <c r="Q41" s="71"/>
    </row>
    <row r="42" spans="1:120" ht="15.75" thickBot="1">
      <c r="A42" s="66"/>
      <c r="B42" s="67">
        <v>383.1</v>
      </c>
      <c r="C42" s="68" t="s">
        <v>347</v>
      </c>
      <c r="D42" s="69">
        <v>0</v>
      </c>
      <c r="E42" s="69">
        <v>236620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5"/>
        <v>236620</v>
      </c>
      <c r="P42" s="70">
        <f>(O42/P$45)</f>
        <v>70.151200711532766</v>
      </c>
      <c r="Q42" s="71"/>
    </row>
    <row r="43" spans="1:120" ht="16.5" thickBot="1">
      <c r="A43" s="82" t="s">
        <v>29</v>
      </c>
      <c r="B43" s="83"/>
      <c r="C43" s="84"/>
      <c r="D43" s="85">
        <f>SUM(D5,D13,D21,D27,D31,D34,D40)</f>
        <v>4094368</v>
      </c>
      <c r="E43" s="85">
        <f>SUM(E5,E13,E21,E27,E31,E34,E40)</f>
        <v>3079176</v>
      </c>
      <c r="F43" s="85">
        <f>SUM(F5,F13,F21,F27,F31,F34,F40)</f>
        <v>0</v>
      </c>
      <c r="G43" s="85">
        <f>SUM(G5,G13,G21,G27,G31,G34,G40)</f>
        <v>2012200</v>
      </c>
      <c r="H43" s="85">
        <f>SUM(H5,H13,H21,H27,H31,H34,H40)</f>
        <v>0</v>
      </c>
      <c r="I43" s="85">
        <f>SUM(I5,I13,I21,I27,I31,I34,I40)</f>
        <v>721090</v>
      </c>
      <c r="J43" s="85">
        <f>SUM(J5,J13,J21,J27,J31,J34,J40)</f>
        <v>0</v>
      </c>
      <c r="K43" s="85">
        <f>SUM(K5,K13,K21,K27,K31,K34,K40)</f>
        <v>0</v>
      </c>
      <c r="L43" s="85">
        <f>SUM(L5,L13,L21,L27,L31,L34,L40)</f>
        <v>0</v>
      </c>
      <c r="M43" s="85">
        <f>SUM(M5,M13,M21,M27,M31,M34,M40)</f>
        <v>0</v>
      </c>
      <c r="N43" s="85">
        <f>SUM(N5,N13,N21,N27,N31,N34,N40)</f>
        <v>0</v>
      </c>
      <c r="O43" s="85">
        <f>SUM(D43:N43)</f>
        <v>9906834</v>
      </c>
      <c r="P43" s="86">
        <f>(O43/P$45)</f>
        <v>2937.0987251704714</v>
      </c>
      <c r="Q43" s="64"/>
      <c r="R43" s="87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</row>
    <row r="44" spans="1:120">
      <c r="A44" s="88"/>
      <c r="B44" s="89"/>
      <c r="C44" s="89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20">
      <c r="A45" s="92"/>
      <c r="B45" s="93"/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7" t="s">
        <v>349</v>
      </c>
      <c r="N45" s="97"/>
      <c r="O45" s="97"/>
      <c r="P45" s="95">
        <v>3373</v>
      </c>
    </row>
    <row r="46" spans="1:120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  <row r="47" spans="1:120" ht="15.75" customHeight="1" thickBot="1">
      <c r="A47" s="101" t="s">
        <v>46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3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564052</v>
      </c>
      <c r="E5" s="27">
        <f t="shared" si="0"/>
        <v>365172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929224</v>
      </c>
      <c r="O5" s="33">
        <f t="shared" ref="O5:O31" si="2">(N5/O$33)</f>
        <v>291.93339616713791</v>
      </c>
      <c r="P5" s="6"/>
    </row>
    <row r="6" spans="1:133">
      <c r="A6" s="12"/>
      <c r="B6" s="25">
        <v>311</v>
      </c>
      <c r="C6" s="20" t="s">
        <v>1</v>
      </c>
      <c r="D6" s="46">
        <v>208173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208173</v>
      </c>
      <c r="O6" s="47">
        <f t="shared" si="2"/>
        <v>65.401508011310085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247217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247217</v>
      </c>
      <c r="O7" s="47">
        <f t="shared" si="2"/>
        <v>77.667923342758399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117955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117955</v>
      </c>
      <c r="O8" s="47">
        <f t="shared" si="2"/>
        <v>37.057807100219918</v>
      </c>
      <c r="P8" s="9"/>
    </row>
    <row r="9" spans="1:133">
      <c r="A9" s="12"/>
      <c r="B9" s="25">
        <v>314.10000000000002</v>
      </c>
      <c r="C9" s="20" t="s">
        <v>11</v>
      </c>
      <c r="D9" s="46">
        <v>255191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255191</v>
      </c>
      <c r="O9" s="47">
        <f t="shared" si="2"/>
        <v>80.173107131636826</v>
      </c>
      <c r="P9" s="9"/>
    </row>
    <row r="10" spans="1:133">
      <c r="A10" s="12"/>
      <c r="B10" s="25">
        <v>315</v>
      </c>
      <c r="C10" s="20" t="s">
        <v>59</v>
      </c>
      <c r="D10" s="46">
        <v>100688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100688</v>
      </c>
      <c r="O10" s="47">
        <f t="shared" si="2"/>
        <v>31.633050581212693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248103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248103</v>
      </c>
      <c r="O11" s="45">
        <f t="shared" si="2"/>
        <v>77.946277097078223</v>
      </c>
      <c r="P11" s="10"/>
    </row>
    <row r="12" spans="1:133">
      <c r="A12" s="12"/>
      <c r="B12" s="25">
        <v>323.10000000000002</v>
      </c>
      <c r="C12" s="20" t="s">
        <v>14</v>
      </c>
      <c r="D12" s="46">
        <v>204892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204892</v>
      </c>
      <c r="O12" s="47">
        <f t="shared" si="2"/>
        <v>64.370719447062513</v>
      </c>
      <c r="P12" s="9"/>
    </row>
    <row r="13" spans="1:133">
      <c r="A13" s="12"/>
      <c r="B13" s="25">
        <v>323.3</v>
      </c>
      <c r="C13" s="20" t="s">
        <v>15</v>
      </c>
      <c r="D13" s="46">
        <v>11548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11548</v>
      </c>
      <c r="O13" s="47">
        <f t="shared" si="2"/>
        <v>3.6280238768457429</v>
      </c>
      <c r="P13" s="9"/>
    </row>
    <row r="14" spans="1:133">
      <c r="A14" s="12"/>
      <c r="B14" s="25">
        <v>323.7</v>
      </c>
      <c r="C14" s="20" t="s">
        <v>60</v>
      </c>
      <c r="D14" s="46">
        <v>3805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3805</v>
      </c>
      <c r="O14" s="47">
        <f t="shared" si="2"/>
        <v>1.1954131322651587</v>
      </c>
      <c r="P14" s="9"/>
    </row>
    <row r="15" spans="1:133">
      <c r="A15" s="12"/>
      <c r="B15" s="25">
        <v>329</v>
      </c>
      <c r="C15" s="20" t="s">
        <v>51</v>
      </c>
      <c r="D15" s="46">
        <v>27858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27858</v>
      </c>
      <c r="O15" s="47">
        <f t="shared" si="2"/>
        <v>8.7521206409048062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SUM(D17:D20)</f>
        <v>367211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367211</v>
      </c>
      <c r="O16" s="45">
        <f t="shared" si="2"/>
        <v>115.36632108074144</v>
      </c>
      <c r="P16" s="10"/>
    </row>
    <row r="17" spans="1:119">
      <c r="A17" s="12"/>
      <c r="B17" s="25">
        <v>335.12</v>
      </c>
      <c r="C17" s="20" t="s">
        <v>61</v>
      </c>
      <c r="D17" s="46">
        <v>79818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79818</v>
      </c>
      <c r="O17" s="47">
        <f t="shared" si="2"/>
        <v>25.076343072573046</v>
      </c>
      <c r="P17" s="9"/>
    </row>
    <row r="18" spans="1:119">
      <c r="A18" s="12"/>
      <c r="B18" s="25">
        <v>335.18</v>
      </c>
      <c r="C18" s="20" t="s">
        <v>62</v>
      </c>
      <c r="D18" s="46">
        <v>232071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232071</v>
      </c>
      <c r="O18" s="47">
        <f t="shared" si="2"/>
        <v>72.90951932139491</v>
      </c>
      <c r="P18" s="9"/>
    </row>
    <row r="19" spans="1:119">
      <c r="A19" s="12"/>
      <c r="B19" s="25">
        <v>337.3</v>
      </c>
      <c r="C19" s="20" t="s">
        <v>66</v>
      </c>
      <c r="D19" s="46">
        <v>40000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40000</v>
      </c>
      <c r="O19" s="47">
        <f t="shared" si="2"/>
        <v>12.566760917373546</v>
      </c>
      <c r="P19" s="9"/>
    </row>
    <row r="20" spans="1:119">
      <c r="A20" s="12"/>
      <c r="B20" s="25">
        <v>338</v>
      </c>
      <c r="C20" s="20" t="s">
        <v>20</v>
      </c>
      <c r="D20" s="46">
        <v>15322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15322</v>
      </c>
      <c r="O20" s="47">
        <f t="shared" si="2"/>
        <v>4.813697769399937</v>
      </c>
      <c r="P20" s="9"/>
    </row>
    <row r="21" spans="1:119" ht="15.75">
      <c r="A21" s="29" t="s">
        <v>25</v>
      </c>
      <c r="B21" s="30"/>
      <c r="C21" s="31"/>
      <c r="D21" s="32">
        <f t="shared" ref="D21:M21" si="5">SUM(D22:D23)</f>
        <v>3808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421157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424965</v>
      </c>
      <c r="O21" s="45">
        <f t="shared" si="2"/>
        <v>133.51083883129124</v>
      </c>
      <c r="P21" s="10"/>
    </row>
    <row r="22" spans="1:119">
      <c r="A22" s="12"/>
      <c r="B22" s="25">
        <v>341.9</v>
      </c>
      <c r="C22" s="20" t="s">
        <v>63</v>
      </c>
      <c r="D22" s="46">
        <v>3808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3808</v>
      </c>
      <c r="O22" s="47">
        <f t="shared" si="2"/>
        <v>1.1963556393339616</v>
      </c>
      <c r="P22" s="9"/>
    </row>
    <row r="23" spans="1:119">
      <c r="A23" s="12"/>
      <c r="B23" s="25">
        <v>343.4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421157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421157</v>
      </c>
      <c r="O23" s="47">
        <f t="shared" si="2"/>
        <v>132.31448319195727</v>
      </c>
      <c r="P23" s="9"/>
    </row>
    <row r="24" spans="1:119" ht="15.75">
      <c r="A24" s="29" t="s">
        <v>26</v>
      </c>
      <c r="B24" s="30"/>
      <c r="C24" s="31"/>
      <c r="D24" s="32">
        <f t="shared" ref="D24:M24" si="6">SUM(D25:D25)</f>
        <v>9647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9647</v>
      </c>
      <c r="O24" s="45">
        <f t="shared" si="2"/>
        <v>3.0307885642475654</v>
      </c>
      <c r="P24" s="10"/>
    </row>
    <row r="25" spans="1:119">
      <c r="A25" s="13"/>
      <c r="B25" s="39">
        <v>354</v>
      </c>
      <c r="C25" s="21" t="s">
        <v>52</v>
      </c>
      <c r="D25" s="46">
        <v>9647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9647</v>
      </c>
      <c r="O25" s="47">
        <f t="shared" si="2"/>
        <v>3.0307885642475654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SUM(D27:D28)</f>
        <v>3149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3149</v>
      </c>
      <c r="O26" s="45">
        <f t="shared" si="2"/>
        <v>0.98931825322023248</v>
      </c>
      <c r="P26" s="10"/>
    </row>
    <row r="27" spans="1:119">
      <c r="A27" s="12"/>
      <c r="B27" s="25">
        <v>361.1</v>
      </c>
      <c r="C27" s="20" t="s">
        <v>32</v>
      </c>
      <c r="D27" s="46">
        <v>158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158</v>
      </c>
      <c r="O27" s="47">
        <f t="shared" si="2"/>
        <v>4.9638705623625511E-2</v>
      </c>
      <c r="P27" s="9"/>
    </row>
    <row r="28" spans="1:119">
      <c r="A28" s="12"/>
      <c r="B28" s="25">
        <v>369.9</v>
      </c>
      <c r="C28" s="20" t="s">
        <v>33</v>
      </c>
      <c r="D28" s="46">
        <v>2991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2991</v>
      </c>
      <c r="O28" s="47">
        <f t="shared" si="2"/>
        <v>0.93967954759660699</v>
      </c>
      <c r="P28" s="9"/>
    </row>
    <row r="29" spans="1:119" ht="15.75">
      <c r="A29" s="29" t="s">
        <v>43</v>
      </c>
      <c r="B29" s="30"/>
      <c r="C29" s="31"/>
      <c r="D29" s="32">
        <f t="shared" ref="D29:M29" si="8">SUM(D30:D30)</f>
        <v>0</v>
      </c>
      <c r="E29" s="32">
        <f t="shared" si="8"/>
        <v>40000</v>
      </c>
      <c r="F29" s="32">
        <f t="shared" si="8"/>
        <v>0</v>
      </c>
      <c r="G29" s="32">
        <f t="shared" si="8"/>
        <v>15070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1"/>
        <v>55070</v>
      </c>
      <c r="O29" s="45">
        <f t="shared" si="2"/>
        <v>17.301288092994032</v>
      </c>
      <c r="P29" s="9"/>
    </row>
    <row r="30" spans="1:119" ht="15.75" thickBot="1">
      <c r="A30" s="12"/>
      <c r="B30" s="25">
        <v>381</v>
      </c>
      <c r="C30" s="20" t="s">
        <v>44</v>
      </c>
      <c r="D30" s="46">
        <v>0</v>
      </c>
      <c r="E30" s="46">
        <v>40000</v>
      </c>
      <c r="F30" s="46">
        <v>0</v>
      </c>
      <c r="G30" s="46">
        <v>15070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55070</v>
      </c>
      <c r="O30" s="47">
        <f t="shared" si="2"/>
        <v>17.301288092994032</v>
      </c>
      <c r="P30" s="9"/>
    </row>
    <row r="31" spans="1:119" ht="16.5" thickBot="1">
      <c r="A31" s="14" t="s">
        <v>29</v>
      </c>
      <c r="B31" s="23"/>
      <c r="C31" s="22"/>
      <c r="D31" s="15">
        <f t="shared" ref="D31:M31" si="9">SUM(D5,D11,D16,D21,D24,D26,D29)</f>
        <v>1195970</v>
      </c>
      <c r="E31" s="15">
        <f t="shared" si="9"/>
        <v>405172</v>
      </c>
      <c r="F31" s="15">
        <f t="shared" si="9"/>
        <v>0</v>
      </c>
      <c r="G31" s="15">
        <f t="shared" si="9"/>
        <v>15070</v>
      </c>
      <c r="H31" s="15">
        <f t="shared" si="9"/>
        <v>0</v>
      </c>
      <c r="I31" s="15">
        <f t="shared" si="9"/>
        <v>421157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2037369</v>
      </c>
      <c r="O31" s="38">
        <f t="shared" si="2"/>
        <v>640.07822808671062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21" t="s">
        <v>67</v>
      </c>
      <c r="M33" s="121"/>
      <c r="N33" s="121"/>
      <c r="O33" s="43">
        <v>3183</v>
      </c>
    </row>
    <row r="34" spans="1:15">
      <c r="A34" s="122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  <row r="35" spans="1:15" ht="15.75" customHeight="1" thickBot="1">
      <c r="A35" s="123" t="s">
        <v>46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552483</v>
      </c>
      <c r="E5" s="27">
        <f t="shared" si="0"/>
        <v>360071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912554</v>
      </c>
      <c r="O5" s="33">
        <f t="shared" ref="O5:O30" si="2">(N5/O$32)</f>
        <v>286.51616954474099</v>
      </c>
      <c r="P5" s="6"/>
    </row>
    <row r="6" spans="1:133">
      <c r="A6" s="12"/>
      <c r="B6" s="25">
        <v>311</v>
      </c>
      <c r="C6" s="20" t="s">
        <v>1</v>
      </c>
      <c r="D6" s="46">
        <v>210005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210005</v>
      </c>
      <c r="O6" s="47">
        <f t="shared" si="2"/>
        <v>65.935635792778655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245644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245644</v>
      </c>
      <c r="O7" s="47">
        <f t="shared" si="2"/>
        <v>77.125274725274721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114427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114427</v>
      </c>
      <c r="O8" s="47">
        <f t="shared" si="2"/>
        <v>35.926844583987439</v>
      </c>
      <c r="P8" s="9"/>
    </row>
    <row r="9" spans="1:133">
      <c r="A9" s="12"/>
      <c r="B9" s="25">
        <v>314.10000000000002</v>
      </c>
      <c r="C9" s="20" t="s">
        <v>11</v>
      </c>
      <c r="D9" s="46">
        <v>225396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225396</v>
      </c>
      <c r="O9" s="47">
        <f t="shared" si="2"/>
        <v>70.767974882260603</v>
      </c>
      <c r="P9" s="9"/>
    </row>
    <row r="10" spans="1:133">
      <c r="A10" s="12"/>
      <c r="B10" s="25">
        <v>315</v>
      </c>
      <c r="C10" s="20" t="s">
        <v>59</v>
      </c>
      <c r="D10" s="46">
        <v>117082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117082</v>
      </c>
      <c r="O10" s="47">
        <f t="shared" si="2"/>
        <v>36.760439560439558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226662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226662</v>
      </c>
      <c r="O11" s="45">
        <f t="shared" si="2"/>
        <v>71.165463108320253</v>
      </c>
      <c r="P11" s="10"/>
    </row>
    <row r="12" spans="1:133">
      <c r="A12" s="12"/>
      <c r="B12" s="25">
        <v>323.10000000000002</v>
      </c>
      <c r="C12" s="20" t="s">
        <v>14</v>
      </c>
      <c r="D12" s="46">
        <v>185002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185002</v>
      </c>
      <c r="O12" s="47">
        <f t="shared" si="2"/>
        <v>58.085400313971739</v>
      </c>
      <c r="P12" s="9"/>
    </row>
    <row r="13" spans="1:133">
      <c r="A13" s="12"/>
      <c r="B13" s="25">
        <v>323.3</v>
      </c>
      <c r="C13" s="20" t="s">
        <v>15</v>
      </c>
      <c r="D13" s="46">
        <v>5550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5550</v>
      </c>
      <c r="O13" s="47">
        <f t="shared" si="2"/>
        <v>1.7425431711145998</v>
      </c>
      <c r="P13" s="9"/>
    </row>
    <row r="14" spans="1:133">
      <c r="A14" s="12"/>
      <c r="B14" s="25">
        <v>323.7</v>
      </c>
      <c r="C14" s="20" t="s">
        <v>60</v>
      </c>
      <c r="D14" s="46">
        <v>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2000</v>
      </c>
      <c r="O14" s="47">
        <f t="shared" si="2"/>
        <v>0.62794348508634223</v>
      </c>
      <c r="P14" s="9"/>
    </row>
    <row r="15" spans="1:133">
      <c r="A15" s="12"/>
      <c r="B15" s="25">
        <v>329</v>
      </c>
      <c r="C15" s="20" t="s">
        <v>51</v>
      </c>
      <c r="D15" s="46">
        <v>34110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34110</v>
      </c>
      <c r="O15" s="47">
        <f t="shared" si="2"/>
        <v>10.709576138147566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SUM(D17:D19)</f>
        <v>305381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305381</v>
      </c>
      <c r="O16" s="45">
        <f t="shared" si="2"/>
        <v>95.881004709576132</v>
      </c>
      <c r="P16" s="10"/>
    </row>
    <row r="17" spans="1:119">
      <c r="A17" s="12"/>
      <c r="B17" s="25">
        <v>335.12</v>
      </c>
      <c r="C17" s="20" t="s">
        <v>61</v>
      </c>
      <c r="D17" s="46">
        <v>78495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78495</v>
      </c>
      <c r="O17" s="47">
        <f t="shared" si="2"/>
        <v>24.645211930926216</v>
      </c>
      <c r="P17" s="9"/>
    </row>
    <row r="18" spans="1:119">
      <c r="A18" s="12"/>
      <c r="B18" s="25">
        <v>335.18</v>
      </c>
      <c r="C18" s="20" t="s">
        <v>62</v>
      </c>
      <c r="D18" s="46">
        <v>217322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217322</v>
      </c>
      <c r="O18" s="47">
        <f t="shared" si="2"/>
        <v>68.232967032967039</v>
      </c>
      <c r="P18" s="9"/>
    </row>
    <row r="19" spans="1:119">
      <c r="A19" s="12"/>
      <c r="B19" s="25">
        <v>338</v>
      </c>
      <c r="C19" s="20" t="s">
        <v>20</v>
      </c>
      <c r="D19" s="46">
        <v>9564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9564</v>
      </c>
      <c r="O19" s="47">
        <f t="shared" si="2"/>
        <v>3.0028257456828884</v>
      </c>
      <c r="P19" s="9"/>
    </row>
    <row r="20" spans="1:119" ht="15.75">
      <c r="A20" s="29" t="s">
        <v>25</v>
      </c>
      <c r="B20" s="30"/>
      <c r="C20" s="31"/>
      <c r="D20" s="32">
        <f t="shared" ref="D20:M20" si="5">SUM(D21:D22)</f>
        <v>11007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347557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358564</v>
      </c>
      <c r="O20" s="45">
        <f t="shared" si="2"/>
        <v>112.57896389324961</v>
      </c>
      <c r="P20" s="10"/>
    </row>
    <row r="21" spans="1:119">
      <c r="A21" s="12"/>
      <c r="B21" s="25">
        <v>341.9</v>
      </c>
      <c r="C21" s="20" t="s">
        <v>63</v>
      </c>
      <c r="D21" s="46">
        <v>11007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11007</v>
      </c>
      <c r="O21" s="47">
        <f t="shared" si="2"/>
        <v>3.4558869701726844</v>
      </c>
      <c r="P21" s="9"/>
    </row>
    <row r="22" spans="1:119">
      <c r="A22" s="12"/>
      <c r="B22" s="25">
        <v>343.4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347557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347557</v>
      </c>
      <c r="O22" s="47">
        <f t="shared" si="2"/>
        <v>109.12307692307692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SUM(D24:D24)</f>
        <v>1711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1711</v>
      </c>
      <c r="O23" s="45">
        <f t="shared" si="2"/>
        <v>0.53720565149136579</v>
      </c>
      <c r="P23" s="10"/>
    </row>
    <row r="24" spans="1:119">
      <c r="A24" s="13"/>
      <c r="B24" s="39">
        <v>354</v>
      </c>
      <c r="C24" s="21" t="s">
        <v>52</v>
      </c>
      <c r="D24" s="46">
        <v>1711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1711</v>
      </c>
      <c r="O24" s="47">
        <f t="shared" si="2"/>
        <v>0.53720565149136579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SUM(D26:D27)</f>
        <v>2421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2421</v>
      </c>
      <c r="O25" s="45">
        <f t="shared" si="2"/>
        <v>0.7601255886970173</v>
      </c>
      <c r="P25" s="10"/>
    </row>
    <row r="26" spans="1:119">
      <c r="A26" s="12"/>
      <c r="B26" s="25">
        <v>361.1</v>
      </c>
      <c r="C26" s="20" t="s">
        <v>32</v>
      </c>
      <c r="D26" s="46">
        <v>217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217</v>
      </c>
      <c r="O26" s="47">
        <f t="shared" si="2"/>
        <v>6.8131868131868126E-2</v>
      </c>
      <c r="P26" s="9"/>
    </row>
    <row r="27" spans="1:119">
      <c r="A27" s="12"/>
      <c r="B27" s="25">
        <v>369.9</v>
      </c>
      <c r="C27" s="20" t="s">
        <v>33</v>
      </c>
      <c r="D27" s="46">
        <v>2204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2204</v>
      </c>
      <c r="O27" s="47">
        <f t="shared" si="2"/>
        <v>0.69199372056514918</v>
      </c>
      <c r="P27" s="9"/>
    </row>
    <row r="28" spans="1:119" ht="15.75">
      <c r="A28" s="29" t="s">
        <v>43</v>
      </c>
      <c r="B28" s="30"/>
      <c r="C28" s="31"/>
      <c r="D28" s="32">
        <f t="shared" ref="D28:M28" si="8">SUM(D29:D29)</f>
        <v>0</v>
      </c>
      <c r="E28" s="32">
        <f t="shared" si="8"/>
        <v>141844</v>
      </c>
      <c r="F28" s="32">
        <f t="shared" si="8"/>
        <v>0</v>
      </c>
      <c r="G28" s="32">
        <f t="shared" si="8"/>
        <v>400000</v>
      </c>
      <c r="H28" s="32">
        <f t="shared" si="8"/>
        <v>0</v>
      </c>
      <c r="I28" s="32">
        <f t="shared" si="8"/>
        <v>137309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679153</v>
      </c>
      <c r="O28" s="45">
        <f t="shared" si="2"/>
        <v>213.23485086342228</v>
      </c>
      <c r="P28" s="9"/>
    </row>
    <row r="29" spans="1:119" ht="15.75" thickBot="1">
      <c r="A29" s="12"/>
      <c r="B29" s="25">
        <v>381</v>
      </c>
      <c r="C29" s="20" t="s">
        <v>44</v>
      </c>
      <c r="D29" s="46">
        <v>0</v>
      </c>
      <c r="E29" s="46">
        <v>141844</v>
      </c>
      <c r="F29" s="46">
        <v>0</v>
      </c>
      <c r="G29" s="46">
        <v>400000</v>
      </c>
      <c r="H29" s="46">
        <v>0</v>
      </c>
      <c r="I29" s="46">
        <v>137309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679153</v>
      </c>
      <c r="O29" s="47">
        <f t="shared" si="2"/>
        <v>213.23485086342228</v>
      </c>
      <c r="P29" s="9"/>
    </row>
    <row r="30" spans="1:119" ht="16.5" thickBot="1">
      <c r="A30" s="14" t="s">
        <v>29</v>
      </c>
      <c r="B30" s="23"/>
      <c r="C30" s="22"/>
      <c r="D30" s="15">
        <f t="shared" ref="D30:M30" si="9">SUM(D5,D11,D16,D20,D23,D25,D28)</f>
        <v>1099665</v>
      </c>
      <c r="E30" s="15">
        <f t="shared" si="9"/>
        <v>501915</v>
      </c>
      <c r="F30" s="15">
        <f t="shared" si="9"/>
        <v>0</v>
      </c>
      <c r="G30" s="15">
        <f t="shared" si="9"/>
        <v>400000</v>
      </c>
      <c r="H30" s="15">
        <f t="shared" si="9"/>
        <v>0</v>
      </c>
      <c r="I30" s="15">
        <f t="shared" si="9"/>
        <v>484866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2486446</v>
      </c>
      <c r="O30" s="38">
        <f t="shared" si="2"/>
        <v>780.67378335949763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21" t="s">
        <v>64</v>
      </c>
      <c r="M32" s="121"/>
      <c r="N32" s="121"/>
      <c r="O32" s="43">
        <v>3185</v>
      </c>
    </row>
    <row r="33" spans="1:15">
      <c r="A33" s="122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  <row r="34" spans="1:15" ht="15.75" customHeight="1" thickBot="1">
      <c r="A34" s="123" t="s">
        <v>46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556241</v>
      </c>
      <c r="E5" s="27">
        <f t="shared" si="0"/>
        <v>362938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919179</v>
      </c>
      <c r="O5" s="33">
        <f t="shared" ref="O5:O29" si="2">(N5/O$31)</f>
        <v>289.68767727702487</v>
      </c>
      <c r="P5" s="6"/>
    </row>
    <row r="6" spans="1:133">
      <c r="A6" s="12"/>
      <c r="B6" s="25">
        <v>311</v>
      </c>
      <c r="C6" s="20" t="s">
        <v>1</v>
      </c>
      <c r="D6" s="46">
        <v>214645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214645</v>
      </c>
      <c r="O6" s="47">
        <f t="shared" si="2"/>
        <v>67.647336905137095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236760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236760</v>
      </c>
      <c r="O7" s="47">
        <f t="shared" si="2"/>
        <v>74.617081626221236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126178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126178</v>
      </c>
      <c r="O8" s="47">
        <f t="shared" si="2"/>
        <v>39.766151906712892</v>
      </c>
      <c r="P8" s="9"/>
    </row>
    <row r="9" spans="1:133">
      <c r="A9" s="12"/>
      <c r="B9" s="25">
        <v>314.10000000000002</v>
      </c>
      <c r="C9" s="20" t="s">
        <v>11</v>
      </c>
      <c r="D9" s="46">
        <v>203118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203118</v>
      </c>
      <c r="O9" s="47">
        <f t="shared" si="2"/>
        <v>64.014497321147175</v>
      </c>
      <c r="P9" s="9"/>
    </row>
    <row r="10" spans="1:133">
      <c r="A10" s="12"/>
      <c r="B10" s="25">
        <v>315</v>
      </c>
      <c r="C10" s="20" t="s">
        <v>12</v>
      </c>
      <c r="D10" s="46">
        <v>138478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138478</v>
      </c>
      <c r="O10" s="47">
        <f t="shared" si="2"/>
        <v>43.642609517806491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SUM(D12:D14)</f>
        <v>247218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247218</v>
      </c>
      <c r="O11" s="45">
        <f t="shared" si="2"/>
        <v>77.913016073116921</v>
      </c>
      <c r="P11" s="10"/>
    </row>
    <row r="12" spans="1:133">
      <c r="A12" s="12"/>
      <c r="B12" s="25">
        <v>323.10000000000002</v>
      </c>
      <c r="C12" s="20" t="s">
        <v>14</v>
      </c>
      <c r="D12" s="46">
        <v>188222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188222</v>
      </c>
      <c r="O12" s="47">
        <f t="shared" si="2"/>
        <v>59.319886542704069</v>
      </c>
      <c r="P12" s="9"/>
    </row>
    <row r="13" spans="1:133">
      <c r="A13" s="12"/>
      <c r="B13" s="25">
        <v>323.3</v>
      </c>
      <c r="C13" s="20" t="s">
        <v>15</v>
      </c>
      <c r="D13" s="46">
        <v>5048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5048</v>
      </c>
      <c r="O13" s="47">
        <f t="shared" si="2"/>
        <v>1.5909234163252441</v>
      </c>
      <c r="P13" s="9"/>
    </row>
    <row r="14" spans="1:133">
      <c r="A14" s="12"/>
      <c r="B14" s="25">
        <v>329</v>
      </c>
      <c r="C14" s="20" t="s">
        <v>51</v>
      </c>
      <c r="D14" s="46">
        <v>53948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53948</v>
      </c>
      <c r="O14" s="47">
        <f t="shared" si="2"/>
        <v>17.002206114087613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SUM(D16:D18)</f>
        <v>296418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296418</v>
      </c>
      <c r="O15" s="45">
        <f t="shared" si="2"/>
        <v>93.418846517491332</v>
      </c>
      <c r="P15" s="10"/>
    </row>
    <row r="16" spans="1:133">
      <c r="A16" s="12"/>
      <c r="B16" s="25">
        <v>335.12</v>
      </c>
      <c r="C16" s="20" t="s">
        <v>18</v>
      </c>
      <c r="D16" s="46">
        <v>77999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77999</v>
      </c>
      <c r="O16" s="47">
        <f t="shared" si="2"/>
        <v>24.582098959974786</v>
      </c>
      <c r="P16" s="9"/>
    </row>
    <row r="17" spans="1:119">
      <c r="A17" s="12"/>
      <c r="B17" s="25">
        <v>335.18</v>
      </c>
      <c r="C17" s="20" t="s">
        <v>19</v>
      </c>
      <c r="D17" s="46">
        <v>207901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207901</v>
      </c>
      <c r="O17" s="47">
        <f t="shared" si="2"/>
        <v>65.521903561298458</v>
      </c>
      <c r="P17" s="9"/>
    </row>
    <row r="18" spans="1:119">
      <c r="A18" s="12"/>
      <c r="B18" s="25">
        <v>338</v>
      </c>
      <c r="C18" s="20" t="s">
        <v>20</v>
      </c>
      <c r="D18" s="46">
        <v>10518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10518</v>
      </c>
      <c r="O18" s="47">
        <f t="shared" si="2"/>
        <v>3.31484399621809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SUM(D20:D21)</f>
        <v>7702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464987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472689</v>
      </c>
      <c r="O19" s="45">
        <f t="shared" si="2"/>
        <v>148.97226599432713</v>
      </c>
      <c r="P19" s="10"/>
    </row>
    <row r="20" spans="1:119">
      <c r="A20" s="12"/>
      <c r="B20" s="25">
        <v>341.9</v>
      </c>
      <c r="C20" s="20" t="s">
        <v>27</v>
      </c>
      <c r="D20" s="46">
        <v>7702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7702</v>
      </c>
      <c r="O20" s="47">
        <f t="shared" si="2"/>
        <v>2.4273558146864165</v>
      </c>
      <c r="P20" s="9"/>
    </row>
    <row r="21" spans="1:119">
      <c r="A21" s="12"/>
      <c r="B21" s="25">
        <v>343.4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464987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464987</v>
      </c>
      <c r="O21" s="47">
        <f t="shared" si="2"/>
        <v>146.54491017964071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35727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35727</v>
      </c>
      <c r="O22" s="45">
        <f t="shared" si="2"/>
        <v>11.259691144027734</v>
      </c>
      <c r="P22" s="10"/>
    </row>
    <row r="23" spans="1:119">
      <c r="A23" s="13"/>
      <c r="B23" s="39">
        <v>354</v>
      </c>
      <c r="C23" s="21" t="s">
        <v>52</v>
      </c>
      <c r="D23" s="46">
        <v>35727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35727</v>
      </c>
      <c r="O23" s="47">
        <f t="shared" si="2"/>
        <v>11.259691144027734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SUM(D25:D26)</f>
        <v>51004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51004</v>
      </c>
      <c r="O24" s="45">
        <f t="shared" si="2"/>
        <v>16.074377560668136</v>
      </c>
      <c r="P24" s="10"/>
    </row>
    <row r="25" spans="1:119">
      <c r="A25" s="12"/>
      <c r="B25" s="25">
        <v>361.1</v>
      </c>
      <c r="C25" s="20" t="s">
        <v>32</v>
      </c>
      <c r="D25" s="46">
        <v>355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355</v>
      </c>
      <c r="O25" s="47">
        <f t="shared" si="2"/>
        <v>0.11188150015757958</v>
      </c>
      <c r="P25" s="9"/>
    </row>
    <row r="26" spans="1:119">
      <c r="A26" s="12"/>
      <c r="B26" s="25">
        <v>369.9</v>
      </c>
      <c r="C26" s="20" t="s">
        <v>33</v>
      </c>
      <c r="D26" s="46">
        <v>50649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50649</v>
      </c>
      <c r="O26" s="47">
        <f t="shared" si="2"/>
        <v>15.962496060510558</v>
      </c>
      <c r="P26" s="9"/>
    </row>
    <row r="27" spans="1:119" ht="15.75">
      <c r="A27" s="29" t="s">
        <v>43</v>
      </c>
      <c r="B27" s="30"/>
      <c r="C27" s="31"/>
      <c r="D27" s="32">
        <f t="shared" ref="D27:M27" si="8">SUM(D28:D28)</f>
        <v>0</v>
      </c>
      <c r="E27" s="32">
        <f t="shared" si="8"/>
        <v>48913</v>
      </c>
      <c r="F27" s="32">
        <f t="shared" si="8"/>
        <v>0</v>
      </c>
      <c r="G27" s="32">
        <f t="shared" si="8"/>
        <v>1000000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1048913</v>
      </c>
      <c r="O27" s="45">
        <f t="shared" si="2"/>
        <v>330.57453514024581</v>
      </c>
      <c r="P27" s="9"/>
    </row>
    <row r="28" spans="1:119" ht="15.75" thickBot="1">
      <c r="A28" s="12"/>
      <c r="B28" s="25">
        <v>381</v>
      </c>
      <c r="C28" s="20" t="s">
        <v>44</v>
      </c>
      <c r="D28" s="46">
        <v>0</v>
      </c>
      <c r="E28" s="46">
        <v>48913</v>
      </c>
      <c r="F28" s="46">
        <v>0</v>
      </c>
      <c r="G28" s="46">
        <v>1000000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1048913</v>
      </c>
      <c r="O28" s="47">
        <f t="shared" si="2"/>
        <v>330.57453514024581</v>
      </c>
      <c r="P28" s="9"/>
    </row>
    <row r="29" spans="1:119" ht="16.5" thickBot="1">
      <c r="A29" s="14" t="s">
        <v>29</v>
      </c>
      <c r="B29" s="23"/>
      <c r="C29" s="22"/>
      <c r="D29" s="15">
        <f t="shared" ref="D29:M29" si="9">SUM(D5,D11,D15,D19,D22,D24,D27)</f>
        <v>1194310</v>
      </c>
      <c r="E29" s="15">
        <f t="shared" si="9"/>
        <v>411851</v>
      </c>
      <c r="F29" s="15">
        <f t="shared" si="9"/>
        <v>0</v>
      </c>
      <c r="G29" s="15">
        <f t="shared" si="9"/>
        <v>1000000</v>
      </c>
      <c r="H29" s="15">
        <f t="shared" si="9"/>
        <v>0</v>
      </c>
      <c r="I29" s="15">
        <f t="shared" si="9"/>
        <v>464987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3071148</v>
      </c>
      <c r="O29" s="38">
        <f t="shared" si="2"/>
        <v>967.900409706902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21" t="s">
        <v>53</v>
      </c>
      <c r="M31" s="121"/>
      <c r="N31" s="121"/>
      <c r="O31" s="43">
        <v>3173</v>
      </c>
    </row>
    <row r="32" spans="1:119">
      <c r="A32" s="122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  <row r="33" spans="1:15" ht="15.75" customHeight="1" thickBot="1">
      <c r="A33" s="123" t="s">
        <v>46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608325</v>
      </c>
      <c r="E5" s="27">
        <f t="shared" si="0"/>
        <v>353519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961844</v>
      </c>
      <c r="O5" s="33">
        <f t="shared" ref="O5:O26" si="2">(N5/O$28)</f>
        <v>304.18848829854522</v>
      </c>
      <c r="P5" s="6"/>
    </row>
    <row r="6" spans="1:133">
      <c r="A6" s="12"/>
      <c r="B6" s="25">
        <v>311</v>
      </c>
      <c r="C6" s="20" t="s">
        <v>1</v>
      </c>
      <c r="D6" s="46">
        <v>263170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263170</v>
      </c>
      <c r="O6" s="47">
        <f t="shared" si="2"/>
        <v>83.228969006957627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240917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240917</v>
      </c>
      <c r="O7" s="47">
        <f t="shared" si="2"/>
        <v>76.191334598355468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112602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112602</v>
      </c>
      <c r="O8" s="47">
        <f t="shared" si="2"/>
        <v>35.611005692599619</v>
      </c>
      <c r="P8" s="9"/>
    </row>
    <row r="9" spans="1:133">
      <c r="A9" s="12"/>
      <c r="B9" s="25">
        <v>314.10000000000002</v>
      </c>
      <c r="C9" s="20" t="s">
        <v>11</v>
      </c>
      <c r="D9" s="46">
        <v>203523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203523</v>
      </c>
      <c r="O9" s="47">
        <f t="shared" si="2"/>
        <v>64.365275142314985</v>
      </c>
      <c r="P9" s="9"/>
    </row>
    <row r="10" spans="1:133">
      <c r="A10" s="12"/>
      <c r="B10" s="25">
        <v>315</v>
      </c>
      <c r="C10" s="20" t="s">
        <v>12</v>
      </c>
      <c r="D10" s="46">
        <v>141632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141632</v>
      </c>
      <c r="O10" s="47">
        <f t="shared" si="2"/>
        <v>44.791903858317518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207153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207153</v>
      </c>
      <c r="O11" s="45">
        <f t="shared" si="2"/>
        <v>65.51328273244782</v>
      </c>
      <c r="P11" s="10"/>
    </row>
    <row r="12" spans="1:133">
      <c r="A12" s="12"/>
      <c r="B12" s="25">
        <v>323.10000000000002</v>
      </c>
      <c r="C12" s="20" t="s">
        <v>14</v>
      </c>
      <c r="D12" s="46">
        <v>196426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196426</v>
      </c>
      <c r="O12" s="47">
        <f t="shared" si="2"/>
        <v>62.120809614168245</v>
      </c>
      <c r="P12" s="9"/>
    </row>
    <row r="13" spans="1:133">
      <c r="A13" s="12"/>
      <c r="B13" s="25">
        <v>323.3</v>
      </c>
      <c r="C13" s="20" t="s">
        <v>15</v>
      </c>
      <c r="D13" s="46">
        <v>10727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10727</v>
      </c>
      <c r="O13" s="47">
        <f t="shared" si="2"/>
        <v>3.39247311827957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SUM(D15:D17)</f>
        <v>291542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291542</v>
      </c>
      <c r="O14" s="45">
        <f t="shared" si="2"/>
        <v>92.201771030993044</v>
      </c>
      <c r="P14" s="10"/>
    </row>
    <row r="15" spans="1:133">
      <c r="A15" s="12"/>
      <c r="B15" s="25">
        <v>335.12</v>
      </c>
      <c r="C15" s="20" t="s">
        <v>18</v>
      </c>
      <c r="D15" s="46">
        <v>75405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75405</v>
      </c>
      <c r="O15" s="47">
        <f t="shared" si="2"/>
        <v>23.847248576850095</v>
      </c>
      <c r="P15" s="9"/>
    </row>
    <row r="16" spans="1:133">
      <c r="A16" s="12"/>
      <c r="B16" s="25">
        <v>335.18</v>
      </c>
      <c r="C16" s="20" t="s">
        <v>19</v>
      </c>
      <c r="D16" s="46">
        <v>206541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206541</v>
      </c>
      <c r="O16" s="47">
        <f t="shared" si="2"/>
        <v>65.319734345351037</v>
      </c>
      <c r="P16" s="9"/>
    </row>
    <row r="17" spans="1:119">
      <c r="A17" s="12"/>
      <c r="B17" s="25">
        <v>338</v>
      </c>
      <c r="C17" s="20" t="s">
        <v>20</v>
      </c>
      <c r="D17" s="46">
        <v>9596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9596</v>
      </c>
      <c r="O17" s="47">
        <f t="shared" si="2"/>
        <v>3.0347881087919037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SUM(D19:D20)</f>
        <v>2352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464023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466375</v>
      </c>
      <c r="O18" s="45">
        <f t="shared" si="2"/>
        <v>147.49367488931057</v>
      </c>
      <c r="P18" s="10"/>
    </row>
    <row r="19" spans="1:119">
      <c r="A19" s="12"/>
      <c r="B19" s="25">
        <v>341.9</v>
      </c>
      <c r="C19" s="20" t="s">
        <v>27</v>
      </c>
      <c r="D19" s="46">
        <v>2352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2352</v>
      </c>
      <c r="O19" s="47">
        <f t="shared" si="2"/>
        <v>0.74383301707779881</v>
      </c>
      <c r="P19" s="9"/>
    </row>
    <row r="20" spans="1:119">
      <c r="A20" s="12"/>
      <c r="B20" s="25">
        <v>343.4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464023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464023</v>
      </c>
      <c r="O20" s="47">
        <f t="shared" si="2"/>
        <v>146.74984187223276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SUM(D22:D23)</f>
        <v>20064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20064</v>
      </c>
      <c r="O21" s="45">
        <f t="shared" si="2"/>
        <v>6.3453510436432641</v>
      </c>
      <c r="P21" s="10"/>
    </row>
    <row r="22" spans="1:119">
      <c r="A22" s="12"/>
      <c r="B22" s="25">
        <v>361.1</v>
      </c>
      <c r="C22" s="20" t="s">
        <v>32</v>
      </c>
      <c r="D22" s="46">
        <v>3346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3346</v>
      </c>
      <c r="O22" s="47">
        <f t="shared" si="2"/>
        <v>1.0581910183428209</v>
      </c>
      <c r="P22" s="9"/>
    </row>
    <row r="23" spans="1:119">
      <c r="A23" s="12"/>
      <c r="B23" s="25">
        <v>369.9</v>
      </c>
      <c r="C23" s="20" t="s">
        <v>33</v>
      </c>
      <c r="D23" s="46">
        <v>16718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16718</v>
      </c>
      <c r="O23" s="47">
        <f t="shared" si="2"/>
        <v>5.2871600253004427</v>
      </c>
      <c r="P23" s="9"/>
    </row>
    <row r="24" spans="1:119" ht="15.75">
      <c r="A24" s="29" t="s">
        <v>43</v>
      </c>
      <c r="B24" s="30"/>
      <c r="C24" s="31"/>
      <c r="D24" s="32">
        <f t="shared" ref="D24:M24" si="7">SUM(D25:D25)</f>
        <v>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1636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1636</v>
      </c>
      <c r="O24" s="45">
        <f t="shared" si="2"/>
        <v>0.51739405439595187</v>
      </c>
      <c r="P24" s="9"/>
    </row>
    <row r="25" spans="1:119" ht="15.75" thickBot="1">
      <c r="A25" s="12"/>
      <c r="B25" s="25">
        <v>389.1</v>
      </c>
      <c r="C25" s="20" t="s">
        <v>48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1636</v>
      </c>
      <c r="O25" s="47">
        <f t="shared" si="2"/>
        <v>0.51739405439595187</v>
      </c>
      <c r="P25" s="9"/>
    </row>
    <row r="26" spans="1:119" ht="16.5" thickBot="1">
      <c r="A26" s="14" t="s">
        <v>29</v>
      </c>
      <c r="B26" s="23"/>
      <c r="C26" s="22"/>
      <c r="D26" s="15">
        <f>SUM(D5,D11,D14,D18,D21,D24)</f>
        <v>1129436</v>
      </c>
      <c r="E26" s="15">
        <f t="shared" ref="E26:M26" si="8">SUM(E5,E11,E14,E18,E21,E24)</f>
        <v>353519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465659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1948614</v>
      </c>
      <c r="O26" s="38">
        <f t="shared" si="2"/>
        <v>616.25996204933585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21" t="s">
        <v>49</v>
      </c>
      <c r="M28" s="121"/>
      <c r="N28" s="121"/>
      <c r="O28" s="43">
        <v>3162</v>
      </c>
    </row>
    <row r="29" spans="1:119">
      <c r="A29" s="122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  <row r="30" spans="1:119" ht="15.75" customHeight="1" thickBot="1">
      <c r="A30" s="123" t="s">
        <v>46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803622</v>
      </c>
      <c r="E5" s="27">
        <f t="shared" si="0"/>
        <v>367332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1170954</v>
      </c>
      <c r="O5" s="33">
        <f t="shared" ref="O5:O26" si="2">(N5/O$28)</f>
        <v>368.22452830188678</v>
      </c>
      <c r="P5" s="6"/>
    </row>
    <row r="6" spans="1:133">
      <c r="A6" s="12"/>
      <c r="B6" s="25">
        <v>311</v>
      </c>
      <c r="C6" s="20" t="s">
        <v>1</v>
      </c>
      <c r="D6" s="46">
        <v>321912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321912</v>
      </c>
      <c r="O6" s="47">
        <f t="shared" si="2"/>
        <v>101.23018867924529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250684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250684</v>
      </c>
      <c r="O7" s="47">
        <f t="shared" si="2"/>
        <v>78.831446540880506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116648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116648</v>
      </c>
      <c r="O8" s="47">
        <f t="shared" si="2"/>
        <v>36.681761006289307</v>
      </c>
      <c r="P8" s="9"/>
    </row>
    <row r="9" spans="1:133">
      <c r="A9" s="12"/>
      <c r="B9" s="25">
        <v>314.10000000000002</v>
      </c>
      <c r="C9" s="20" t="s">
        <v>11</v>
      </c>
      <c r="D9" s="46">
        <v>209777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209777</v>
      </c>
      <c r="O9" s="47">
        <f t="shared" si="2"/>
        <v>65.967610062893087</v>
      </c>
      <c r="P9" s="9"/>
    </row>
    <row r="10" spans="1:133">
      <c r="A10" s="12"/>
      <c r="B10" s="25">
        <v>315</v>
      </c>
      <c r="C10" s="20" t="s">
        <v>12</v>
      </c>
      <c r="D10" s="46">
        <v>271933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271933</v>
      </c>
      <c r="O10" s="47">
        <f t="shared" si="2"/>
        <v>85.513522012578619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208158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208158</v>
      </c>
      <c r="O11" s="45">
        <f t="shared" si="2"/>
        <v>65.458490566037739</v>
      </c>
      <c r="P11" s="10"/>
    </row>
    <row r="12" spans="1:133">
      <c r="A12" s="12"/>
      <c r="B12" s="25">
        <v>323.10000000000002</v>
      </c>
      <c r="C12" s="20" t="s">
        <v>14</v>
      </c>
      <c r="D12" s="46">
        <v>203552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203552</v>
      </c>
      <c r="O12" s="47">
        <f t="shared" si="2"/>
        <v>64.010062893081766</v>
      </c>
      <c r="P12" s="9"/>
    </row>
    <row r="13" spans="1:133">
      <c r="A13" s="12"/>
      <c r="B13" s="25">
        <v>323.3</v>
      </c>
      <c r="C13" s="20" t="s">
        <v>15</v>
      </c>
      <c r="D13" s="46">
        <v>4606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4606</v>
      </c>
      <c r="O13" s="47">
        <f t="shared" si="2"/>
        <v>1.4484276729559749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SUM(D15:D17)</f>
        <v>276571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276571</v>
      </c>
      <c r="O14" s="45">
        <f t="shared" si="2"/>
        <v>86.972012578616358</v>
      </c>
      <c r="P14" s="10"/>
    </row>
    <row r="15" spans="1:133">
      <c r="A15" s="12"/>
      <c r="B15" s="25">
        <v>335.12</v>
      </c>
      <c r="C15" s="20" t="s">
        <v>18</v>
      </c>
      <c r="D15" s="46">
        <v>67416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67416</v>
      </c>
      <c r="O15" s="47">
        <f t="shared" si="2"/>
        <v>21.2</v>
      </c>
      <c r="P15" s="9"/>
    </row>
    <row r="16" spans="1:133">
      <c r="A16" s="12"/>
      <c r="B16" s="25">
        <v>335.18</v>
      </c>
      <c r="C16" s="20" t="s">
        <v>19</v>
      </c>
      <c r="D16" s="46">
        <v>198423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198423</v>
      </c>
      <c r="O16" s="47">
        <f t="shared" si="2"/>
        <v>62.397169811320758</v>
      </c>
      <c r="P16" s="9"/>
    </row>
    <row r="17" spans="1:119">
      <c r="A17" s="12"/>
      <c r="B17" s="25">
        <v>338</v>
      </c>
      <c r="C17" s="20" t="s">
        <v>20</v>
      </c>
      <c r="D17" s="46">
        <v>10732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10732</v>
      </c>
      <c r="O17" s="47">
        <f t="shared" si="2"/>
        <v>3.3748427672955974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SUM(D19:D20)</f>
        <v>447379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447379</v>
      </c>
      <c r="O18" s="45">
        <f t="shared" si="2"/>
        <v>140.68522012578617</v>
      </c>
      <c r="P18" s="10"/>
    </row>
    <row r="19" spans="1:119">
      <c r="A19" s="12"/>
      <c r="B19" s="25">
        <v>341.9</v>
      </c>
      <c r="C19" s="20" t="s">
        <v>27</v>
      </c>
      <c r="D19" s="46">
        <v>2011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2011</v>
      </c>
      <c r="O19" s="47">
        <f t="shared" si="2"/>
        <v>0.63238993710691827</v>
      </c>
      <c r="P19" s="9"/>
    </row>
    <row r="20" spans="1:119">
      <c r="A20" s="12"/>
      <c r="B20" s="25">
        <v>343.4</v>
      </c>
      <c r="C20" s="20" t="s">
        <v>28</v>
      </c>
      <c r="D20" s="46">
        <v>445368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445368</v>
      </c>
      <c r="O20" s="47">
        <f t="shared" si="2"/>
        <v>140.05283018867925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SUM(D22:D23)</f>
        <v>6775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6775</v>
      </c>
      <c r="O21" s="45">
        <f t="shared" si="2"/>
        <v>2.1305031446540879</v>
      </c>
      <c r="P21" s="10"/>
    </row>
    <row r="22" spans="1:119">
      <c r="A22" s="12"/>
      <c r="B22" s="25">
        <v>361.1</v>
      </c>
      <c r="C22" s="20" t="s">
        <v>32</v>
      </c>
      <c r="D22" s="46">
        <v>5615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5615</v>
      </c>
      <c r="O22" s="47">
        <f t="shared" si="2"/>
        <v>1.7657232704402517</v>
      </c>
      <c r="P22" s="9"/>
    </row>
    <row r="23" spans="1:119">
      <c r="A23" s="12"/>
      <c r="B23" s="25">
        <v>369.9</v>
      </c>
      <c r="C23" s="20" t="s">
        <v>33</v>
      </c>
      <c r="D23" s="46">
        <v>1160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1160</v>
      </c>
      <c r="O23" s="47">
        <f t="shared" si="2"/>
        <v>0.36477987421383645</v>
      </c>
      <c r="P23" s="9"/>
    </row>
    <row r="24" spans="1:119" ht="15.75">
      <c r="A24" s="29" t="s">
        <v>43</v>
      </c>
      <c r="B24" s="30"/>
      <c r="C24" s="31"/>
      <c r="D24" s="32">
        <f t="shared" ref="D24:M24" si="7">SUM(D25:D25)</f>
        <v>0</v>
      </c>
      <c r="E24" s="32">
        <f t="shared" si="7"/>
        <v>315885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315885</v>
      </c>
      <c r="O24" s="45">
        <f t="shared" si="2"/>
        <v>99.334905660377359</v>
      </c>
      <c r="P24" s="9"/>
    </row>
    <row r="25" spans="1:119" ht="15.75" thickBot="1">
      <c r="A25" s="12"/>
      <c r="B25" s="25">
        <v>381</v>
      </c>
      <c r="C25" s="20" t="s">
        <v>44</v>
      </c>
      <c r="D25" s="46">
        <v>0</v>
      </c>
      <c r="E25" s="46">
        <v>315885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315885</v>
      </c>
      <c r="O25" s="47">
        <f t="shared" si="2"/>
        <v>99.334905660377359</v>
      </c>
      <c r="P25" s="9"/>
    </row>
    <row r="26" spans="1:119" ht="16.5" thickBot="1">
      <c r="A26" s="14" t="s">
        <v>29</v>
      </c>
      <c r="B26" s="23"/>
      <c r="C26" s="22"/>
      <c r="D26" s="15">
        <f>SUM(D5,D11,D14,D18,D21,D24)</f>
        <v>1742505</v>
      </c>
      <c r="E26" s="15">
        <f t="shared" ref="E26:M26" si="8">SUM(E5,E11,E14,E18,E21,E24)</f>
        <v>683217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2425722</v>
      </c>
      <c r="O26" s="38">
        <f t="shared" si="2"/>
        <v>762.80566037735844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21" t="s">
        <v>45</v>
      </c>
      <c r="M28" s="121"/>
      <c r="N28" s="121"/>
      <c r="O28" s="43">
        <v>3180</v>
      </c>
    </row>
    <row r="29" spans="1:119">
      <c r="A29" s="122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  <row r="30" spans="1:119" ht="15.75" thickBot="1">
      <c r="A30" s="123" t="s">
        <v>46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1076855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1076855</v>
      </c>
      <c r="O5" s="33">
        <f t="shared" ref="O5:O27" si="2">(N5/O$29)</f>
        <v>333.49489005884175</v>
      </c>
      <c r="P5" s="6"/>
    </row>
    <row r="6" spans="1:133">
      <c r="A6" s="12"/>
      <c r="B6" s="25">
        <v>311</v>
      </c>
      <c r="C6" s="20" t="s">
        <v>1</v>
      </c>
      <c r="D6" s="46">
        <v>446294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446294</v>
      </c>
      <c r="O6" s="47">
        <f t="shared" si="2"/>
        <v>138.21430783524312</v>
      </c>
      <c r="P6" s="9"/>
    </row>
    <row r="7" spans="1:133">
      <c r="A7" s="12"/>
      <c r="B7" s="25">
        <v>312.41000000000003</v>
      </c>
      <c r="C7" s="20" t="s">
        <v>10</v>
      </c>
      <c r="D7" s="46">
        <v>245543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245543</v>
      </c>
      <c r="O7" s="47">
        <f t="shared" si="2"/>
        <v>76.043047383090737</v>
      </c>
      <c r="P7" s="9"/>
    </row>
    <row r="8" spans="1:133">
      <c r="A8" s="12"/>
      <c r="B8" s="25">
        <v>312.42</v>
      </c>
      <c r="C8" s="20" t="s">
        <v>9</v>
      </c>
      <c r="D8" s="46">
        <v>116270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116270</v>
      </c>
      <c r="O8" s="47">
        <f t="shared" si="2"/>
        <v>36.008052028491797</v>
      </c>
      <c r="P8" s="9"/>
    </row>
    <row r="9" spans="1:133">
      <c r="A9" s="12"/>
      <c r="B9" s="25">
        <v>314.10000000000002</v>
      </c>
      <c r="C9" s="20" t="s">
        <v>11</v>
      </c>
      <c r="D9" s="46">
        <v>196004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196004</v>
      </c>
      <c r="O9" s="47">
        <f t="shared" si="2"/>
        <v>60.701145865593062</v>
      </c>
      <c r="P9" s="9"/>
    </row>
    <row r="10" spans="1:133">
      <c r="A10" s="12"/>
      <c r="B10" s="25">
        <v>315</v>
      </c>
      <c r="C10" s="20" t="s">
        <v>12</v>
      </c>
      <c r="D10" s="46">
        <v>72744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72744</v>
      </c>
      <c r="O10" s="47">
        <f t="shared" si="2"/>
        <v>22.528336946423043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SUM(D12:D14)</f>
        <v>232172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232172</v>
      </c>
      <c r="O11" s="45">
        <f t="shared" si="2"/>
        <v>71.902136884484364</v>
      </c>
      <c r="P11" s="10"/>
    </row>
    <row r="12" spans="1:133">
      <c r="A12" s="12"/>
      <c r="B12" s="25">
        <v>323.10000000000002</v>
      </c>
      <c r="C12" s="20" t="s">
        <v>14</v>
      </c>
      <c r="D12" s="46">
        <v>224342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224342</v>
      </c>
      <c r="O12" s="47">
        <f t="shared" si="2"/>
        <v>69.477237534840512</v>
      </c>
      <c r="P12" s="9"/>
    </row>
    <row r="13" spans="1:133">
      <c r="A13" s="12"/>
      <c r="B13" s="25">
        <v>323.3</v>
      </c>
      <c r="C13" s="20" t="s">
        <v>15</v>
      </c>
      <c r="D13" s="46">
        <v>7799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7799</v>
      </c>
      <c r="O13" s="47">
        <f t="shared" si="2"/>
        <v>2.4152988541344071</v>
      </c>
      <c r="P13" s="9"/>
    </row>
    <row r="14" spans="1:133">
      <c r="A14" s="12"/>
      <c r="B14" s="25">
        <v>323.39999999999998</v>
      </c>
      <c r="C14" s="20" t="s">
        <v>16</v>
      </c>
      <c r="D14" s="46">
        <v>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</v>
      </c>
      <c r="O14" s="47">
        <f t="shared" si="2"/>
        <v>9.6004955094456494E-3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SUM(D16:D18)</f>
        <v>274525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274525</v>
      </c>
      <c r="O15" s="45">
        <f t="shared" si="2"/>
        <v>85.018581604211832</v>
      </c>
      <c r="P15" s="10"/>
    </row>
    <row r="16" spans="1:133">
      <c r="A16" s="12"/>
      <c r="B16" s="25">
        <v>335.12</v>
      </c>
      <c r="C16" s="20" t="s">
        <v>18</v>
      </c>
      <c r="D16" s="46">
        <v>66342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66342</v>
      </c>
      <c r="O16" s="47">
        <f t="shared" si="2"/>
        <v>20.545679777020748</v>
      </c>
      <c r="P16" s="9"/>
    </row>
    <row r="17" spans="1:119">
      <c r="A17" s="12"/>
      <c r="B17" s="25">
        <v>335.18</v>
      </c>
      <c r="C17" s="20" t="s">
        <v>19</v>
      </c>
      <c r="D17" s="46">
        <v>197462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197462</v>
      </c>
      <c r="O17" s="47">
        <f t="shared" si="2"/>
        <v>61.152678847940535</v>
      </c>
      <c r="P17" s="9"/>
    </row>
    <row r="18" spans="1:119">
      <c r="A18" s="12"/>
      <c r="B18" s="25">
        <v>338</v>
      </c>
      <c r="C18" s="20" t="s">
        <v>20</v>
      </c>
      <c r="D18" s="46">
        <v>10721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10721</v>
      </c>
      <c r="O18" s="47">
        <f t="shared" si="2"/>
        <v>3.3202229792505418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SUM(D20:D21)</f>
        <v>502035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502035</v>
      </c>
      <c r="O19" s="45">
        <f t="shared" si="2"/>
        <v>155.47692784143698</v>
      </c>
      <c r="P19" s="10"/>
    </row>
    <row r="20" spans="1:119">
      <c r="A20" s="12"/>
      <c r="B20" s="25">
        <v>341.9</v>
      </c>
      <c r="C20" s="20" t="s">
        <v>27</v>
      </c>
      <c r="D20" s="46">
        <v>1775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1775</v>
      </c>
      <c r="O20" s="47">
        <f t="shared" si="2"/>
        <v>0.54970579126664598</v>
      </c>
      <c r="P20" s="9"/>
    </row>
    <row r="21" spans="1:119">
      <c r="A21" s="12"/>
      <c r="B21" s="25">
        <v>343.4</v>
      </c>
      <c r="C21" s="20" t="s">
        <v>28</v>
      </c>
      <c r="D21" s="46">
        <v>500260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500260</v>
      </c>
      <c r="O21" s="47">
        <f t="shared" si="2"/>
        <v>154.92722205017034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12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12</v>
      </c>
      <c r="O22" s="45">
        <f t="shared" si="2"/>
        <v>3.7163208423660575E-3</v>
      </c>
      <c r="P22" s="10"/>
    </row>
    <row r="23" spans="1:119">
      <c r="A23" s="13"/>
      <c r="B23" s="39">
        <v>359</v>
      </c>
      <c r="C23" s="21" t="s">
        <v>31</v>
      </c>
      <c r="D23" s="46">
        <v>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</v>
      </c>
      <c r="O23" s="47">
        <f t="shared" si="2"/>
        <v>3.7163208423660575E-3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SUM(D25:D26)</f>
        <v>9016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9016</v>
      </c>
      <c r="O24" s="45">
        <f t="shared" si="2"/>
        <v>2.7921957262310313</v>
      </c>
      <c r="P24" s="10"/>
    </row>
    <row r="25" spans="1:119">
      <c r="A25" s="12"/>
      <c r="B25" s="25">
        <v>361.1</v>
      </c>
      <c r="C25" s="20" t="s">
        <v>32</v>
      </c>
      <c r="D25" s="46">
        <v>8586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8586</v>
      </c>
      <c r="O25" s="47">
        <f t="shared" si="2"/>
        <v>2.6590275627129141</v>
      </c>
      <c r="P25" s="9"/>
    </row>
    <row r="26" spans="1:119" ht="15.75" thickBot="1">
      <c r="A26" s="12"/>
      <c r="B26" s="25">
        <v>369.9</v>
      </c>
      <c r="C26" s="20" t="s">
        <v>33</v>
      </c>
      <c r="D26" s="46">
        <v>430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430</v>
      </c>
      <c r="O26" s="47">
        <f t="shared" si="2"/>
        <v>0.13316816351811706</v>
      </c>
      <c r="P26" s="9"/>
    </row>
    <row r="27" spans="1:119" ht="16.5" thickBot="1">
      <c r="A27" s="14" t="s">
        <v>29</v>
      </c>
      <c r="B27" s="23"/>
      <c r="C27" s="22"/>
      <c r="D27" s="15">
        <f>SUM(D5,D11,D15,D19,D22,D24)</f>
        <v>2094615</v>
      </c>
      <c r="E27" s="15">
        <f t="shared" ref="E27:M27" si="8">SUM(E5,E11,E15,E19,E22,E24)</f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  <c r="I27" s="15">
        <f t="shared" si="8"/>
        <v>0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2094615</v>
      </c>
      <c r="O27" s="38">
        <f t="shared" si="2"/>
        <v>648.68844843604836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21" t="s">
        <v>40</v>
      </c>
      <c r="M29" s="121"/>
      <c r="N29" s="121"/>
      <c r="O29" s="43">
        <v>3229</v>
      </c>
    </row>
    <row r="30" spans="1:119">
      <c r="A30" s="122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1:119" ht="15.75" thickBot="1">
      <c r="A31" s="123" t="s">
        <v>46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768414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768414</v>
      </c>
      <c r="O5" s="33">
        <f t="shared" ref="O5:O24" si="2">(N5/O$26)</f>
        <v>237.75185643564356</v>
      </c>
      <c r="P5" s="6"/>
    </row>
    <row r="6" spans="1:133">
      <c r="A6" s="12"/>
      <c r="B6" s="25">
        <v>311</v>
      </c>
      <c r="C6" s="20" t="s">
        <v>1</v>
      </c>
      <c r="D6" s="46">
        <v>508845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508845</v>
      </c>
      <c r="O6" s="47">
        <f t="shared" si="2"/>
        <v>157.43966584158414</v>
      </c>
      <c r="P6" s="9"/>
    </row>
    <row r="7" spans="1:133">
      <c r="A7" s="12"/>
      <c r="B7" s="25">
        <v>312.41000000000003</v>
      </c>
      <c r="C7" s="20" t="s">
        <v>10</v>
      </c>
      <c r="D7" s="46">
        <v>49060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49060</v>
      </c>
      <c r="O7" s="47">
        <f t="shared" si="2"/>
        <v>15.179455445544555</v>
      </c>
      <c r="P7" s="9"/>
    </row>
    <row r="8" spans="1:133">
      <c r="A8" s="12"/>
      <c r="B8" s="25">
        <v>312.42</v>
      </c>
      <c r="C8" s="20" t="s">
        <v>9</v>
      </c>
      <c r="D8" s="46">
        <v>22925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22925</v>
      </c>
      <c r="O8" s="47">
        <f t="shared" si="2"/>
        <v>7.0931311881188117</v>
      </c>
      <c r="P8" s="9"/>
    </row>
    <row r="9" spans="1:133">
      <c r="A9" s="12"/>
      <c r="B9" s="25">
        <v>314.10000000000002</v>
      </c>
      <c r="C9" s="20" t="s">
        <v>11</v>
      </c>
      <c r="D9" s="46">
        <v>114600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114600</v>
      </c>
      <c r="O9" s="47">
        <f t="shared" si="2"/>
        <v>35.457920792079207</v>
      </c>
      <c r="P9" s="9"/>
    </row>
    <row r="10" spans="1:133">
      <c r="A10" s="12"/>
      <c r="B10" s="25">
        <v>315</v>
      </c>
      <c r="C10" s="20" t="s">
        <v>12</v>
      </c>
      <c r="D10" s="46">
        <v>72984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72984</v>
      </c>
      <c r="O10" s="47">
        <f t="shared" si="2"/>
        <v>22.581683168316832</v>
      </c>
      <c r="P10" s="9"/>
    </row>
    <row r="11" spans="1:133" ht="15.75">
      <c r="A11" s="29" t="s">
        <v>55</v>
      </c>
      <c r="B11" s="30"/>
      <c r="C11" s="31"/>
      <c r="D11" s="32">
        <f t="shared" ref="D11:M11" si="3">SUM(D12:D13)</f>
        <v>226355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226355</v>
      </c>
      <c r="O11" s="45">
        <f t="shared" si="2"/>
        <v>70.035581683168317</v>
      </c>
      <c r="P11" s="10"/>
    </row>
    <row r="12" spans="1:133">
      <c r="A12" s="12"/>
      <c r="B12" s="25">
        <v>323.10000000000002</v>
      </c>
      <c r="C12" s="20" t="s">
        <v>14</v>
      </c>
      <c r="D12" s="46">
        <v>218236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218236</v>
      </c>
      <c r="O12" s="47">
        <f t="shared" si="2"/>
        <v>67.523514851485146</v>
      </c>
      <c r="P12" s="9"/>
    </row>
    <row r="13" spans="1:133">
      <c r="A13" s="12"/>
      <c r="B13" s="25">
        <v>329</v>
      </c>
      <c r="C13" s="20" t="s">
        <v>56</v>
      </c>
      <c r="D13" s="46">
        <v>8119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8119</v>
      </c>
      <c r="O13" s="47">
        <f t="shared" si="2"/>
        <v>2.5120668316831685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SUM(D15:D16)</f>
        <v>289911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289911</v>
      </c>
      <c r="O14" s="45">
        <f t="shared" si="2"/>
        <v>89.700185643564353</v>
      </c>
      <c r="P14" s="10"/>
    </row>
    <row r="15" spans="1:133">
      <c r="A15" s="12"/>
      <c r="B15" s="25">
        <v>335.12</v>
      </c>
      <c r="C15" s="20" t="s">
        <v>18</v>
      </c>
      <c r="D15" s="46">
        <v>70139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70139</v>
      </c>
      <c r="O15" s="47">
        <f t="shared" si="2"/>
        <v>21.701423267326732</v>
      </c>
      <c r="P15" s="9"/>
    </row>
    <row r="16" spans="1:133">
      <c r="A16" s="12"/>
      <c r="B16" s="25">
        <v>335.18</v>
      </c>
      <c r="C16" s="20" t="s">
        <v>19</v>
      </c>
      <c r="D16" s="46">
        <v>219772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219772</v>
      </c>
      <c r="O16" s="47">
        <f t="shared" si="2"/>
        <v>67.998762376237622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330238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330238</v>
      </c>
      <c r="O17" s="45">
        <f t="shared" si="2"/>
        <v>102.17759900990099</v>
      </c>
      <c r="P17" s="10"/>
    </row>
    <row r="18" spans="1:119">
      <c r="A18" s="12"/>
      <c r="B18" s="25">
        <v>343.4</v>
      </c>
      <c r="C18" s="20" t="s">
        <v>28</v>
      </c>
      <c r="D18" s="46">
        <v>330238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330238</v>
      </c>
      <c r="O18" s="47">
        <f t="shared" si="2"/>
        <v>102.17759900990099</v>
      </c>
      <c r="P18" s="9"/>
    </row>
    <row r="19" spans="1:119" ht="15.75">
      <c r="A19" s="29" t="s">
        <v>26</v>
      </c>
      <c r="B19" s="30"/>
      <c r="C19" s="31"/>
      <c r="D19" s="32">
        <f t="shared" ref="D19:M19" si="6">SUM(D20:D20)</f>
        <v>1500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1500</v>
      </c>
      <c r="O19" s="45">
        <f t="shared" si="2"/>
        <v>0.46410891089108913</v>
      </c>
      <c r="P19" s="10"/>
    </row>
    <row r="20" spans="1:119">
      <c r="A20" s="13"/>
      <c r="B20" s="39">
        <v>359</v>
      </c>
      <c r="C20" s="21" t="s">
        <v>31</v>
      </c>
      <c r="D20" s="46">
        <v>1500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1500</v>
      </c>
      <c r="O20" s="47">
        <f t="shared" si="2"/>
        <v>0.46410891089108913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18859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18859</v>
      </c>
      <c r="O21" s="45">
        <f t="shared" si="2"/>
        <v>5.8350866336633667</v>
      </c>
      <c r="P21" s="10"/>
    </row>
    <row r="22" spans="1:119">
      <c r="A22" s="12"/>
      <c r="B22" s="25">
        <v>361.1</v>
      </c>
      <c r="C22" s="20" t="s">
        <v>32</v>
      </c>
      <c r="D22" s="46">
        <v>15349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15349</v>
      </c>
      <c r="O22" s="47">
        <f t="shared" si="2"/>
        <v>4.749071782178218</v>
      </c>
      <c r="P22" s="9"/>
    </row>
    <row r="23" spans="1:119" ht="15.75" thickBot="1">
      <c r="A23" s="12"/>
      <c r="B23" s="25">
        <v>369.9</v>
      </c>
      <c r="C23" s="20" t="s">
        <v>33</v>
      </c>
      <c r="D23" s="46">
        <v>3510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3510</v>
      </c>
      <c r="O23" s="47">
        <f t="shared" si="2"/>
        <v>1.0860148514851484</v>
      </c>
      <c r="P23" s="9"/>
    </row>
    <row r="24" spans="1:119" ht="16.5" thickBot="1">
      <c r="A24" s="14" t="s">
        <v>29</v>
      </c>
      <c r="B24" s="23"/>
      <c r="C24" s="22"/>
      <c r="D24" s="15">
        <f>SUM(D5,D11,D14,D17,D19,D21)</f>
        <v>1635277</v>
      </c>
      <c r="E24" s="15">
        <f t="shared" ref="E24:M24" si="8">SUM(E5,E11,E14,E17,E19,E21)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1635277</v>
      </c>
      <c r="O24" s="38">
        <f t="shared" si="2"/>
        <v>505.96441831683171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21" t="s">
        <v>57</v>
      </c>
      <c r="M26" s="121"/>
      <c r="N26" s="121"/>
      <c r="O26" s="43">
        <v>3232</v>
      </c>
    </row>
    <row r="27" spans="1:119">
      <c r="A27" s="122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  <row r="28" spans="1:119" ht="15.75" customHeight="1" thickBot="1">
      <c r="A28" s="123" t="s">
        <v>46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3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343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2"/>
      <c r="M3" s="133"/>
      <c r="N3" s="36"/>
      <c r="O3" s="37"/>
      <c r="P3" s="134" t="s">
        <v>307</v>
      </c>
      <c r="Q3" s="11"/>
      <c r="R3"/>
    </row>
    <row r="4" spans="1:134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308</v>
      </c>
      <c r="N4" s="35" t="s">
        <v>8</v>
      </c>
      <c r="O4" s="35" t="s">
        <v>309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310</v>
      </c>
      <c r="B5" s="26"/>
      <c r="C5" s="26"/>
      <c r="D5" s="27">
        <f t="shared" ref="D5:N5" si="0">SUM(D6:D13)</f>
        <v>1661601</v>
      </c>
      <c r="E5" s="27">
        <f t="shared" si="0"/>
        <v>711182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2372783</v>
      </c>
      <c r="P5" s="33">
        <f t="shared" ref="P5:P43" si="1">(O5/P$45)</f>
        <v>703.04681481481487</v>
      </c>
      <c r="Q5" s="6"/>
    </row>
    <row r="6" spans="1:134">
      <c r="A6" s="12"/>
      <c r="B6" s="25">
        <v>311</v>
      </c>
      <c r="C6" s="20" t="s">
        <v>1</v>
      </c>
      <c r="D6" s="46">
        <v>1119902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1119902</v>
      </c>
      <c r="P6" s="47">
        <f t="shared" si="1"/>
        <v>331.82281481481482</v>
      </c>
      <c r="Q6" s="9"/>
    </row>
    <row r="7" spans="1:134">
      <c r="A7" s="12"/>
      <c r="B7" s="25">
        <v>312.41000000000003</v>
      </c>
      <c r="C7" s="20" t="s">
        <v>311</v>
      </c>
      <c r="D7" s="46">
        <v>0</v>
      </c>
      <c r="E7" s="46">
        <v>124050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124050</v>
      </c>
      <c r="P7" s="47">
        <f t="shared" si="1"/>
        <v>36.755555555555553</v>
      </c>
      <c r="Q7" s="9"/>
    </row>
    <row r="8" spans="1:134">
      <c r="A8" s="12"/>
      <c r="B8" s="25">
        <v>312.43</v>
      </c>
      <c r="C8" s="20" t="s">
        <v>312</v>
      </c>
      <c r="D8" s="46">
        <v>0</v>
      </c>
      <c r="E8" s="46">
        <v>272057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272057</v>
      </c>
      <c r="P8" s="47">
        <f t="shared" si="1"/>
        <v>80.609481481481481</v>
      </c>
      <c r="Q8" s="9"/>
    </row>
    <row r="9" spans="1:134">
      <c r="A9" s="12"/>
      <c r="B9" s="25">
        <v>314.10000000000002</v>
      </c>
      <c r="C9" s="20" t="s">
        <v>11</v>
      </c>
      <c r="D9" s="46">
        <v>365662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365662</v>
      </c>
      <c r="P9" s="47">
        <f t="shared" si="1"/>
        <v>108.34429629629629</v>
      </c>
      <c r="Q9" s="9"/>
    </row>
    <row r="10" spans="1:134">
      <c r="A10" s="12"/>
      <c r="B10" s="25">
        <v>314.8</v>
      </c>
      <c r="C10" s="20" t="s">
        <v>75</v>
      </c>
      <c r="D10" s="46">
        <v>9743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9743</v>
      </c>
      <c r="P10" s="47">
        <f t="shared" si="1"/>
        <v>2.8868148148148149</v>
      </c>
      <c r="Q10" s="9"/>
    </row>
    <row r="11" spans="1:134">
      <c r="A11" s="12"/>
      <c r="B11" s="25">
        <v>315.2</v>
      </c>
      <c r="C11" s="20" t="s">
        <v>313</v>
      </c>
      <c r="D11" s="46">
        <v>94036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94036</v>
      </c>
      <c r="P11" s="47">
        <f t="shared" si="1"/>
        <v>27.86251851851852</v>
      </c>
      <c r="Q11" s="9"/>
    </row>
    <row r="12" spans="1:134">
      <c r="A12" s="12"/>
      <c r="B12" s="25">
        <v>316</v>
      </c>
      <c r="C12" s="20" t="s">
        <v>79</v>
      </c>
      <c r="D12" s="46">
        <v>72258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72258</v>
      </c>
      <c r="P12" s="47">
        <f t="shared" si="1"/>
        <v>21.409777777777776</v>
      </c>
      <c r="Q12" s="9"/>
    </row>
    <row r="13" spans="1:134">
      <c r="A13" s="12"/>
      <c r="B13" s="25">
        <v>319.89999999999998</v>
      </c>
      <c r="C13" s="20" t="s">
        <v>100</v>
      </c>
      <c r="D13" s="46">
        <v>0</v>
      </c>
      <c r="E13" s="46">
        <v>315075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315075</v>
      </c>
      <c r="P13" s="47">
        <f t="shared" si="1"/>
        <v>93.355555555555554</v>
      </c>
      <c r="Q13" s="9"/>
    </row>
    <row r="14" spans="1:134" ht="15.75">
      <c r="A14" s="29" t="s">
        <v>13</v>
      </c>
      <c r="B14" s="30"/>
      <c r="C14" s="31"/>
      <c r="D14" s="32">
        <f t="shared" ref="D14:N14" si="3">SUM(D15:D22)</f>
        <v>814888</v>
      </c>
      <c r="E14" s="32">
        <f t="shared" si="3"/>
        <v>1511193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657207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2983288</v>
      </c>
      <c r="P14" s="45">
        <f t="shared" si="1"/>
        <v>883.93718518518517</v>
      </c>
      <c r="Q14" s="10"/>
    </row>
    <row r="15" spans="1:134">
      <c r="A15" s="12"/>
      <c r="B15" s="25">
        <v>322</v>
      </c>
      <c r="C15" s="20" t="s">
        <v>314</v>
      </c>
      <c r="D15" s="46">
        <v>237646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237646</v>
      </c>
      <c r="P15" s="47">
        <f t="shared" si="1"/>
        <v>70.413629629629625</v>
      </c>
      <c r="Q15" s="9"/>
    </row>
    <row r="16" spans="1:134">
      <c r="A16" s="12"/>
      <c r="B16" s="25">
        <v>322.89999999999998</v>
      </c>
      <c r="C16" s="20" t="s">
        <v>344</v>
      </c>
      <c r="D16" s="46">
        <v>53073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53073</v>
      </c>
      <c r="P16" s="47">
        <f t="shared" si="1"/>
        <v>15.725333333333333</v>
      </c>
      <c r="Q16" s="9"/>
    </row>
    <row r="17" spans="1:17">
      <c r="A17" s="12"/>
      <c r="B17" s="25">
        <v>323.10000000000002</v>
      </c>
      <c r="C17" s="20" t="s">
        <v>14</v>
      </c>
      <c r="D17" s="46">
        <v>310945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310945</v>
      </c>
      <c r="P17" s="47">
        <f t="shared" si="1"/>
        <v>92.131851851851849</v>
      </c>
      <c r="Q17" s="9"/>
    </row>
    <row r="18" spans="1:17">
      <c r="A18" s="12"/>
      <c r="B18" s="25">
        <v>323.3</v>
      </c>
      <c r="C18" s="20" t="s">
        <v>15</v>
      </c>
      <c r="D18" s="46">
        <v>22257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22257</v>
      </c>
      <c r="P18" s="47">
        <f t="shared" si="1"/>
        <v>6.5946666666666669</v>
      </c>
      <c r="Q18" s="9"/>
    </row>
    <row r="19" spans="1:17">
      <c r="A19" s="12"/>
      <c r="B19" s="25">
        <v>323.60000000000002</v>
      </c>
      <c r="C19" s="20" t="s">
        <v>103</v>
      </c>
      <c r="D19" s="46">
        <v>11797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11797</v>
      </c>
      <c r="P19" s="47">
        <f t="shared" si="1"/>
        <v>3.4954074074074075</v>
      </c>
      <c r="Q19" s="9"/>
    </row>
    <row r="20" spans="1:17">
      <c r="A20" s="12"/>
      <c r="B20" s="25">
        <v>323.7</v>
      </c>
      <c r="C20" s="20" t="s">
        <v>60</v>
      </c>
      <c r="D20" s="46">
        <v>178077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178077</v>
      </c>
      <c r="P20" s="47">
        <f t="shared" si="1"/>
        <v>52.763555555555556</v>
      </c>
      <c r="Q20" s="9"/>
    </row>
    <row r="21" spans="1:17">
      <c r="A21" s="12"/>
      <c r="B21" s="25">
        <v>323.89999999999998</v>
      </c>
      <c r="C21" s="20" t="s">
        <v>104</v>
      </c>
      <c r="D21" s="46">
        <v>1093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1093</v>
      </c>
      <c r="P21" s="47">
        <f t="shared" si="1"/>
        <v>0.32385185185185184</v>
      </c>
      <c r="Q21" s="9"/>
    </row>
    <row r="22" spans="1:17">
      <c r="A22" s="12"/>
      <c r="B22" s="25">
        <v>325.2</v>
      </c>
      <c r="C22" s="20" t="s">
        <v>119</v>
      </c>
      <c r="D22" s="46">
        <v>0</v>
      </c>
      <c r="E22" s="46">
        <v>1511193</v>
      </c>
      <c r="F22" s="46">
        <v>0</v>
      </c>
      <c r="G22" s="46">
        <v>0</v>
      </c>
      <c r="H22" s="46">
        <v>0</v>
      </c>
      <c r="I22" s="46">
        <v>657207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2168400</v>
      </c>
      <c r="P22" s="47">
        <f t="shared" si="1"/>
        <v>642.48888888888894</v>
      </c>
      <c r="Q22" s="9"/>
    </row>
    <row r="23" spans="1:17" ht="15.75">
      <c r="A23" s="29" t="s">
        <v>315</v>
      </c>
      <c r="B23" s="30"/>
      <c r="C23" s="31"/>
      <c r="D23" s="32">
        <f t="shared" ref="D23:N23" si="5">SUM(D24:D29)</f>
        <v>1891897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675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1892572</v>
      </c>
      <c r="P23" s="45">
        <f t="shared" si="1"/>
        <v>560.76207407407412</v>
      </c>
      <c r="Q23" s="10"/>
    </row>
    <row r="24" spans="1:17">
      <c r="A24" s="12"/>
      <c r="B24" s="25">
        <v>331.51</v>
      </c>
      <c r="C24" s="20" t="s">
        <v>345</v>
      </c>
      <c r="D24" s="46">
        <v>1439774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8" si="6">SUM(D24:N24)</f>
        <v>1439774</v>
      </c>
      <c r="P24" s="47">
        <f t="shared" si="1"/>
        <v>426.59970370370371</v>
      </c>
      <c r="Q24" s="9"/>
    </row>
    <row r="25" spans="1:17">
      <c r="A25" s="12"/>
      <c r="B25" s="25">
        <v>334.5</v>
      </c>
      <c r="C25" s="20" t="s">
        <v>90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675</v>
      </c>
      <c r="P25" s="47">
        <f t="shared" si="1"/>
        <v>0.2</v>
      </c>
      <c r="Q25" s="9"/>
    </row>
    <row r="26" spans="1:17">
      <c r="A26" s="12"/>
      <c r="B26" s="25">
        <v>335.125</v>
      </c>
      <c r="C26" s="20" t="s">
        <v>316</v>
      </c>
      <c r="D26" s="46">
        <v>90611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90611</v>
      </c>
      <c r="P26" s="47">
        <f t="shared" si="1"/>
        <v>26.847703703703704</v>
      </c>
      <c r="Q26" s="9"/>
    </row>
    <row r="27" spans="1:17">
      <c r="A27" s="12"/>
      <c r="B27" s="25">
        <v>335.15</v>
      </c>
      <c r="C27" s="20" t="s">
        <v>81</v>
      </c>
      <c r="D27" s="46">
        <v>6832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6832</v>
      </c>
      <c r="P27" s="47">
        <f t="shared" si="1"/>
        <v>2.0242962962962965</v>
      </c>
      <c r="Q27" s="9"/>
    </row>
    <row r="28" spans="1:17">
      <c r="A28" s="12"/>
      <c r="B28" s="25">
        <v>335.18</v>
      </c>
      <c r="C28" s="20" t="s">
        <v>317</v>
      </c>
      <c r="D28" s="46">
        <v>348367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348367</v>
      </c>
      <c r="P28" s="47">
        <f t="shared" si="1"/>
        <v>103.21985185185186</v>
      </c>
      <c r="Q28" s="9"/>
    </row>
    <row r="29" spans="1:17">
      <c r="A29" s="12"/>
      <c r="B29" s="25">
        <v>338</v>
      </c>
      <c r="C29" s="20" t="s">
        <v>20</v>
      </c>
      <c r="D29" s="46">
        <v>6313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6313</v>
      </c>
      <c r="P29" s="47">
        <f t="shared" si="1"/>
        <v>1.8705185185185185</v>
      </c>
      <c r="Q29" s="9"/>
    </row>
    <row r="30" spans="1:17" ht="15.75">
      <c r="A30" s="29" t="s">
        <v>25</v>
      </c>
      <c r="B30" s="30"/>
      <c r="C30" s="31"/>
      <c r="D30" s="32">
        <f t="shared" ref="D30:N30" si="7">SUM(D31:D33)</f>
        <v>418655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>SUM(D30:N30)</f>
        <v>418655</v>
      </c>
      <c r="P30" s="45">
        <f t="shared" si="1"/>
        <v>124.04592592592593</v>
      </c>
      <c r="Q30" s="10"/>
    </row>
    <row r="31" spans="1:17">
      <c r="A31" s="12"/>
      <c r="B31" s="25">
        <v>341.3</v>
      </c>
      <c r="C31" s="20" t="s">
        <v>87</v>
      </c>
      <c r="D31" s="46">
        <v>172500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3" si="8">SUM(D31:N31)</f>
        <v>172500</v>
      </c>
      <c r="P31" s="47">
        <f t="shared" si="1"/>
        <v>51.111111111111114</v>
      </c>
      <c r="Q31" s="9"/>
    </row>
    <row r="32" spans="1:17">
      <c r="A32" s="12"/>
      <c r="B32" s="25">
        <v>341.9</v>
      </c>
      <c r="C32" s="20" t="s">
        <v>63</v>
      </c>
      <c r="D32" s="46">
        <v>10058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10058</v>
      </c>
      <c r="P32" s="47">
        <f t="shared" si="1"/>
        <v>2.9801481481481482</v>
      </c>
      <c r="Q32" s="9"/>
    </row>
    <row r="33" spans="1:120">
      <c r="A33" s="12"/>
      <c r="B33" s="25">
        <v>343.9</v>
      </c>
      <c r="C33" s="20" t="s">
        <v>218</v>
      </c>
      <c r="D33" s="46">
        <v>236097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236097</v>
      </c>
      <c r="P33" s="47">
        <f t="shared" si="1"/>
        <v>69.954666666666668</v>
      </c>
      <c r="Q33" s="9"/>
    </row>
    <row r="34" spans="1:120" ht="15.75">
      <c r="A34" s="29" t="s">
        <v>26</v>
      </c>
      <c r="B34" s="30"/>
      <c r="C34" s="31"/>
      <c r="D34" s="32">
        <f t="shared" ref="D34:N34" si="9">SUM(D35:D35)</f>
        <v>17000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>SUM(D34:N34)</f>
        <v>17000</v>
      </c>
      <c r="P34" s="45">
        <f t="shared" si="1"/>
        <v>5.0370370370370372</v>
      </c>
      <c r="Q34" s="10"/>
    </row>
    <row r="35" spans="1:120">
      <c r="A35" s="13"/>
      <c r="B35" s="39">
        <v>354</v>
      </c>
      <c r="C35" s="21" t="s">
        <v>52</v>
      </c>
      <c r="D35" s="46">
        <v>17000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0">SUM(D35:N35)</f>
        <v>17000</v>
      </c>
      <c r="P35" s="47">
        <f t="shared" si="1"/>
        <v>5.0370370370370372</v>
      </c>
      <c r="Q35" s="9"/>
    </row>
    <row r="36" spans="1:120" ht="15.75">
      <c r="A36" s="29" t="s">
        <v>2</v>
      </c>
      <c r="B36" s="30"/>
      <c r="C36" s="31"/>
      <c r="D36" s="32">
        <f t="shared" ref="D36:N36" si="11">SUM(D37:D39)</f>
        <v>35545</v>
      </c>
      <c r="E36" s="32">
        <f t="shared" si="11"/>
        <v>37919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3688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1"/>
        <v>0</v>
      </c>
      <c r="O36" s="32">
        <f>SUM(D36:N36)</f>
        <v>77152</v>
      </c>
      <c r="P36" s="45">
        <f t="shared" si="1"/>
        <v>22.85985185185185</v>
      </c>
      <c r="Q36" s="10"/>
    </row>
    <row r="37" spans="1:120">
      <c r="A37" s="12"/>
      <c r="B37" s="25">
        <v>361.1</v>
      </c>
      <c r="C37" s="20" t="s">
        <v>32</v>
      </c>
      <c r="D37" s="46">
        <v>1850</v>
      </c>
      <c r="E37" s="46">
        <v>2686</v>
      </c>
      <c r="F37" s="46">
        <v>0</v>
      </c>
      <c r="G37" s="46">
        <v>0</v>
      </c>
      <c r="H37" s="46">
        <v>0</v>
      </c>
      <c r="I37" s="46">
        <v>1284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5820</v>
      </c>
      <c r="P37" s="47">
        <f t="shared" si="1"/>
        <v>1.7244444444444444</v>
      </c>
      <c r="Q37" s="9"/>
    </row>
    <row r="38" spans="1:120">
      <c r="A38" s="12"/>
      <c r="B38" s="25">
        <v>366</v>
      </c>
      <c r="C38" s="20" t="s">
        <v>71</v>
      </c>
      <c r="D38" s="46">
        <v>6240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2" si="12">SUM(D38:N38)</f>
        <v>6240</v>
      </c>
      <c r="P38" s="47">
        <f t="shared" si="1"/>
        <v>1.8488888888888888</v>
      </c>
      <c r="Q38" s="9"/>
    </row>
    <row r="39" spans="1:120">
      <c r="A39" s="12"/>
      <c r="B39" s="25">
        <v>369.9</v>
      </c>
      <c r="C39" s="20" t="s">
        <v>33</v>
      </c>
      <c r="D39" s="46">
        <v>27455</v>
      </c>
      <c r="E39" s="46">
        <v>35233</v>
      </c>
      <c r="F39" s="46">
        <v>0</v>
      </c>
      <c r="G39" s="46">
        <v>0</v>
      </c>
      <c r="H39" s="46">
        <v>0</v>
      </c>
      <c r="I39" s="46">
        <v>2404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65092</v>
      </c>
      <c r="P39" s="47">
        <f t="shared" si="1"/>
        <v>19.28651851851852</v>
      </c>
      <c r="Q39" s="9"/>
    </row>
    <row r="40" spans="1:120" ht="15.75">
      <c r="A40" s="29" t="s">
        <v>43</v>
      </c>
      <c r="B40" s="30"/>
      <c r="C40" s="31"/>
      <c r="D40" s="32">
        <f t="shared" ref="D40:N40" si="13">SUM(D41:D42)</f>
        <v>11765</v>
      </c>
      <c r="E40" s="32">
        <f t="shared" si="13"/>
        <v>272037</v>
      </c>
      <c r="F40" s="32">
        <f t="shared" si="13"/>
        <v>0</v>
      </c>
      <c r="G40" s="32">
        <f t="shared" si="13"/>
        <v>1563824</v>
      </c>
      <c r="H40" s="32">
        <f t="shared" si="13"/>
        <v>0</v>
      </c>
      <c r="I40" s="32">
        <f t="shared" si="13"/>
        <v>47650</v>
      </c>
      <c r="J40" s="32">
        <f t="shared" si="13"/>
        <v>0</v>
      </c>
      <c r="K40" s="32">
        <f t="shared" si="13"/>
        <v>0</v>
      </c>
      <c r="L40" s="32">
        <f t="shared" si="13"/>
        <v>0</v>
      </c>
      <c r="M40" s="32">
        <f t="shared" si="13"/>
        <v>0</v>
      </c>
      <c r="N40" s="32">
        <f t="shared" si="13"/>
        <v>0</v>
      </c>
      <c r="O40" s="32">
        <f t="shared" si="12"/>
        <v>1895276</v>
      </c>
      <c r="P40" s="45">
        <f t="shared" si="1"/>
        <v>561.56325925925921</v>
      </c>
      <c r="Q40" s="9"/>
    </row>
    <row r="41" spans="1:120">
      <c r="A41" s="12"/>
      <c r="B41" s="25">
        <v>381</v>
      </c>
      <c r="C41" s="20" t="s">
        <v>44</v>
      </c>
      <c r="D41" s="46">
        <v>0</v>
      </c>
      <c r="E41" s="46">
        <v>272037</v>
      </c>
      <c r="F41" s="46">
        <v>0</v>
      </c>
      <c r="G41" s="46">
        <v>1563824</v>
      </c>
      <c r="H41" s="46">
        <v>0</v>
      </c>
      <c r="I41" s="46">
        <v>47650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1883511</v>
      </c>
      <c r="P41" s="47">
        <f t="shared" si="1"/>
        <v>558.07733333333329</v>
      </c>
      <c r="Q41" s="9"/>
    </row>
    <row r="42" spans="1:120" ht="15.75" thickBot="1">
      <c r="A42" s="12"/>
      <c r="B42" s="25">
        <v>383.1</v>
      </c>
      <c r="C42" s="20" t="s">
        <v>347</v>
      </c>
      <c r="D42" s="46">
        <v>11765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11765</v>
      </c>
      <c r="P42" s="47">
        <f t="shared" si="1"/>
        <v>3.4859259259259261</v>
      </c>
      <c r="Q42" s="9"/>
    </row>
    <row r="43" spans="1:120" ht="16.5" thickBot="1">
      <c r="A43" s="14" t="s">
        <v>29</v>
      </c>
      <c r="B43" s="23"/>
      <c r="C43" s="22"/>
      <c r="D43" s="15">
        <f t="shared" ref="D43:N43" si="14">SUM(D5,D14,D23,D30,D34,D36,D40)</f>
        <v>4851351</v>
      </c>
      <c r="E43" s="15">
        <f t="shared" si="14"/>
        <v>2532331</v>
      </c>
      <c r="F43" s="15">
        <f t="shared" si="14"/>
        <v>0</v>
      </c>
      <c r="G43" s="15">
        <f t="shared" si="14"/>
        <v>1563824</v>
      </c>
      <c r="H43" s="15">
        <f t="shared" si="14"/>
        <v>0</v>
      </c>
      <c r="I43" s="15">
        <f t="shared" si="14"/>
        <v>709220</v>
      </c>
      <c r="J43" s="15">
        <f t="shared" si="14"/>
        <v>0</v>
      </c>
      <c r="K43" s="15">
        <f t="shared" si="14"/>
        <v>0</v>
      </c>
      <c r="L43" s="15">
        <f t="shared" si="14"/>
        <v>0</v>
      </c>
      <c r="M43" s="15">
        <f t="shared" si="14"/>
        <v>0</v>
      </c>
      <c r="N43" s="15">
        <f t="shared" si="14"/>
        <v>0</v>
      </c>
      <c r="O43" s="15">
        <f>SUM(D43:N43)</f>
        <v>9656726</v>
      </c>
      <c r="P43" s="38">
        <f t="shared" si="1"/>
        <v>2861.2521481481481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121" t="s">
        <v>346</v>
      </c>
      <c r="N45" s="121"/>
      <c r="O45" s="121"/>
      <c r="P45" s="43">
        <v>3375</v>
      </c>
    </row>
    <row r="46" spans="1:120">
      <c r="A46" s="122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  <row r="47" spans="1:120" ht="15.75" customHeight="1" thickBot="1">
      <c r="A47" s="123" t="s">
        <v>46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3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92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2"/>
      <c r="M3" s="133"/>
      <c r="N3" s="36"/>
      <c r="O3" s="37"/>
      <c r="P3" s="134" t="s">
        <v>307</v>
      </c>
      <c r="Q3" s="11"/>
      <c r="R3"/>
    </row>
    <row r="4" spans="1:134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308</v>
      </c>
      <c r="N4" s="35" t="s">
        <v>8</v>
      </c>
      <c r="O4" s="35" t="s">
        <v>309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310</v>
      </c>
      <c r="B5" s="26"/>
      <c r="C5" s="26"/>
      <c r="D5" s="27">
        <f t="shared" ref="D5:N5" si="0">SUM(D6:D12)</f>
        <v>1590495</v>
      </c>
      <c r="E5" s="27">
        <f t="shared" si="0"/>
        <v>377737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1968232</v>
      </c>
      <c r="P5" s="33">
        <f t="shared" ref="P5:P38" si="1">(O5/P$40)</f>
        <v>582.48949393311625</v>
      </c>
      <c r="Q5" s="6"/>
    </row>
    <row r="6" spans="1:134">
      <c r="A6" s="12"/>
      <c r="B6" s="25">
        <v>311</v>
      </c>
      <c r="C6" s="20" t="s">
        <v>1</v>
      </c>
      <c r="D6" s="46">
        <v>1042008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1042008</v>
      </c>
      <c r="P6" s="47">
        <f t="shared" si="1"/>
        <v>308.37762651672091</v>
      </c>
      <c r="Q6" s="9"/>
    </row>
    <row r="7" spans="1:134">
      <c r="A7" s="12"/>
      <c r="B7" s="25">
        <v>312.41000000000003</v>
      </c>
      <c r="C7" s="20" t="s">
        <v>311</v>
      </c>
      <c r="D7" s="46">
        <v>0</v>
      </c>
      <c r="E7" s="46">
        <v>118189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118189</v>
      </c>
      <c r="P7" s="47">
        <f t="shared" si="1"/>
        <v>34.977508138502515</v>
      </c>
      <c r="Q7" s="9"/>
    </row>
    <row r="8" spans="1:134">
      <c r="A8" s="12"/>
      <c r="B8" s="25">
        <v>312.43</v>
      </c>
      <c r="C8" s="20" t="s">
        <v>312</v>
      </c>
      <c r="D8" s="46">
        <v>0</v>
      </c>
      <c r="E8" s="46">
        <v>259548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259548</v>
      </c>
      <c r="P8" s="47">
        <f t="shared" si="1"/>
        <v>76.812074578277603</v>
      </c>
      <c r="Q8" s="9"/>
    </row>
    <row r="9" spans="1:134">
      <c r="A9" s="12"/>
      <c r="B9" s="25">
        <v>314.10000000000002</v>
      </c>
      <c r="C9" s="20" t="s">
        <v>11</v>
      </c>
      <c r="D9" s="46">
        <v>338252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338252</v>
      </c>
      <c r="P9" s="47">
        <f t="shared" si="1"/>
        <v>100.10417283219887</v>
      </c>
      <c r="Q9" s="9"/>
    </row>
    <row r="10" spans="1:134">
      <c r="A10" s="12"/>
      <c r="B10" s="25">
        <v>314.8</v>
      </c>
      <c r="C10" s="20" t="s">
        <v>75</v>
      </c>
      <c r="D10" s="46">
        <v>6569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6569</v>
      </c>
      <c r="P10" s="47">
        <f t="shared" si="1"/>
        <v>1.9440662918023084</v>
      </c>
      <c r="Q10" s="9"/>
    </row>
    <row r="11" spans="1:134">
      <c r="A11" s="12"/>
      <c r="B11" s="25">
        <v>315.2</v>
      </c>
      <c r="C11" s="20" t="s">
        <v>313</v>
      </c>
      <c r="D11" s="46">
        <v>98050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98050</v>
      </c>
      <c r="P11" s="47">
        <f t="shared" si="1"/>
        <v>29.017460787215153</v>
      </c>
      <c r="Q11" s="9"/>
    </row>
    <row r="12" spans="1:134">
      <c r="A12" s="12"/>
      <c r="B12" s="25">
        <v>316</v>
      </c>
      <c r="C12" s="20" t="s">
        <v>79</v>
      </c>
      <c r="D12" s="46">
        <v>105616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105616</v>
      </c>
      <c r="P12" s="47">
        <f t="shared" si="1"/>
        <v>31.256584788398936</v>
      </c>
      <c r="Q12" s="9"/>
    </row>
    <row r="13" spans="1:134" ht="15.75">
      <c r="A13" s="29" t="s">
        <v>13</v>
      </c>
      <c r="B13" s="30"/>
      <c r="C13" s="31"/>
      <c r="D13" s="32">
        <f t="shared" ref="D13:N13" si="3">SUM(D14:D20)</f>
        <v>401256</v>
      </c>
      <c r="E13" s="32">
        <f t="shared" si="3"/>
        <v>1762917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652310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2816483</v>
      </c>
      <c r="P13" s="45">
        <f t="shared" si="1"/>
        <v>833.52559928973074</v>
      </c>
      <c r="Q13" s="10"/>
    </row>
    <row r="14" spans="1:134">
      <c r="A14" s="12"/>
      <c r="B14" s="25">
        <v>322</v>
      </c>
      <c r="C14" s="20" t="s">
        <v>314</v>
      </c>
      <c r="D14" s="46">
        <v>63263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63263</v>
      </c>
      <c r="P14" s="47">
        <f t="shared" si="1"/>
        <v>18.722403077833679</v>
      </c>
      <c r="Q14" s="9"/>
    </row>
    <row r="15" spans="1:134">
      <c r="A15" s="12"/>
      <c r="B15" s="25">
        <v>323.10000000000002</v>
      </c>
      <c r="C15" s="20" t="s">
        <v>14</v>
      </c>
      <c r="D15" s="46">
        <v>260979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260979</v>
      </c>
      <c r="P15" s="47">
        <f t="shared" si="1"/>
        <v>77.235572654631554</v>
      </c>
      <c r="Q15" s="9"/>
    </row>
    <row r="16" spans="1:134">
      <c r="A16" s="12"/>
      <c r="B16" s="25">
        <v>323.3</v>
      </c>
      <c r="C16" s="20" t="s">
        <v>15</v>
      </c>
      <c r="D16" s="46">
        <v>29209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29209</v>
      </c>
      <c r="P16" s="47">
        <f t="shared" si="1"/>
        <v>8.6442734536845229</v>
      </c>
      <c r="Q16" s="9"/>
    </row>
    <row r="17" spans="1:17">
      <c r="A17" s="12"/>
      <c r="B17" s="25">
        <v>323.60000000000002</v>
      </c>
      <c r="C17" s="20" t="s">
        <v>103</v>
      </c>
      <c r="D17" s="46">
        <v>11844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11844</v>
      </c>
      <c r="P17" s="47">
        <f t="shared" si="1"/>
        <v>3.5051790470553419</v>
      </c>
      <c r="Q17" s="9"/>
    </row>
    <row r="18" spans="1:17">
      <c r="A18" s="12"/>
      <c r="B18" s="25">
        <v>323.7</v>
      </c>
      <c r="C18" s="20" t="s">
        <v>60</v>
      </c>
      <c r="D18" s="46">
        <v>35961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35961</v>
      </c>
      <c r="P18" s="47">
        <f t="shared" si="1"/>
        <v>10.642497780408405</v>
      </c>
      <c r="Q18" s="9"/>
    </row>
    <row r="19" spans="1:17">
      <c r="A19" s="12"/>
      <c r="B19" s="25">
        <v>325.10000000000002</v>
      </c>
      <c r="C19" s="20" t="s">
        <v>80</v>
      </c>
      <c r="D19" s="46">
        <v>0</v>
      </c>
      <c r="E19" s="46">
        <v>266441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266441</v>
      </c>
      <c r="P19" s="47">
        <f t="shared" si="1"/>
        <v>78.852027226990231</v>
      </c>
      <c r="Q19" s="9"/>
    </row>
    <row r="20" spans="1:17">
      <c r="A20" s="12"/>
      <c r="B20" s="25">
        <v>325.2</v>
      </c>
      <c r="C20" s="20" t="s">
        <v>119</v>
      </c>
      <c r="D20" s="46">
        <v>0</v>
      </c>
      <c r="E20" s="46">
        <v>1496476</v>
      </c>
      <c r="F20" s="46">
        <v>0</v>
      </c>
      <c r="G20" s="46">
        <v>0</v>
      </c>
      <c r="H20" s="46">
        <v>0</v>
      </c>
      <c r="I20" s="46">
        <v>652310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2148786</v>
      </c>
      <c r="P20" s="47">
        <f t="shared" si="1"/>
        <v>635.923646049127</v>
      </c>
      <c r="Q20" s="9"/>
    </row>
    <row r="21" spans="1:17" ht="15.75">
      <c r="A21" s="29" t="s">
        <v>315</v>
      </c>
      <c r="B21" s="30"/>
      <c r="C21" s="31"/>
      <c r="D21" s="32">
        <f t="shared" ref="D21:N21" si="5">SUM(D22:D27)</f>
        <v>421566</v>
      </c>
      <c r="E21" s="32">
        <f t="shared" si="5"/>
        <v>272580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50272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ref="O21:O38" si="6">SUM(D21:N21)</f>
        <v>744418</v>
      </c>
      <c r="P21" s="45">
        <f t="shared" si="1"/>
        <v>220.30719147676828</v>
      </c>
      <c r="Q21" s="10"/>
    </row>
    <row r="22" spans="1:17">
      <c r="A22" s="12"/>
      <c r="B22" s="25">
        <v>331.5</v>
      </c>
      <c r="C22" s="20" t="s">
        <v>129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50272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50272</v>
      </c>
      <c r="P22" s="47">
        <f t="shared" si="1"/>
        <v>14.877774489493934</v>
      </c>
      <c r="Q22" s="9"/>
    </row>
    <row r="23" spans="1:17">
      <c r="A23" s="12"/>
      <c r="B23" s="25">
        <v>331.9</v>
      </c>
      <c r="C23" s="20" t="s">
        <v>139</v>
      </c>
      <c r="D23" s="46">
        <v>40141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40141</v>
      </c>
      <c r="P23" s="47">
        <f t="shared" si="1"/>
        <v>11.87955016277005</v>
      </c>
      <c r="Q23" s="9"/>
    </row>
    <row r="24" spans="1:17">
      <c r="A24" s="12"/>
      <c r="B24" s="25">
        <v>335.125</v>
      </c>
      <c r="C24" s="20" t="s">
        <v>316</v>
      </c>
      <c r="D24" s="46">
        <v>82728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82728</v>
      </c>
      <c r="P24" s="47">
        <f t="shared" si="1"/>
        <v>24.482983131103875</v>
      </c>
      <c r="Q24" s="9"/>
    </row>
    <row r="25" spans="1:17">
      <c r="A25" s="12"/>
      <c r="B25" s="25">
        <v>335.15</v>
      </c>
      <c r="C25" s="20" t="s">
        <v>81</v>
      </c>
      <c r="D25" s="46">
        <v>1274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1274</v>
      </c>
      <c r="P25" s="47">
        <f t="shared" si="1"/>
        <v>0.37703462562888429</v>
      </c>
      <c r="Q25" s="9"/>
    </row>
    <row r="26" spans="1:17">
      <c r="A26" s="12"/>
      <c r="B26" s="25">
        <v>335.18</v>
      </c>
      <c r="C26" s="20" t="s">
        <v>317</v>
      </c>
      <c r="D26" s="46">
        <v>297423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297423</v>
      </c>
      <c r="P26" s="47">
        <f t="shared" si="1"/>
        <v>88.021012133767385</v>
      </c>
      <c r="Q26" s="9"/>
    </row>
    <row r="27" spans="1:17">
      <c r="A27" s="12"/>
      <c r="B27" s="25">
        <v>338</v>
      </c>
      <c r="C27" s="20" t="s">
        <v>20</v>
      </c>
      <c r="D27" s="46">
        <v>0</v>
      </c>
      <c r="E27" s="46">
        <v>272580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272580</v>
      </c>
      <c r="P27" s="47">
        <f t="shared" si="1"/>
        <v>80.668836934004148</v>
      </c>
      <c r="Q27" s="9"/>
    </row>
    <row r="28" spans="1:17" ht="15.75">
      <c r="A28" s="29" t="s">
        <v>25</v>
      </c>
      <c r="B28" s="30"/>
      <c r="C28" s="31"/>
      <c r="D28" s="32">
        <f t="shared" ref="D28:N28" si="7">SUM(D29:D31)</f>
        <v>479185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 t="shared" si="6"/>
        <v>479185</v>
      </c>
      <c r="P28" s="45">
        <f t="shared" si="1"/>
        <v>141.81266646936965</v>
      </c>
      <c r="Q28" s="10"/>
    </row>
    <row r="29" spans="1:17">
      <c r="A29" s="12"/>
      <c r="B29" s="25">
        <v>341.3</v>
      </c>
      <c r="C29" s="20" t="s">
        <v>87</v>
      </c>
      <c r="D29" s="46">
        <v>170000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170000</v>
      </c>
      <c r="P29" s="47">
        <f t="shared" si="1"/>
        <v>50.31074282332051</v>
      </c>
      <c r="Q29" s="9"/>
    </row>
    <row r="30" spans="1:17">
      <c r="A30" s="12"/>
      <c r="B30" s="25">
        <v>341.9</v>
      </c>
      <c r="C30" s="20" t="s">
        <v>63</v>
      </c>
      <c r="D30" s="46">
        <v>7127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7127</v>
      </c>
      <c r="P30" s="47">
        <f t="shared" si="1"/>
        <v>2.1092039064812074</v>
      </c>
      <c r="Q30" s="9"/>
    </row>
    <row r="31" spans="1:17">
      <c r="A31" s="12"/>
      <c r="B31" s="25">
        <v>343.9</v>
      </c>
      <c r="C31" s="20" t="s">
        <v>218</v>
      </c>
      <c r="D31" s="46">
        <v>302058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302058</v>
      </c>
      <c r="P31" s="47">
        <f t="shared" si="1"/>
        <v>89.392719739567923</v>
      </c>
      <c r="Q31" s="9"/>
    </row>
    <row r="32" spans="1:17" ht="15.75">
      <c r="A32" s="29" t="s">
        <v>2</v>
      </c>
      <c r="B32" s="30"/>
      <c r="C32" s="31"/>
      <c r="D32" s="32">
        <f t="shared" ref="D32:N32" si="8">SUM(D33:D35)</f>
        <v>31513</v>
      </c>
      <c r="E32" s="32">
        <f t="shared" si="8"/>
        <v>60975</v>
      </c>
      <c r="F32" s="32">
        <f t="shared" si="8"/>
        <v>0</v>
      </c>
      <c r="G32" s="32">
        <f t="shared" si="8"/>
        <v>27</v>
      </c>
      <c r="H32" s="32">
        <f t="shared" si="8"/>
        <v>0</v>
      </c>
      <c r="I32" s="32">
        <f t="shared" si="8"/>
        <v>1356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6"/>
        <v>93871</v>
      </c>
      <c r="P32" s="45">
        <f t="shared" si="1"/>
        <v>27.780704350399528</v>
      </c>
      <c r="Q32" s="10"/>
    </row>
    <row r="33" spans="1:120">
      <c r="A33" s="12"/>
      <c r="B33" s="25">
        <v>361.1</v>
      </c>
      <c r="C33" s="20" t="s">
        <v>32</v>
      </c>
      <c r="D33" s="46">
        <v>493</v>
      </c>
      <c r="E33" s="46">
        <v>3817</v>
      </c>
      <c r="F33" s="46">
        <v>0</v>
      </c>
      <c r="G33" s="46">
        <v>27</v>
      </c>
      <c r="H33" s="46">
        <v>0</v>
      </c>
      <c r="I33" s="46">
        <v>1356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5693</v>
      </c>
      <c r="P33" s="47">
        <f t="shared" si="1"/>
        <v>1.684817993489198</v>
      </c>
      <c r="Q33" s="9"/>
    </row>
    <row r="34" spans="1:120">
      <c r="A34" s="12"/>
      <c r="B34" s="25">
        <v>366</v>
      </c>
      <c r="C34" s="20" t="s">
        <v>71</v>
      </c>
      <c r="D34" s="46">
        <v>13686</v>
      </c>
      <c r="E34" s="46">
        <v>57158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70844</v>
      </c>
      <c r="P34" s="47">
        <f t="shared" si="1"/>
        <v>20.965966262207754</v>
      </c>
      <c r="Q34" s="9"/>
    </row>
    <row r="35" spans="1:120">
      <c r="A35" s="12"/>
      <c r="B35" s="25">
        <v>369.9</v>
      </c>
      <c r="C35" s="20" t="s">
        <v>33</v>
      </c>
      <c r="D35" s="46">
        <v>17334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17334</v>
      </c>
      <c r="P35" s="47">
        <f t="shared" si="1"/>
        <v>5.1299200947025749</v>
      </c>
      <c r="Q35" s="9"/>
    </row>
    <row r="36" spans="1:120" ht="15.75">
      <c r="A36" s="29" t="s">
        <v>43</v>
      </c>
      <c r="B36" s="30"/>
      <c r="C36" s="31"/>
      <c r="D36" s="32">
        <f t="shared" ref="D36:N36" si="9">SUM(D37:D37)</f>
        <v>0</v>
      </c>
      <c r="E36" s="32">
        <f t="shared" si="9"/>
        <v>210000</v>
      </c>
      <c r="F36" s="32">
        <f t="shared" si="9"/>
        <v>0</v>
      </c>
      <c r="G36" s="32">
        <f t="shared" si="9"/>
        <v>1631695</v>
      </c>
      <c r="H36" s="32">
        <f t="shared" si="9"/>
        <v>0</v>
      </c>
      <c r="I36" s="32">
        <f t="shared" si="9"/>
        <v>77950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6"/>
        <v>1919645</v>
      </c>
      <c r="P36" s="45">
        <f t="shared" si="1"/>
        <v>568.11038768866524</v>
      </c>
      <c r="Q36" s="9"/>
    </row>
    <row r="37" spans="1:120" ht="15.75" thickBot="1">
      <c r="A37" s="12"/>
      <c r="B37" s="25">
        <v>381</v>
      </c>
      <c r="C37" s="20" t="s">
        <v>44</v>
      </c>
      <c r="D37" s="46">
        <v>0</v>
      </c>
      <c r="E37" s="46">
        <v>210000</v>
      </c>
      <c r="F37" s="46">
        <v>0</v>
      </c>
      <c r="G37" s="46">
        <v>1631695</v>
      </c>
      <c r="H37" s="46">
        <v>0</v>
      </c>
      <c r="I37" s="46">
        <v>77950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1919645</v>
      </c>
      <c r="P37" s="47">
        <f t="shared" si="1"/>
        <v>568.11038768866524</v>
      </c>
      <c r="Q37" s="9"/>
    </row>
    <row r="38" spans="1:120" ht="16.5" thickBot="1">
      <c r="A38" s="14" t="s">
        <v>29</v>
      </c>
      <c r="B38" s="23"/>
      <c r="C38" s="22"/>
      <c r="D38" s="15">
        <f>SUM(D5,D13,D21,D28,D32,D36)</f>
        <v>2924015</v>
      </c>
      <c r="E38" s="15">
        <f t="shared" ref="E38:N38" si="10">SUM(E5,E13,E21,E28,E32,E36)</f>
        <v>2684209</v>
      </c>
      <c r="F38" s="15">
        <f t="shared" si="10"/>
        <v>0</v>
      </c>
      <c r="G38" s="15">
        <f t="shared" si="10"/>
        <v>1631722</v>
      </c>
      <c r="H38" s="15">
        <f t="shared" si="10"/>
        <v>0</v>
      </c>
      <c r="I38" s="15">
        <f t="shared" si="10"/>
        <v>781888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6"/>
        <v>8021834</v>
      </c>
      <c r="P38" s="38">
        <f t="shared" si="1"/>
        <v>2374.0260432080499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121" t="s">
        <v>306</v>
      </c>
      <c r="N40" s="121"/>
      <c r="O40" s="121"/>
      <c r="P40" s="43">
        <v>3379</v>
      </c>
    </row>
    <row r="41" spans="1:120">
      <c r="A41" s="122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</row>
    <row r="42" spans="1:120" ht="15.75" customHeight="1" thickBot="1">
      <c r="A42" s="123" t="s">
        <v>46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3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1482819</v>
      </c>
      <c r="E5" s="27">
        <f t="shared" si="0"/>
        <v>597617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2080436</v>
      </c>
      <c r="O5" s="33">
        <f t="shared" ref="O5:O36" si="1">(N5/O$38)</f>
        <v>607.24927028604782</v>
      </c>
      <c r="P5" s="6"/>
    </row>
    <row r="6" spans="1:133">
      <c r="A6" s="12"/>
      <c r="B6" s="25">
        <v>311</v>
      </c>
      <c r="C6" s="20" t="s">
        <v>1</v>
      </c>
      <c r="D6" s="46">
        <v>972399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972399</v>
      </c>
      <c r="O6" s="47">
        <f t="shared" si="1"/>
        <v>283.82924693520141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249238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249238</v>
      </c>
      <c r="O7" s="47">
        <f t="shared" si="1"/>
        <v>72.74897840046701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114604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114604</v>
      </c>
      <c r="O8" s="47">
        <f t="shared" si="1"/>
        <v>33.451255107997667</v>
      </c>
      <c r="P8" s="9"/>
    </row>
    <row r="9" spans="1:133">
      <c r="A9" s="12"/>
      <c r="B9" s="25">
        <v>312.60000000000002</v>
      </c>
      <c r="C9" s="20" t="s">
        <v>74</v>
      </c>
      <c r="D9" s="46">
        <v>0</v>
      </c>
      <c r="E9" s="46">
        <v>233775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233775</v>
      </c>
      <c r="O9" s="47">
        <f t="shared" si="1"/>
        <v>68.235551663747813</v>
      </c>
      <c r="P9" s="9"/>
    </row>
    <row r="10" spans="1:133">
      <c r="A10" s="12"/>
      <c r="B10" s="25">
        <v>314.10000000000002</v>
      </c>
      <c r="C10" s="20" t="s">
        <v>11</v>
      </c>
      <c r="D10" s="46">
        <v>327363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327363</v>
      </c>
      <c r="O10" s="47">
        <f t="shared" si="1"/>
        <v>95.552539404553414</v>
      </c>
      <c r="P10" s="9"/>
    </row>
    <row r="11" spans="1:133">
      <c r="A11" s="12"/>
      <c r="B11" s="25">
        <v>314.8</v>
      </c>
      <c r="C11" s="20" t="s">
        <v>75</v>
      </c>
      <c r="D11" s="46">
        <v>5255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5255</v>
      </c>
      <c r="O11" s="47">
        <f t="shared" si="1"/>
        <v>1.5338587273788675</v>
      </c>
      <c r="P11" s="9"/>
    </row>
    <row r="12" spans="1:133">
      <c r="A12" s="12"/>
      <c r="B12" s="25">
        <v>315</v>
      </c>
      <c r="C12" s="20" t="s">
        <v>59</v>
      </c>
      <c r="D12" s="46">
        <v>110066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110066</v>
      </c>
      <c r="O12" s="47">
        <f t="shared" si="1"/>
        <v>32.126678342089903</v>
      </c>
      <c r="P12" s="9"/>
    </row>
    <row r="13" spans="1:133">
      <c r="A13" s="12"/>
      <c r="B13" s="25">
        <v>316</v>
      </c>
      <c r="C13" s="20" t="s">
        <v>79</v>
      </c>
      <c r="D13" s="46">
        <v>67736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67736</v>
      </c>
      <c r="O13" s="47">
        <f t="shared" si="1"/>
        <v>19.771161704611792</v>
      </c>
      <c r="P13" s="9"/>
    </row>
    <row r="14" spans="1:133" ht="15.75">
      <c r="A14" s="29" t="s">
        <v>13</v>
      </c>
      <c r="B14" s="30"/>
      <c r="C14" s="31"/>
      <c r="D14" s="32">
        <f t="shared" ref="D14:M14" si="3">SUM(D15:D19)</f>
        <v>350269</v>
      </c>
      <c r="E14" s="32">
        <f t="shared" si="3"/>
        <v>1825737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2176006</v>
      </c>
      <c r="O14" s="45">
        <f t="shared" si="1"/>
        <v>635.14477524810275</v>
      </c>
      <c r="P14" s="10"/>
    </row>
    <row r="15" spans="1:133">
      <c r="A15" s="12"/>
      <c r="B15" s="25">
        <v>322</v>
      </c>
      <c r="C15" s="20" t="s">
        <v>85</v>
      </c>
      <c r="D15" s="46">
        <v>28596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28596</v>
      </c>
      <c r="O15" s="47">
        <f t="shared" si="1"/>
        <v>8.3467600700525395</v>
      </c>
      <c r="P15" s="9"/>
    </row>
    <row r="16" spans="1:133">
      <c r="A16" s="12"/>
      <c r="B16" s="25">
        <v>323.10000000000002</v>
      </c>
      <c r="C16" s="20" t="s">
        <v>14</v>
      </c>
      <c r="D16" s="46">
        <v>250834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250834</v>
      </c>
      <c r="O16" s="47">
        <f t="shared" si="1"/>
        <v>73.214827787507303</v>
      </c>
      <c r="P16" s="9"/>
    </row>
    <row r="17" spans="1:16">
      <c r="A17" s="12"/>
      <c r="B17" s="25">
        <v>323.3</v>
      </c>
      <c r="C17" s="20" t="s">
        <v>15</v>
      </c>
      <c r="D17" s="46">
        <v>29067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29067</v>
      </c>
      <c r="O17" s="47">
        <f t="shared" si="1"/>
        <v>8.4842381786339747</v>
      </c>
      <c r="P17" s="9"/>
    </row>
    <row r="18" spans="1:16">
      <c r="A18" s="12"/>
      <c r="B18" s="25">
        <v>323.7</v>
      </c>
      <c r="C18" s="20" t="s">
        <v>60</v>
      </c>
      <c r="D18" s="46">
        <v>41772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41772</v>
      </c>
      <c r="O18" s="47">
        <f t="shared" si="1"/>
        <v>12.192644483362521</v>
      </c>
      <c r="P18" s="9"/>
    </row>
    <row r="19" spans="1:16">
      <c r="A19" s="12"/>
      <c r="B19" s="25">
        <v>325.10000000000002</v>
      </c>
      <c r="C19" s="20" t="s">
        <v>80</v>
      </c>
      <c r="D19" s="46">
        <v>0</v>
      </c>
      <c r="E19" s="46">
        <v>1825737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1825737</v>
      </c>
      <c r="O19" s="47">
        <f t="shared" si="1"/>
        <v>532.90630472854639</v>
      </c>
      <c r="P19" s="9"/>
    </row>
    <row r="20" spans="1:16" ht="15.75">
      <c r="A20" s="29" t="s">
        <v>17</v>
      </c>
      <c r="B20" s="30"/>
      <c r="C20" s="31"/>
      <c r="D20" s="32">
        <f t="shared" ref="D20:M20" si="5">SUM(D21:D25)</f>
        <v>373785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103893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477678</v>
      </c>
      <c r="O20" s="45">
        <f t="shared" si="1"/>
        <v>139.42732049036778</v>
      </c>
      <c r="P20" s="10"/>
    </row>
    <row r="21" spans="1:16">
      <c r="A21" s="12"/>
      <c r="B21" s="25">
        <v>331.34</v>
      </c>
      <c r="C21" s="20" t="s">
        <v>76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103893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103893</v>
      </c>
      <c r="O21" s="47">
        <f t="shared" si="1"/>
        <v>30.324868651488618</v>
      </c>
      <c r="P21" s="9"/>
    </row>
    <row r="22" spans="1:16">
      <c r="A22" s="12"/>
      <c r="B22" s="25">
        <v>334.5</v>
      </c>
      <c r="C22" s="20" t="s">
        <v>90</v>
      </c>
      <c r="D22" s="46">
        <v>40000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40000</v>
      </c>
      <c r="O22" s="47">
        <f t="shared" si="1"/>
        <v>11.675423234092236</v>
      </c>
      <c r="P22" s="9"/>
    </row>
    <row r="23" spans="1:16">
      <c r="A23" s="12"/>
      <c r="B23" s="25">
        <v>335.12</v>
      </c>
      <c r="C23" s="20" t="s">
        <v>61</v>
      </c>
      <c r="D23" s="46">
        <v>78127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78127</v>
      </c>
      <c r="O23" s="47">
        <f t="shared" si="1"/>
        <v>22.804144775248101</v>
      </c>
      <c r="P23" s="9"/>
    </row>
    <row r="24" spans="1:16">
      <c r="A24" s="12"/>
      <c r="B24" s="25">
        <v>335.15</v>
      </c>
      <c r="C24" s="20" t="s">
        <v>81</v>
      </c>
      <c r="D24" s="46">
        <v>1575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1575</v>
      </c>
      <c r="O24" s="47">
        <f t="shared" si="1"/>
        <v>0.45971978984238177</v>
      </c>
      <c r="P24" s="9"/>
    </row>
    <row r="25" spans="1:16">
      <c r="A25" s="12"/>
      <c r="B25" s="25">
        <v>335.18</v>
      </c>
      <c r="C25" s="20" t="s">
        <v>62</v>
      </c>
      <c r="D25" s="46">
        <v>254083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254083</v>
      </c>
      <c r="O25" s="47">
        <f t="shared" si="1"/>
        <v>74.16316403969644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SUM(D27:D28)</f>
        <v>322544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645523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968067</v>
      </c>
      <c r="O26" s="45">
        <f t="shared" si="1"/>
        <v>282.56479859894921</v>
      </c>
      <c r="P26" s="10"/>
    </row>
    <row r="27" spans="1:16">
      <c r="A27" s="12"/>
      <c r="B27" s="25">
        <v>341.3</v>
      </c>
      <c r="C27" s="20" t="s">
        <v>87</v>
      </c>
      <c r="D27" s="46">
        <v>322544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322544</v>
      </c>
      <c r="O27" s="47">
        <f t="shared" si="1"/>
        <v>94.145942790426147</v>
      </c>
      <c r="P27" s="9"/>
    </row>
    <row r="28" spans="1:16">
      <c r="A28" s="12"/>
      <c r="B28" s="25">
        <v>343.4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645523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645523</v>
      </c>
      <c r="O28" s="47">
        <f t="shared" si="1"/>
        <v>188.41885580852306</v>
      </c>
      <c r="P28" s="9"/>
    </row>
    <row r="29" spans="1:16" ht="15.75">
      <c r="A29" s="29" t="s">
        <v>26</v>
      </c>
      <c r="B29" s="30"/>
      <c r="C29" s="31"/>
      <c r="D29" s="32">
        <f t="shared" ref="D29:M29" si="7">SUM(D30:D30)</f>
        <v>500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500</v>
      </c>
      <c r="O29" s="45">
        <f t="shared" si="1"/>
        <v>0.14594279042615294</v>
      </c>
      <c r="P29" s="10"/>
    </row>
    <row r="30" spans="1:16">
      <c r="A30" s="13"/>
      <c r="B30" s="39">
        <v>354</v>
      </c>
      <c r="C30" s="21" t="s">
        <v>52</v>
      </c>
      <c r="D30" s="46">
        <v>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500</v>
      </c>
      <c r="O30" s="47">
        <f t="shared" si="1"/>
        <v>0.14594279042615294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SUM(D32:D33)</f>
        <v>34618</v>
      </c>
      <c r="E31" s="32">
        <f t="shared" si="8"/>
        <v>36023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70641</v>
      </c>
      <c r="O31" s="45">
        <f t="shared" si="1"/>
        <v>20.61908931698774</v>
      </c>
      <c r="P31" s="10"/>
    </row>
    <row r="32" spans="1:16">
      <c r="A32" s="12"/>
      <c r="B32" s="25">
        <v>361.1</v>
      </c>
      <c r="C32" s="20" t="s">
        <v>32</v>
      </c>
      <c r="D32" s="46">
        <v>6710</v>
      </c>
      <c r="E32" s="46">
        <v>16023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22733</v>
      </c>
      <c r="O32" s="47">
        <f t="shared" si="1"/>
        <v>6.6354349095154701</v>
      </c>
      <c r="P32" s="9"/>
    </row>
    <row r="33" spans="1:119">
      <c r="A33" s="12"/>
      <c r="B33" s="25">
        <v>366</v>
      </c>
      <c r="C33" s="20" t="s">
        <v>71</v>
      </c>
      <c r="D33" s="46">
        <v>27908</v>
      </c>
      <c r="E33" s="46">
        <v>20000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47908</v>
      </c>
      <c r="O33" s="47">
        <f t="shared" si="1"/>
        <v>13.983654407472271</v>
      </c>
      <c r="P33" s="9"/>
    </row>
    <row r="34" spans="1:119" ht="15.75">
      <c r="A34" s="29" t="s">
        <v>43</v>
      </c>
      <c r="B34" s="30"/>
      <c r="C34" s="31"/>
      <c r="D34" s="32">
        <f t="shared" ref="D34:M34" si="9">SUM(D35:D35)</f>
        <v>0</v>
      </c>
      <c r="E34" s="32">
        <f t="shared" si="9"/>
        <v>200000</v>
      </c>
      <c r="F34" s="32">
        <f t="shared" si="9"/>
        <v>0</v>
      </c>
      <c r="G34" s="32">
        <f t="shared" si="9"/>
        <v>290683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490683</v>
      </c>
      <c r="O34" s="45">
        <f t="shared" si="1"/>
        <v>143.223292469352</v>
      </c>
      <c r="P34" s="9"/>
    </row>
    <row r="35" spans="1:119" ht="15.75" thickBot="1">
      <c r="A35" s="12"/>
      <c r="B35" s="25">
        <v>381</v>
      </c>
      <c r="C35" s="20" t="s">
        <v>44</v>
      </c>
      <c r="D35" s="46">
        <v>0</v>
      </c>
      <c r="E35" s="46">
        <v>200000</v>
      </c>
      <c r="F35" s="46">
        <v>0</v>
      </c>
      <c r="G35" s="46">
        <v>290683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490683</v>
      </c>
      <c r="O35" s="47">
        <f t="shared" si="1"/>
        <v>143.223292469352</v>
      </c>
      <c r="P35" s="9"/>
    </row>
    <row r="36" spans="1:119" ht="16.5" thickBot="1">
      <c r="A36" s="14" t="s">
        <v>29</v>
      </c>
      <c r="B36" s="23"/>
      <c r="C36" s="22"/>
      <c r="D36" s="15">
        <f t="shared" ref="D36:M36" si="10">SUM(D5,D14,D20,D26,D29,D31,D34)</f>
        <v>2564535</v>
      </c>
      <c r="E36" s="15">
        <f t="shared" si="10"/>
        <v>2659377</v>
      </c>
      <c r="F36" s="15">
        <f t="shared" si="10"/>
        <v>0</v>
      </c>
      <c r="G36" s="15">
        <f t="shared" si="10"/>
        <v>290683</v>
      </c>
      <c r="H36" s="15">
        <f t="shared" si="10"/>
        <v>0</v>
      </c>
      <c r="I36" s="15">
        <f t="shared" si="10"/>
        <v>749416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6264011</v>
      </c>
      <c r="O36" s="38">
        <f t="shared" si="1"/>
        <v>1828.3744892002335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21" t="s">
        <v>91</v>
      </c>
      <c r="M38" s="121"/>
      <c r="N38" s="121"/>
      <c r="O38" s="43">
        <v>3426</v>
      </c>
    </row>
    <row r="39" spans="1:119">
      <c r="A39" s="122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1:119" ht="15.75" customHeight="1" thickBot="1">
      <c r="A40" s="123" t="s">
        <v>46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1387961</v>
      </c>
      <c r="E5" s="27">
        <f t="shared" si="0"/>
        <v>650962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2038923</v>
      </c>
      <c r="O5" s="33">
        <f t="shared" ref="O5:O33" si="1">(N5/O$35)</f>
        <v>598.97855464159807</v>
      </c>
      <c r="P5" s="6"/>
    </row>
    <row r="6" spans="1:133">
      <c r="A6" s="12"/>
      <c r="B6" s="25">
        <v>311</v>
      </c>
      <c r="C6" s="20" t="s">
        <v>1</v>
      </c>
      <c r="D6" s="46">
        <v>913925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913925</v>
      </c>
      <c r="O6" s="47">
        <f t="shared" si="1"/>
        <v>268.48560517038777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277899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277899</v>
      </c>
      <c r="O7" s="47">
        <f t="shared" si="1"/>
        <v>81.638954171562872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128921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128921</v>
      </c>
      <c r="O8" s="47">
        <f t="shared" si="1"/>
        <v>37.873384253819033</v>
      </c>
      <c r="P8" s="9"/>
    </row>
    <row r="9" spans="1:133">
      <c r="A9" s="12"/>
      <c r="B9" s="25">
        <v>312.60000000000002</v>
      </c>
      <c r="C9" s="20" t="s">
        <v>74</v>
      </c>
      <c r="D9" s="46">
        <v>0</v>
      </c>
      <c r="E9" s="46">
        <v>244142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244142</v>
      </c>
      <c r="O9" s="47">
        <f t="shared" si="1"/>
        <v>71.722091656874269</v>
      </c>
      <c r="P9" s="9"/>
    </row>
    <row r="10" spans="1:133">
      <c r="A10" s="12"/>
      <c r="B10" s="25">
        <v>314.10000000000002</v>
      </c>
      <c r="C10" s="20" t="s">
        <v>11</v>
      </c>
      <c r="D10" s="46">
        <v>313020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313020</v>
      </c>
      <c r="O10" s="47">
        <f t="shared" si="1"/>
        <v>91.956521739130437</v>
      </c>
      <c r="P10" s="9"/>
    </row>
    <row r="11" spans="1:133">
      <c r="A11" s="12"/>
      <c r="B11" s="25">
        <v>314.8</v>
      </c>
      <c r="C11" s="20" t="s">
        <v>75</v>
      </c>
      <c r="D11" s="46">
        <v>6764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6764</v>
      </c>
      <c r="O11" s="47">
        <f t="shared" si="1"/>
        <v>1.9870740305522914</v>
      </c>
      <c r="P11" s="9"/>
    </row>
    <row r="12" spans="1:133">
      <c r="A12" s="12"/>
      <c r="B12" s="25">
        <v>315</v>
      </c>
      <c r="C12" s="20" t="s">
        <v>59</v>
      </c>
      <c r="D12" s="46">
        <v>103433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103433</v>
      </c>
      <c r="O12" s="47">
        <f t="shared" si="1"/>
        <v>30.385722679200939</v>
      </c>
      <c r="P12" s="9"/>
    </row>
    <row r="13" spans="1:133">
      <c r="A13" s="12"/>
      <c r="B13" s="25">
        <v>316</v>
      </c>
      <c r="C13" s="20" t="s">
        <v>79</v>
      </c>
      <c r="D13" s="46">
        <v>50819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50819</v>
      </c>
      <c r="O13" s="47">
        <f t="shared" si="1"/>
        <v>14.929200940070505</v>
      </c>
      <c r="P13" s="9"/>
    </row>
    <row r="14" spans="1:133" ht="15.75">
      <c r="A14" s="29" t="s">
        <v>13</v>
      </c>
      <c r="B14" s="30"/>
      <c r="C14" s="31"/>
      <c r="D14" s="32">
        <f t="shared" ref="D14:M14" si="3">SUM(D15:D19)</f>
        <v>360422</v>
      </c>
      <c r="E14" s="32">
        <f t="shared" si="3"/>
        <v>1814093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2174515</v>
      </c>
      <c r="O14" s="45">
        <f t="shared" si="1"/>
        <v>638.81169212690952</v>
      </c>
      <c r="P14" s="10"/>
    </row>
    <row r="15" spans="1:133">
      <c r="A15" s="12"/>
      <c r="B15" s="25">
        <v>322</v>
      </c>
      <c r="C15" s="20" t="s">
        <v>85</v>
      </c>
      <c r="D15" s="46">
        <v>39208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39208</v>
      </c>
      <c r="O15" s="47">
        <f t="shared" si="1"/>
        <v>11.518213866039954</v>
      </c>
      <c r="P15" s="9"/>
    </row>
    <row r="16" spans="1:133">
      <c r="A16" s="12"/>
      <c r="B16" s="25">
        <v>323.10000000000002</v>
      </c>
      <c r="C16" s="20" t="s">
        <v>14</v>
      </c>
      <c r="D16" s="46">
        <v>252891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252891</v>
      </c>
      <c r="O16" s="47">
        <f t="shared" si="1"/>
        <v>74.292303172737959</v>
      </c>
      <c r="P16" s="9"/>
    </row>
    <row r="17" spans="1:16">
      <c r="A17" s="12"/>
      <c r="B17" s="25">
        <v>323.3</v>
      </c>
      <c r="C17" s="20" t="s">
        <v>15</v>
      </c>
      <c r="D17" s="46">
        <v>25519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25519</v>
      </c>
      <c r="O17" s="47">
        <f t="shared" si="1"/>
        <v>7.4967685076380732</v>
      </c>
      <c r="P17" s="9"/>
    </row>
    <row r="18" spans="1:16">
      <c r="A18" s="12"/>
      <c r="B18" s="25">
        <v>323.7</v>
      </c>
      <c r="C18" s="20" t="s">
        <v>60</v>
      </c>
      <c r="D18" s="46">
        <v>42804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42804</v>
      </c>
      <c r="O18" s="47">
        <f t="shared" si="1"/>
        <v>12.574618096357227</v>
      </c>
      <c r="P18" s="9"/>
    </row>
    <row r="19" spans="1:16">
      <c r="A19" s="12"/>
      <c r="B19" s="25">
        <v>325.10000000000002</v>
      </c>
      <c r="C19" s="20" t="s">
        <v>80</v>
      </c>
      <c r="D19" s="46">
        <v>0</v>
      </c>
      <c r="E19" s="46">
        <v>1814093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1814093</v>
      </c>
      <c r="O19" s="47">
        <f t="shared" si="1"/>
        <v>532.92978848413634</v>
      </c>
      <c r="P19" s="9"/>
    </row>
    <row r="20" spans="1:16" ht="15.75">
      <c r="A20" s="29" t="s">
        <v>17</v>
      </c>
      <c r="B20" s="30"/>
      <c r="C20" s="31"/>
      <c r="D20" s="32">
        <f t="shared" ref="D20:M20" si="5">SUM(D21:D24)</f>
        <v>348762</v>
      </c>
      <c r="E20" s="32">
        <f t="shared" si="5"/>
        <v>34573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383335</v>
      </c>
      <c r="O20" s="45">
        <f t="shared" si="1"/>
        <v>112.61310223266744</v>
      </c>
      <c r="P20" s="10"/>
    </row>
    <row r="21" spans="1:16">
      <c r="A21" s="12"/>
      <c r="B21" s="25">
        <v>331.49</v>
      </c>
      <c r="C21" s="20" t="s">
        <v>86</v>
      </c>
      <c r="D21" s="46">
        <v>0</v>
      </c>
      <c r="E21" s="46">
        <v>34573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34573</v>
      </c>
      <c r="O21" s="47">
        <f t="shared" si="1"/>
        <v>10.156580493537016</v>
      </c>
      <c r="P21" s="9"/>
    </row>
    <row r="22" spans="1:16">
      <c r="A22" s="12"/>
      <c r="B22" s="25">
        <v>335.12</v>
      </c>
      <c r="C22" s="20" t="s">
        <v>61</v>
      </c>
      <c r="D22" s="46">
        <v>80536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80536</v>
      </c>
      <c r="O22" s="47">
        <f t="shared" si="1"/>
        <v>23.659224441833139</v>
      </c>
      <c r="P22" s="9"/>
    </row>
    <row r="23" spans="1:16">
      <c r="A23" s="12"/>
      <c r="B23" s="25">
        <v>335.15</v>
      </c>
      <c r="C23" s="20" t="s">
        <v>81</v>
      </c>
      <c r="D23" s="46">
        <v>771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771</v>
      </c>
      <c r="O23" s="47">
        <f t="shared" si="1"/>
        <v>0.22649823736780259</v>
      </c>
      <c r="P23" s="9"/>
    </row>
    <row r="24" spans="1:16">
      <c r="A24" s="12"/>
      <c r="B24" s="25">
        <v>335.18</v>
      </c>
      <c r="C24" s="20" t="s">
        <v>62</v>
      </c>
      <c r="D24" s="46">
        <v>267455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267455</v>
      </c>
      <c r="O24" s="47">
        <f t="shared" si="1"/>
        <v>78.570799059929499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SUM(D26:D27)</f>
        <v>240539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642315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882854</v>
      </c>
      <c r="O25" s="45">
        <f t="shared" si="1"/>
        <v>259.35781433607519</v>
      </c>
      <c r="P25" s="10"/>
    </row>
    <row r="26" spans="1:16">
      <c r="A26" s="12"/>
      <c r="B26" s="25">
        <v>341.3</v>
      </c>
      <c r="C26" s="20" t="s">
        <v>87</v>
      </c>
      <c r="D26" s="46">
        <v>240539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240539</v>
      </c>
      <c r="O26" s="47">
        <f t="shared" si="1"/>
        <v>70.663631022326669</v>
      </c>
      <c r="P26" s="9"/>
    </row>
    <row r="27" spans="1:16">
      <c r="A27" s="12"/>
      <c r="B27" s="25">
        <v>343.4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642315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642315</v>
      </c>
      <c r="O27" s="47">
        <f t="shared" si="1"/>
        <v>188.69418331374854</v>
      </c>
      <c r="P27" s="9"/>
    </row>
    <row r="28" spans="1:16" ht="15.75">
      <c r="A28" s="29" t="s">
        <v>26</v>
      </c>
      <c r="B28" s="30"/>
      <c r="C28" s="31"/>
      <c r="D28" s="32">
        <f t="shared" ref="D28:M28" si="7">SUM(D29:D29)</f>
        <v>36911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36911</v>
      </c>
      <c r="O28" s="45">
        <f t="shared" si="1"/>
        <v>10.843419506462984</v>
      </c>
      <c r="P28" s="10"/>
    </row>
    <row r="29" spans="1:16">
      <c r="A29" s="13"/>
      <c r="B29" s="39">
        <v>354</v>
      </c>
      <c r="C29" s="21" t="s">
        <v>52</v>
      </c>
      <c r="D29" s="46">
        <v>36911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36911</v>
      </c>
      <c r="O29" s="47">
        <f t="shared" si="1"/>
        <v>10.843419506462984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SUM(D31:D32)</f>
        <v>151454</v>
      </c>
      <c r="E30" s="32">
        <f t="shared" si="8"/>
        <v>36235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187689</v>
      </c>
      <c r="O30" s="45">
        <f t="shared" si="1"/>
        <v>55.137779083431255</v>
      </c>
      <c r="P30" s="10"/>
    </row>
    <row r="31" spans="1:16">
      <c r="A31" s="12"/>
      <c r="B31" s="25">
        <v>361.1</v>
      </c>
      <c r="C31" s="20" t="s">
        <v>32</v>
      </c>
      <c r="D31" s="46">
        <v>56366</v>
      </c>
      <c r="E31" s="46">
        <v>13973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70339</v>
      </c>
      <c r="O31" s="47">
        <f t="shared" si="1"/>
        <v>20.663631022326676</v>
      </c>
      <c r="P31" s="9"/>
    </row>
    <row r="32" spans="1:16" ht="15.75" thickBot="1">
      <c r="A32" s="12"/>
      <c r="B32" s="25">
        <v>366</v>
      </c>
      <c r="C32" s="20" t="s">
        <v>71</v>
      </c>
      <c r="D32" s="46">
        <v>95088</v>
      </c>
      <c r="E32" s="46">
        <v>22262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117350</v>
      </c>
      <c r="O32" s="47">
        <f t="shared" si="1"/>
        <v>34.474148061104586</v>
      </c>
      <c r="P32" s="9"/>
    </row>
    <row r="33" spans="1:119" ht="16.5" thickBot="1">
      <c r="A33" s="14" t="s">
        <v>29</v>
      </c>
      <c r="B33" s="23"/>
      <c r="C33" s="22"/>
      <c r="D33" s="15">
        <f>SUM(D5,D14,D20,D25,D28,D30)</f>
        <v>2526049</v>
      </c>
      <c r="E33" s="15">
        <f t="shared" ref="E33:M33" si="9">SUM(E5,E14,E20,E25,E28,E30)</f>
        <v>2535863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642315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5704227</v>
      </c>
      <c r="O33" s="38">
        <f t="shared" si="1"/>
        <v>1675.7423619271444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21" t="s">
        <v>88</v>
      </c>
      <c r="M35" s="121"/>
      <c r="N35" s="121"/>
      <c r="O35" s="43">
        <v>3404</v>
      </c>
    </row>
    <row r="36" spans="1:119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  <row r="37" spans="1:119" ht="15.75" customHeight="1" thickBot="1">
      <c r="A37" s="123" t="s">
        <v>46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SUM(D6:D22)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0</v>
      </c>
      <c r="O5" s="33">
        <f t="shared" ref="O5:O68" si="1">(N5/O$285)</f>
        <v>0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25">
        <v>312.10000000000002</v>
      </c>
      <c r="C7" s="20" t="s">
        <v>318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2" si="2">SUM(D7:M7)</f>
        <v>0</v>
      </c>
      <c r="O7" s="47">
        <f t="shared" si="1"/>
        <v>0</v>
      </c>
      <c r="P7" s="9"/>
    </row>
    <row r="8" spans="1:133">
      <c r="A8" s="12"/>
      <c r="B8" s="25">
        <v>312.3</v>
      </c>
      <c r="C8" s="20" t="s">
        <v>93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25">
        <v>312.41000000000003</v>
      </c>
      <c r="C9" s="20" t="s">
        <v>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25">
        <v>312.42</v>
      </c>
      <c r="C10" s="20" t="s">
        <v>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25">
        <v>312.51</v>
      </c>
      <c r="C11" s="20" t="s">
        <v>94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0</v>
      </c>
      <c r="O11" s="47">
        <f t="shared" si="1"/>
        <v>0</v>
      </c>
      <c r="P11" s="9"/>
    </row>
    <row r="12" spans="1:133">
      <c r="A12" s="12"/>
      <c r="B12" s="25">
        <v>312.52</v>
      </c>
      <c r="C12" s="20" t="s">
        <v>95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>SUM(D12:M12)</f>
        <v>0</v>
      </c>
      <c r="O12" s="47">
        <f t="shared" si="1"/>
        <v>0</v>
      </c>
      <c r="P12" s="9"/>
    </row>
    <row r="13" spans="1:133">
      <c r="A13" s="12"/>
      <c r="B13" s="25">
        <v>312.60000000000002</v>
      </c>
      <c r="C13" s="20" t="s">
        <v>74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25">
        <v>314.10000000000002</v>
      </c>
      <c r="C14" s="20" t="s">
        <v>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>
      <c r="A15" s="12"/>
      <c r="B15" s="25">
        <v>314.3</v>
      </c>
      <c r="C15" s="20" t="s">
        <v>96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0</v>
      </c>
      <c r="O15" s="47">
        <f t="shared" si="1"/>
        <v>0</v>
      </c>
      <c r="P15" s="9"/>
    </row>
    <row r="16" spans="1:133">
      <c r="A16" s="12"/>
      <c r="B16" s="25">
        <v>314.39999999999998</v>
      </c>
      <c r="C16" s="20" t="s">
        <v>97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0</v>
      </c>
      <c r="O16" s="47">
        <f t="shared" si="1"/>
        <v>0</v>
      </c>
      <c r="P16" s="9"/>
    </row>
    <row r="17" spans="1:16">
      <c r="A17" s="12"/>
      <c r="B17" s="25">
        <v>314.7</v>
      </c>
      <c r="C17" s="20" t="s">
        <v>98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0</v>
      </c>
      <c r="O17" s="47">
        <f t="shared" si="1"/>
        <v>0</v>
      </c>
      <c r="P17" s="9"/>
    </row>
    <row r="18" spans="1:16">
      <c r="A18" s="12"/>
      <c r="B18" s="25">
        <v>314.8</v>
      </c>
      <c r="C18" s="20" t="s">
        <v>75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0</v>
      </c>
      <c r="O18" s="47">
        <f t="shared" si="1"/>
        <v>0</v>
      </c>
      <c r="P18" s="9"/>
    </row>
    <row r="19" spans="1:16">
      <c r="A19" s="12"/>
      <c r="B19" s="25">
        <v>314.89999999999998</v>
      </c>
      <c r="C19" s="20" t="s">
        <v>99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0</v>
      </c>
      <c r="O19" s="47">
        <f t="shared" si="1"/>
        <v>0</v>
      </c>
      <c r="P19" s="9"/>
    </row>
    <row r="20" spans="1:16">
      <c r="A20" s="12"/>
      <c r="B20" s="25">
        <v>315</v>
      </c>
      <c r="C20" s="20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0</v>
      </c>
      <c r="O20" s="47">
        <f t="shared" si="1"/>
        <v>0</v>
      </c>
      <c r="P20" s="9"/>
    </row>
    <row r="21" spans="1:16">
      <c r="A21" s="12"/>
      <c r="B21" s="25">
        <v>316</v>
      </c>
      <c r="C21" s="20" t="s">
        <v>79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0</v>
      </c>
      <c r="O21" s="47">
        <f t="shared" si="1"/>
        <v>0</v>
      </c>
      <c r="P21" s="9"/>
    </row>
    <row r="22" spans="1:16">
      <c r="A22" s="12"/>
      <c r="B22" s="25">
        <v>319</v>
      </c>
      <c r="C22" s="20" t="s">
        <v>100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0</v>
      </c>
      <c r="O22" s="47">
        <f t="shared" si="1"/>
        <v>0</v>
      </c>
      <c r="P22" s="9"/>
    </row>
    <row r="23" spans="1:16" ht="15.75">
      <c r="A23" s="29" t="s">
        <v>13</v>
      </c>
      <c r="B23" s="30"/>
      <c r="C23" s="31"/>
      <c r="D23" s="32">
        <f t="shared" ref="D23:M23" si="3">SUM(D24:D50)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44">
        <f>SUM(D23:M23)</f>
        <v>0</v>
      </c>
      <c r="O23" s="45">
        <f t="shared" si="1"/>
        <v>0</v>
      </c>
      <c r="P23" s="10"/>
    </row>
    <row r="24" spans="1:16">
      <c r="A24" s="12"/>
      <c r="B24" s="25">
        <v>322</v>
      </c>
      <c r="C24" s="20" t="s">
        <v>85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0</v>
      </c>
      <c r="O24" s="47">
        <f t="shared" si="1"/>
        <v>0</v>
      </c>
      <c r="P24" s="9"/>
    </row>
    <row r="25" spans="1:16">
      <c r="A25" s="12"/>
      <c r="B25" s="25">
        <v>323.10000000000002</v>
      </c>
      <c r="C25" s="20" t="s">
        <v>14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8" si="4">SUM(D25:M25)</f>
        <v>0</v>
      </c>
      <c r="O25" s="47">
        <f t="shared" si="1"/>
        <v>0</v>
      </c>
      <c r="P25" s="9"/>
    </row>
    <row r="26" spans="1:16">
      <c r="A26" s="12"/>
      <c r="B26" s="25">
        <v>323.2</v>
      </c>
      <c r="C26" s="20" t="s">
        <v>101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0</v>
      </c>
      <c r="O26" s="47">
        <f t="shared" si="1"/>
        <v>0</v>
      </c>
      <c r="P26" s="9"/>
    </row>
    <row r="27" spans="1:16">
      <c r="A27" s="12"/>
      <c r="B27" s="25">
        <v>323.3</v>
      </c>
      <c r="C27" s="20" t="s">
        <v>15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0</v>
      </c>
      <c r="O27" s="47">
        <f t="shared" si="1"/>
        <v>0</v>
      </c>
      <c r="P27" s="9"/>
    </row>
    <row r="28" spans="1:16">
      <c r="A28" s="12"/>
      <c r="B28" s="25">
        <v>323.39999999999998</v>
      </c>
      <c r="C28" s="20" t="s">
        <v>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0</v>
      </c>
      <c r="O28" s="47">
        <f t="shared" si="1"/>
        <v>0</v>
      </c>
      <c r="P28" s="9"/>
    </row>
    <row r="29" spans="1:16">
      <c r="A29" s="12"/>
      <c r="B29" s="25">
        <v>323.5</v>
      </c>
      <c r="C29" s="20" t="s">
        <v>102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0</v>
      </c>
      <c r="O29" s="47">
        <f t="shared" si="1"/>
        <v>0</v>
      </c>
      <c r="P29" s="9"/>
    </row>
    <row r="30" spans="1:16">
      <c r="A30" s="12"/>
      <c r="B30" s="25">
        <v>323.60000000000002</v>
      </c>
      <c r="C30" s="20" t="s">
        <v>103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0</v>
      </c>
      <c r="O30" s="47">
        <f t="shared" si="1"/>
        <v>0</v>
      </c>
      <c r="P30" s="9"/>
    </row>
    <row r="31" spans="1:16">
      <c r="A31" s="12"/>
      <c r="B31" s="25">
        <v>323.7</v>
      </c>
      <c r="C31" s="20" t="s">
        <v>60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0</v>
      </c>
      <c r="O31" s="47">
        <f t="shared" si="1"/>
        <v>0</v>
      </c>
      <c r="P31" s="9"/>
    </row>
    <row r="32" spans="1:16">
      <c r="A32" s="12"/>
      <c r="B32" s="25">
        <v>323.89999999999998</v>
      </c>
      <c r="C32" s="20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0</v>
      </c>
      <c r="O32" s="47">
        <f t="shared" si="1"/>
        <v>0</v>
      </c>
      <c r="P32" s="9"/>
    </row>
    <row r="33" spans="1:16">
      <c r="A33" s="12"/>
      <c r="B33" s="25">
        <v>324.11</v>
      </c>
      <c r="C33" s="20" t="s">
        <v>105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0</v>
      </c>
      <c r="O33" s="47">
        <f t="shared" si="1"/>
        <v>0</v>
      </c>
      <c r="P33" s="9"/>
    </row>
    <row r="34" spans="1:16">
      <c r="A34" s="12"/>
      <c r="B34" s="25">
        <v>324.12</v>
      </c>
      <c r="C34" s="20" t="s">
        <v>106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0</v>
      </c>
      <c r="O34" s="47">
        <f t="shared" si="1"/>
        <v>0</v>
      </c>
      <c r="P34" s="9"/>
    </row>
    <row r="35" spans="1:16">
      <c r="A35" s="12"/>
      <c r="B35" s="25">
        <v>324.20999999999998</v>
      </c>
      <c r="C35" s="20" t="s">
        <v>107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0</v>
      </c>
      <c r="O35" s="47">
        <f t="shared" si="1"/>
        <v>0</v>
      </c>
      <c r="P35" s="9"/>
    </row>
    <row r="36" spans="1:16">
      <c r="A36" s="12"/>
      <c r="B36" s="25">
        <v>324.22000000000003</v>
      </c>
      <c r="C36" s="20" t="s">
        <v>108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0</v>
      </c>
      <c r="O36" s="47">
        <f t="shared" si="1"/>
        <v>0</v>
      </c>
      <c r="P36" s="9"/>
    </row>
    <row r="37" spans="1:16">
      <c r="A37" s="12"/>
      <c r="B37" s="25">
        <v>324.31</v>
      </c>
      <c r="C37" s="20" t="s">
        <v>109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0</v>
      </c>
      <c r="O37" s="47">
        <f t="shared" si="1"/>
        <v>0</v>
      </c>
      <c r="P37" s="9"/>
    </row>
    <row r="38" spans="1:16">
      <c r="A38" s="12"/>
      <c r="B38" s="25">
        <v>324.32</v>
      </c>
      <c r="C38" s="20" t="s">
        <v>110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0</v>
      </c>
      <c r="O38" s="47">
        <f t="shared" si="1"/>
        <v>0</v>
      </c>
      <c r="P38" s="9"/>
    </row>
    <row r="39" spans="1:16">
      <c r="A39" s="12"/>
      <c r="B39" s="25">
        <v>324.41000000000003</v>
      </c>
      <c r="C39" s="20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0</v>
      </c>
      <c r="O39" s="47">
        <f t="shared" si="1"/>
        <v>0</v>
      </c>
      <c r="P39" s="9"/>
    </row>
    <row r="40" spans="1:16">
      <c r="A40" s="12"/>
      <c r="B40" s="25">
        <v>324.42</v>
      </c>
      <c r="C40" s="20" t="s">
        <v>112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0</v>
      </c>
      <c r="O40" s="47">
        <f t="shared" si="1"/>
        <v>0</v>
      </c>
      <c r="P40" s="9"/>
    </row>
    <row r="41" spans="1:16">
      <c r="A41" s="12"/>
      <c r="B41" s="25">
        <v>324.51</v>
      </c>
      <c r="C41" s="20" t="s">
        <v>113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0</v>
      </c>
      <c r="O41" s="47">
        <f t="shared" si="1"/>
        <v>0</v>
      </c>
      <c r="P41" s="9"/>
    </row>
    <row r="42" spans="1:16">
      <c r="A42" s="12"/>
      <c r="B42" s="25">
        <v>324.52</v>
      </c>
      <c r="C42" s="20" t="s">
        <v>114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0</v>
      </c>
      <c r="O42" s="47">
        <f t="shared" si="1"/>
        <v>0</v>
      </c>
      <c r="P42" s="9"/>
    </row>
    <row r="43" spans="1:16">
      <c r="A43" s="12"/>
      <c r="B43" s="25">
        <v>324.61</v>
      </c>
      <c r="C43" s="20" t="s">
        <v>115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0</v>
      </c>
      <c r="O43" s="47">
        <f t="shared" si="1"/>
        <v>0</v>
      </c>
      <c r="P43" s="9"/>
    </row>
    <row r="44" spans="1:16">
      <c r="A44" s="12"/>
      <c r="B44" s="25">
        <v>324.62</v>
      </c>
      <c r="C44" s="20" t="s">
        <v>116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0</v>
      </c>
      <c r="O44" s="47">
        <f t="shared" si="1"/>
        <v>0</v>
      </c>
      <c r="P44" s="9"/>
    </row>
    <row r="45" spans="1:16">
      <c r="A45" s="12"/>
      <c r="B45" s="25">
        <v>324.70999999999998</v>
      </c>
      <c r="C45" s="20" t="s">
        <v>117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0</v>
      </c>
      <c r="O45" s="47">
        <f t="shared" si="1"/>
        <v>0</v>
      </c>
      <c r="P45" s="9"/>
    </row>
    <row r="46" spans="1:16">
      <c r="A46" s="12"/>
      <c r="B46" s="25">
        <v>324.72000000000003</v>
      </c>
      <c r="C46" s="20" t="s">
        <v>118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0</v>
      </c>
      <c r="O46" s="47">
        <f t="shared" si="1"/>
        <v>0</v>
      </c>
      <c r="P46" s="9"/>
    </row>
    <row r="47" spans="1:16">
      <c r="A47" s="12"/>
      <c r="B47" s="25">
        <v>325.10000000000002</v>
      </c>
      <c r="C47" s="20" t="s">
        <v>80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0</v>
      </c>
      <c r="O47" s="47">
        <f t="shared" si="1"/>
        <v>0</v>
      </c>
      <c r="P47" s="9"/>
    </row>
    <row r="48" spans="1:16">
      <c r="A48" s="12"/>
      <c r="B48" s="25">
        <v>325.2</v>
      </c>
      <c r="C48" s="20" t="s">
        <v>119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0</v>
      </c>
      <c r="O48" s="47">
        <f t="shared" si="1"/>
        <v>0</v>
      </c>
      <c r="P48" s="9"/>
    </row>
    <row r="49" spans="1:16">
      <c r="A49" s="12"/>
      <c r="B49" s="25">
        <v>329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0</v>
      </c>
      <c r="O49" s="47">
        <f t="shared" si="1"/>
        <v>0</v>
      </c>
      <c r="P49" s="9"/>
    </row>
    <row r="50" spans="1:16">
      <c r="A50" s="12"/>
      <c r="B50" s="25">
        <v>367</v>
      </c>
      <c r="C50" s="20" t="s">
        <v>297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0</v>
      </c>
      <c r="O50" s="47">
        <f t="shared" si="1"/>
        <v>0</v>
      </c>
      <c r="P50" s="9"/>
    </row>
    <row r="51" spans="1:16" ht="15.75">
      <c r="A51" s="29" t="s">
        <v>17</v>
      </c>
      <c r="B51" s="30"/>
      <c r="C51" s="31"/>
      <c r="D51" s="32">
        <f>SUM(D52:D135)</f>
        <v>0</v>
      </c>
      <c r="E51" s="32">
        <f t="shared" ref="E51:M51" si="5">SUM(E52:E135)</f>
        <v>0</v>
      </c>
      <c r="F51" s="32">
        <f t="shared" si="5"/>
        <v>0</v>
      </c>
      <c r="G51" s="32">
        <f t="shared" si="5"/>
        <v>0</v>
      </c>
      <c r="H51" s="32">
        <f t="shared" si="5"/>
        <v>0</v>
      </c>
      <c r="I51" s="32">
        <f t="shared" si="5"/>
        <v>0</v>
      </c>
      <c r="J51" s="32">
        <f t="shared" si="5"/>
        <v>0</v>
      </c>
      <c r="K51" s="32">
        <f t="shared" si="5"/>
        <v>0</v>
      </c>
      <c r="L51" s="32">
        <f t="shared" si="5"/>
        <v>0</v>
      </c>
      <c r="M51" s="32">
        <f t="shared" si="5"/>
        <v>0</v>
      </c>
      <c r="N51" s="44">
        <f>SUM(D51:M51)</f>
        <v>0</v>
      </c>
      <c r="O51" s="45">
        <f t="shared" si="1"/>
        <v>0</v>
      </c>
      <c r="P51" s="10"/>
    </row>
    <row r="52" spans="1:16">
      <c r="A52" s="12"/>
      <c r="B52" s="25">
        <v>331.1</v>
      </c>
      <c r="C52" s="20" t="s">
        <v>120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0</v>
      </c>
      <c r="O52" s="47">
        <f t="shared" si="1"/>
        <v>0</v>
      </c>
      <c r="P52" s="9"/>
    </row>
    <row r="53" spans="1:16">
      <c r="A53" s="12"/>
      <c r="B53" s="25">
        <v>331.2</v>
      </c>
      <c r="C53" s="20" t="s">
        <v>121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0</v>
      </c>
      <c r="O53" s="47">
        <f t="shared" si="1"/>
        <v>0</v>
      </c>
      <c r="P53" s="9"/>
    </row>
    <row r="54" spans="1:16">
      <c r="A54" s="12"/>
      <c r="B54" s="25">
        <v>331.31</v>
      </c>
      <c r="C54" s="20" t="s">
        <v>122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8" si="6">SUM(D54:M54)</f>
        <v>0</v>
      </c>
      <c r="O54" s="47">
        <f t="shared" si="1"/>
        <v>0</v>
      </c>
      <c r="P54" s="9"/>
    </row>
    <row r="55" spans="1:16">
      <c r="A55" s="12"/>
      <c r="B55" s="25">
        <v>331.32</v>
      </c>
      <c r="C55" s="20" t="s">
        <v>123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6"/>
        <v>0</v>
      </c>
      <c r="O55" s="47">
        <f t="shared" si="1"/>
        <v>0</v>
      </c>
      <c r="P55" s="9"/>
    </row>
    <row r="56" spans="1:16">
      <c r="A56" s="12"/>
      <c r="B56" s="25">
        <v>331.33</v>
      </c>
      <c r="C56" s="20" t="s">
        <v>124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0</v>
      </c>
      <c r="O56" s="47">
        <f t="shared" si="1"/>
        <v>0</v>
      </c>
      <c r="P56" s="9"/>
    </row>
    <row r="57" spans="1:16">
      <c r="A57" s="12"/>
      <c r="B57" s="25">
        <v>331.34</v>
      </c>
      <c r="C57" s="20" t="s">
        <v>76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0</v>
      </c>
      <c r="O57" s="47">
        <f t="shared" si="1"/>
        <v>0</v>
      </c>
      <c r="P57" s="9"/>
    </row>
    <row r="58" spans="1:16">
      <c r="A58" s="12"/>
      <c r="B58" s="25">
        <v>331.35</v>
      </c>
      <c r="C58" s="20" t="s">
        <v>125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6"/>
        <v>0</v>
      </c>
      <c r="O58" s="47">
        <f t="shared" si="1"/>
        <v>0</v>
      </c>
      <c r="P58" s="9"/>
    </row>
    <row r="59" spans="1:16">
      <c r="A59" s="12"/>
      <c r="B59" s="25">
        <v>331.39</v>
      </c>
      <c r="C59" s="20" t="s">
        <v>126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6"/>
        <v>0</v>
      </c>
      <c r="O59" s="47">
        <f t="shared" si="1"/>
        <v>0</v>
      </c>
      <c r="P59" s="9"/>
    </row>
    <row r="60" spans="1:16">
      <c r="A60" s="12"/>
      <c r="B60" s="25">
        <v>331.41</v>
      </c>
      <c r="C60" s="20" t="s">
        <v>127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6"/>
        <v>0</v>
      </c>
      <c r="O60" s="47">
        <f t="shared" si="1"/>
        <v>0</v>
      </c>
      <c r="P60" s="9"/>
    </row>
    <row r="61" spans="1:16">
      <c r="A61" s="12"/>
      <c r="B61" s="25">
        <v>331.42</v>
      </c>
      <c r="C61" s="20" t="s">
        <v>128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6"/>
        <v>0</v>
      </c>
      <c r="O61" s="47">
        <f t="shared" si="1"/>
        <v>0</v>
      </c>
      <c r="P61" s="9"/>
    </row>
    <row r="62" spans="1:16">
      <c r="A62" s="12"/>
      <c r="B62" s="25">
        <v>331.49</v>
      </c>
      <c r="C62" s="20" t="s">
        <v>86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6"/>
        <v>0</v>
      </c>
      <c r="O62" s="47">
        <f t="shared" si="1"/>
        <v>0</v>
      </c>
      <c r="P62" s="9"/>
    </row>
    <row r="63" spans="1:16">
      <c r="A63" s="12"/>
      <c r="B63" s="25">
        <v>331.5</v>
      </c>
      <c r="C63" s="20" t="s">
        <v>129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6"/>
        <v>0</v>
      </c>
      <c r="O63" s="47">
        <f t="shared" si="1"/>
        <v>0</v>
      </c>
      <c r="P63" s="9"/>
    </row>
    <row r="64" spans="1:16">
      <c r="A64" s="12"/>
      <c r="B64" s="25">
        <v>331.61</v>
      </c>
      <c r="C64" s="20" t="s">
        <v>130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6"/>
        <v>0</v>
      </c>
      <c r="O64" s="47">
        <f t="shared" si="1"/>
        <v>0</v>
      </c>
      <c r="P64" s="9"/>
    </row>
    <row r="65" spans="1:16">
      <c r="A65" s="12"/>
      <c r="B65" s="25">
        <v>331.62</v>
      </c>
      <c r="C65" s="20" t="s">
        <v>131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6"/>
        <v>0</v>
      </c>
      <c r="O65" s="47">
        <f t="shared" si="1"/>
        <v>0</v>
      </c>
      <c r="P65" s="9"/>
    </row>
    <row r="66" spans="1:16">
      <c r="A66" s="12"/>
      <c r="B66" s="25">
        <v>331.65</v>
      </c>
      <c r="C66" s="20" t="s">
        <v>132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6"/>
        <v>0</v>
      </c>
      <c r="O66" s="47">
        <f t="shared" si="1"/>
        <v>0</v>
      </c>
      <c r="P66" s="9"/>
    </row>
    <row r="67" spans="1:16">
      <c r="A67" s="12"/>
      <c r="B67" s="25">
        <v>331.69</v>
      </c>
      <c r="C67" s="20" t="s">
        <v>133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6"/>
        <v>0</v>
      </c>
      <c r="O67" s="47">
        <f t="shared" si="1"/>
        <v>0</v>
      </c>
      <c r="P67" s="9"/>
    </row>
    <row r="68" spans="1:16">
      <c r="A68" s="12"/>
      <c r="B68" s="25">
        <v>331.7</v>
      </c>
      <c r="C68" s="20" t="s">
        <v>134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6"/>
        <v>0</v>
      </c>
      <c r="O68" s="47">
        <f t="shared" si="1"/>
        <v>0</v>
      </c>
      <c r="P68" s="9"/>
    </row>
    <row r="69" spans="1:16">
      <c r="A69" s="12"/>
      <c r="B69" s="25">
        <v>331.81</v>
      </c>
      <c r="C69" s="20" t="s">
        <v>135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6"/>
        <v>0</v>
      </c>
      <c r="O69" s="47">
        <f t="shared" ref="O69:O132" si="7">(N69/O$285)</f>
        <v>0</v>
      </c>
      <c r="P69" s="9"/>
    </row>
    <row r="70" spans="1:16">
      <c r="A70" s="12"/>
      <c r="B70" s="25">
        <v>331.82</v>
      </c>
      <c r="C70" s="20" t="s">
        <v>136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6"/>
        <v>0</v>
      </c>
      <c r="O70" s="47">
        <f t="shared" si="7"/>
        <v>0</v>
      </c>
      <c r="P70" s="9"/>
    </row>
    <row r="71" spans="1:16">
      <c r="A71" s="12"/>
      <c r="B71" s="25">
        <v>331.83</v>
      </c>
      <c r="C71" s="20" t="s">
        <v>137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6"/>
        <v>0</v>
      </c>
      <c r="O71" s="47">
        <f t="shared" si="7"/>
        <v>0</v>
      </c>
      <c r="P71" s="9"/>
    </row>
    <row r="72" spans="1:16">
      <c r="A72" s="12"/>
      <c r="B72" s="25">
        <v>331.89</v>
      </c>
      <c r="C72" s="20" t="s">
        <v>138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6"/>
        <v>0</v>
      </c>
      <c r="O72" s="47">
        <f t="shared" si="7"/>
        <v>0</v>
      </c>
      <c r="P72" s="9"/>
    </row>
    <row r="73" spans="1:16">
      <c r="A73" s="12"/>
      <c r="B73" s="25">
        <v>331.9</v>
      </c>
      <c r="C73" s="20" t="s">
        <v>139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6"/>
        <v>0</v>
      </c>
      <c r="O73" s="47">
        <f t="shared" si="7"/>
        <v>0</v>
      </c>
      <c r="P73" s="9"/>
    </row>
    <row r="74" spans="1:16">
      <c r="A74" s="12"/>
      <c r="B74" s="25">
        <v>333</v>
      </c>
      <c r="C74" s="20" t="s">
        <v>140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6"/>
        <v>0</v>
      </c>
      <c r="O74" s="47">
        <f t="shared" si="7"/>
        <v>0</v>
      </c>
      <c r="P74" s="9"/>
    </row>
    <row r="75" spans="1:16">
      <c r="A75" s="12"/>
      <c r="B75" s="25">
        <v>334.1</v>
      </c>
      <c r="C75" s="20" t="s">
        <v>141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6"/>
        <v>0</v>
      </c>
      <c r="O75" s="47">
        <f t="shared" si="7"/>
        <v>0</v>
      </c>
      <c r="P75" s="9"/>
    </row>
    <row r="76" spans="1:16">
      <c r="A76" s="12"/>
      <c r="B76" s="25">
        <v>334.2</v>
      </c>
      <c r="C76" s="20" t="s">
        <v>142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6"/>
        <v>0</v>
      </c>
      <c r="O76" s="47">
        <f t="shared" si="7"/>
        <v>0</v>
      </c>
      <c r="P76" s="9"/>
    </row>
    <row r="77" spans="1:16">
      <c r="A77" s="12"/>
      <c r="B77" s="25">
        <v>334.31</v>
      </c>
      <c r="C77" s="20" t="s">
        <v>143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6"/>
        <v>0</v>
      </c>
      <c r="O77" s="47">
        <f t="shared" si="7"/>
        <v>0</v>
      </c>
      <c r="P77" s="9"/>
    </row>
    <row r="78" spans="1:16">
      <c r="A78" s="12"/>
      <c r="B78" s="25">
        <v>334.32</v>
      </c>
      <c r="C78" s="20" t="s">
        <v>144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6"/>
        <v>0</v>
      </c>
      <c r="O78" s="47">
        <f t="shared" si="7"/>
        <v>0</v>
      </c>
      <c r="P78" s="9"/>
    </row>
    <row r="79" spans="1:16">
      <c r="A79" s="12"/>
      <c r="B79" s="25">
        <v>334.33</v>
      </c>
      <c r="C79" s="20" t="s">
        <v>145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0</v>
      </c>
      <c r="O79" s="47">
        <f t="shared" si="7"/>
        <v>0</v>
      </c>
      <c r="P79" s="9"/>
    </row>
    <row r="80" spans="1:16">
      <c r="A80" s="12"/>
      <c r="B80" s="25">
        <v>334.34</v>
      </c>
      <c r="C80" s="20" t="s">
        <v>146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0</v>
      </c>
      <c r="O80" s="47">
        <f t="shared" si="7"/>
        <v>0</v>
      </c>
      <c r="P80" s="9"/>
    </row>
    <row r="81" spans="1:16">
      <c r="A81" s="12"/>
      <c r="B81" s="25">
        <v>334.35</v>
      </c>
      <c r="C81" s="20" t="s">
        <v>147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0</v>
      </c>
      <c r="O81" s="47">
        <f t="shared" si="7"/>
        <v>0</v>
      </c>
      <c r="P81" s="9"/>
    </row>
    <row r="82" spans="1:16">
      <c r="A82" s="12"/>
      <c r="B82" s="25">
        <v>334.36</v>
      </c>
      <c r="C82" s="20" t="s">
        <v>148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125" si="8">SUM(D82:M82)</f>
        <v>0</v>
      </c>
      <c r="O82" s="47">
        <f t="shared" si="7"/>
        <v>0</v>
      </c>
      <c r="P82" s="9"/>
    </row>
    <row r="83" spans="1:16">
      <c r="A83" s="12"/>
      <c r="B83" s="25">
        <v>334.39</v>
      </c>
      <c r="C83" s="20" t="s">
        <v>149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8"/>
        <v>0</v>
      </c>
      <c r="O83" s="47">
        <f t="shared" si="7"/>
        <v>0</v>
      </c>
      <c r="P83" s="9"/>
    </row>
    <row r="84" spans="1:16">
      <c r="A84" s="12"/>
      <c r="B84" s="25">
        <v>334.41</v>
      </c>
      <c r="C84" s="20" t="s">
        <v>150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8"/>
        <v>0</v>
      </c>
      <c r="O84" s="47">
        <f t="shared" si="7"/>
        <v>0</v>
      </c>
      <c r="P84" s="9"/>
    </row>
    <row r="85" spans="1:16">
      <c r="A85" s="12"/>
      <c r="B85" s="25">
        <v>334.42</v>
      </c>
      <c r="C85" s="20" t="s">
        <v>151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8"/>
        <v>0</v>
      </c>
      <c r="O85" s="47">
        <f t="shared" si="7"/>
        <v>0</v>
      </c>
      <c r="P85" s="9"/>
    </row>
    <row r="86" spans="1:16">
      <c r="A86" s="12"/>
      <c r="B86" s="25">
        <v>334.49</v>
      </c>
      <c r="C86" s="20" t="s">
        <v>152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8"/>
        <v>0</v>
      </c>
      <c r="O86" s="47">
        <f t="shared" si="7"/>
        <v>0</v>
      </c>
      <c r="P86" s="9"/>
    </row>
    <row r="87" spans="1:16">
      <c r="A87" s="12"/>
      <c r="B87" s="25">
        <v>334.5</v>
      </c>
      <c r="C87" s="20" t="s">
        <v>90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8"/>
        <v>0</v>
      </c>
      <c r="O87" s="47">
        <f t="shared" si="7"/>
        <v>0</v>
      </c>
      <c r="P87" s="9"/>
    </row>
    <row r="88" spans="1:16">
      <c r="A88" s="12"/>
      <c r="B88" s="25">
        <v>334.61</v>
      </c>
      <c r="C88" s="20" t="s">
        <v>153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8"/>
        <v>0</v>
      </c>
      <c r="O88" s="47">
        <f t="shared" si="7"/>
        <v>0</v>
      </c>
      <c r="P88" s="9"/>
    </row>
    <row r="89" spans="1:16">
      <c r="A89" s="12"/>
      <c r="B89" s="25">
        <v>334.62</v>
      </c>
      <c r="C89" s="20" t="s">
        <v>154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8"/>
        <v>0</v>
      </c>
      <c r="O89" s="47">
        <f t="shared" si="7"/>
        <v>0</v>
      </c>
      <c r="P89" s="9"/>
    </row>
    <row r="90" spans="1:16">
      <c r="A90" s="12"/>
      <c r="B90" s="25">
        <v>334.69</v>
      </c>
      <c r="C90" s="20" t="s">
        <v>155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8"/>
        <v>0</v>
      </c>
      <c r="O90" s="47">
        <f t="shared" si="7"/>
        <v>0</v>
      </c>
      <c r="P90" s="9"/>
    </row>
    <row r="91" spans="1:16">
      <c r="A91" s="12"/>
      <c r="B91" s="25">
        <v>334.7</v>
      </c>
      <c r="C91" s="20" t="s">
        <v>156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8"/>
        <v>0</v>
      </c>
      <c r="O91" s="47">
        <f t="shared" si="7"/>
        <v>0</v>
      </c>
      <c r="P91" s="9"/>
    </row>
    <row r="92" spans="1:16">
      <c r="A92" s="12"/>
      <c r="B92" s="25">
        <v>334.81</v>
      </c>
      <c r="C92" s="20" t="s">
        <v>157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8"/>
        <v>0</v>
      </c>
      <c r="O92" s="47">
        <f t="shared" si="7"/>
        <v>0</v>
      </c>
      <c r="P92" s="9"/>
    </row>
    <row r="93" spans="1:16">
      <c r="A93" s="12"/>
      <c r="B93" s="25">
        <v>334.82</v>
      </c>
      <c r="C93" s="20" t="s">
        <v>319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>SUM(D93:M93)</f>
        <v>0</v>
      </c>
      <c r="O93" s="47">
        <f t="shared" si="7"/>
        <v>0</v>
      </c>
      <c r="P93" s="9"/>
    </row>
    <row r="94" spans="1:16">
      <c r="A94" s="12"/>
      <c r="B94" s="25">
        <v>334.83</v>
      </c>
      <c r="C94" s="20" t="s">
        <v>158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8"/>
        <v>0</v>
      </c>
      <c r="O94" s="47">
        <f t="shared" si="7"/>
        <v>0</v>
      </c>
      <c r="P94" s="9"/>
    </row>
    <row r="95" spans="1:16">
      <c r="A95" s="12"/>
      <c r="B95" s="25">
        <v>334.89</v>
      </c>
      <c r="C95" s="20" t="s">
        <v>159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8"/>
        <v>0</v>
      </c>
      <c r="O95" s="47">
        <f t="shared" si="7"/>
        <v>0</v>
      </c>
      <c r="P95" s="9"/>
    </row>
    <row r="96" spans="1:16">
      <c r="A96" s="12"/>
      <c r="B96" s="25">
        <v>334.9</v>
      </c>
      <c r="C96" s="20" t="s">
        <v>160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8"/>
        <v>0</v>
      </c>
      <c r="O96" s="47">
        <f t="shared" si="7"/>
        <v>0</v>
      </c>
      <c r="P96" s="9"/>
    </row>
    <row r="97" spans="1:16">
      <c r="A97" s="12"/>
      <c r="B97" s="25">
        <v>335.12</v>
      </c>
      <c r="C97" s="20" t="s">
        <v>61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8"/>
        <v>0</v>
      </c>
      <c r="O97" s="47">
        <f t="shared" si="7"/>
        <v>0</v>
      </c>
      <c r="P97" s="9"/>
    </row>
    <row r="98" spans="1:16">
      <c r="A98" s="12"/>
      <c r="B98" s="25">
        <v>335.13</v>
      </c>
      <c r="C98" s="20" t="s">
        <v>161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8"/>
        <v>0</v>
      </c>
      <c r="O98" s="47">
        <f t="shared" si="7"/>
        <v>0</v>
      </c>
      <c r="P98" s="9"/>
    </row>
    <row r="99" spans="1:16">
      <c r="A99" s="12"/>
      <c r="B99" s="25">
        <v>335.14</v>
      </c>
      <c r="C99" s="20" t="s">
        <v>162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8"/>
        <v>0</v>
      </c>
      <c r="O99" s="47">
        <f t="shared" si="7"/>
        <v>0</v>
      </c>
      <c r="P99" s="9"/>
    </row>
    <row r="100" spans="1:16">
      <c r="A100" s="12"/>
      <c r="B100" s="25">
        <v>335.15</v>
      </c>
      <c r="C100" s="20" t="s">
        <v>81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8"/>
        <v>0</v>
      </c>
      <c r="O100" s="47">
        <f t="shared" si="7"/>
        <v>0</v>
      </c>
      <c r="P100" s="9"/>
    </row>
    <row r="101" spans="1:16">
      <c r="A101" s="12"/>
      <c r="B101" s="25">
        <v>335.16</v>
      </c>
      <c r="C101" s="20" t="s">
        <v>320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 t="shared" si="8"/>
        <v>0</v>
      </c>
      <c r="O101" s="47">
        <f t="shared" si="7"/>
        <v>0</v>
      </c>
      <c r="P101" s="9"/>
    </row>
    <row r="102" spans="1:16">
      <c r="A102" s="12"/>
      <c r="B102" s="25">
        <v>335.17</v>
      </c>
      <c r="C102" s="20" t="s">
        <v>163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 t="shared" si="8"/>
        <v>0</v>
      </c>
      <c r="O102" s="47">
        <f t="shared" si="7"/>
        <v>0</v>
      </c>
      <c r="P102" s="9"/>
    </row>
    <row r="103" spans="1:16">
      <c r="A103" s="12"/>
      <c r="B103" s="25">
        <v>335.18</v>
      </c>
      <c r="C103" s="20" t="s">
        <v>62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 t="shared" si="8"/>
        <v>0</v>
      </c>
      <c r="O103" s="47">
        <f t="shared" si="7"/>
        <v>0</v>
      </c>
      <c r="P103" s="9"/>
    </row>
    <row r="104" spans="1:16">
      <c r="A104" s="12"/>
      <c r="B104" s="25">
        <v>335.19</v>
      </c>
      <c r="C104" s="20" t="s">
        <v>164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f t="shared" si="8"/>
        <v>0</v>
      </c>
      <c r="O104" s="47">
        <f t="shared" si="7"/>
        <v>0</v>
      </c>
      <c r="P104" s="9"/>
    </row>
    <row r="105" spans="1:16">
      <c r="A105" s="12"/>
      <c r="B105" s="25">
        <v>335.21</v>
      </c>
      <c r="C105" s="20" t="s">
        <v>165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f t="shared" si="8"/>
        <v>0</v>
      </c>
      <c r="O105" s="47">
        <f t="shared" si="7"/>
        <v>0</v>
      </c>
      <c r="P105" s="9"/>
    </row>
    <row r="106" spans="1:16">
      <c r="A106" s="12"/>
      <c r="B106" s="25">
        <v>335.22</v>
      </c>
      <c r="C106" s="20" t="s">
        <v>166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f t="shared" si="8"/>
        <v>0</v>
      </c>
      <c r="O106" s="47">
        <f t="shared" si="7"/>
        <v>0</v>
      </c>
      <c r="P106" s="9"/>
    </row>
    <row r="107" spans="1:16">
      <c r="A107" s="12"/>
      <c r="B107" s="25">
        <v>335.23</v>
      </c>
      <c r="C107" s="20" t="s">
        <v>167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f t="shared" si="8"/>
        <v>0</v>
      </c>
      <c r="O107" s="47">
        <f t="shared" si="7"/>
        <v>0</v>
      </c>
      <c r="P107" s="9"/>
    </row>
    <row r="108" spans="1:16">
      <c r="A108" s="12"/>
      <c r="B108" s="25">
        <v>335.29</v>
      </c>
      <c r="C108" s="20" t="s">
        <v>168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f t="shared" si="8"/>
        <v>0</v>
      </c>
      <c r="O108" s="47">
        <f t="shared" si="7"/>
        <v>0</v>
      </c>
      <c r="P108" s="9"/>
    </row>
    <row r="109" spans="1:16">
      <c r="A109" s="12"/>
      <c r="B109" s="25">
        <v>335.31</v>
      </c>
      <c r="C109" s="20" t="s">
        <v>169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f>SUM(D109:M109)</f>
        <v>0</v>
      </c>
      <c r="O109" s="47">
        <f t="shared" si="7"/>
        <v>0</v>
      </c>
      <c r="P109" s="9"/>
    </row>
    <row r="110" spans="1:16">
      <c r="A110" s="12"/>
      <c r="B110" s="25">
        <v>335.32</v>
      </c>
      <c r="C110" s="20" t="s">
        <v>170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f>SUM(D110:M110)</f>
        <v>0</v>
      </c>
      <c r="O110" s="47">
        <f t="shared" si="7"/>
        <v>0</v>
      </c>
      <c r="P110" s="9"/>
    </row>
    <row r="111" spans="1:16">
      <c r="A111" s="12"/>
      <c r="B111" s="25">
        <v>335.33</v>
      </c>
      <c r="C111" s="20" t="s">
        <v>171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f>SUM(D111:M111)</f>
        <v>0</v>
      </c>
      <c r="O111" s="47">
        <f t="shared" si="7"/>
        <v>0</v>
      </c>
      <c r="P111" s="9"/>
    </row>
    <row r="112" spans="1:16">
      <c r="A112" s="12"/>
      <c r="B112" s="25">
        <v>335.34</v>
      </c>
      <c r="C112" s="20" t="s">
        <v>172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f>SUM(D112:M112)</f>
        <v>0</v>
      </c>
      <c r="O112" s="47">
        <f t="shared" si="7"/>
        <v>0</v>
      </c>
      <c r="P112" s="9"/>
    </row>
    <row r="113" spans="1:16">
      <c r="A113" s="12"/>
      <c r="B113" s="25">
        <v>335.35</v>
      </c>
      <c r="C113" s="20" t="s">
        <v>173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f>SUM(D113:M113)</f>
        <v>0</v>
      </c>
      <c r="O113" s="47">
        <f t="shared" si="7"/>
        <v>0</v>
      </c>
      <c r="P113" s="9"/>
    </row>
    <row r="114" spans="1:16">
      <c r="A114" s="12"/>
      <c r="B114" s="25">
        <v>335.39</v>
      </c>
      <c r="C114" s="20" t="s">
        <v>174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f t="shared" si="8"/>
        <v>0</v>
      </c>
      <c r="O114" s="47">
        <f t="shared" si="7"/>
        <v>0</v>
      </c>
      <c r="P114" s="9"/>
    </row>
    <row r="115" spans="1:16">
      <c r="A115" s="12"/>
      <c r="B115" s="25">
        <v>335.41</v>
      </c>
      <c r="C115" s="20" t="s">
        <v>175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f t="shared" si="8"/>
        <v>0</v>
      </c>
      <c r="O115" s="47">
        <f t="shared" si="7"/>
        <v>0</v>
      </c>
      <c r="P115" s="9"/>
    </row>
    <row r="116" spans="1:16">
      <c r="A116" s="12"/>
      <c r="B116" s="25">
        <v>335.42</v>
      </c>
      <c r="C116" s="20" t="s">
        <v>176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f t="shared" si="8"/>
        <v>0</v>
      </c>
      <c r="O116" s="47">
        <f t="shared" si="7"/>
        <v>0</v>
      </c>
      <c r="P116" s="9"/>
    </row>
    <row r="117" spans="1:16">
      <c r="A117" s="12"/>
      <c r="B117" s="25">
        <v>335.49</v>
      </c>
      <c r="C117" s="20" t="s">
        <v>177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f t="shared" si="8"/>
        <v>0</v>
      </c>
      <c r="O117" s="47">
        <f t="shared" si="7"/>
        <v>0</v>
      </c>
      <c r="P117" s="9"/>
    </row>
    <row r="118" spans="1:16">
      <c r="A118" s="12"/>
      <c r="B118" s="25">
        <v>335.5</v>
      </c>
      <c r="C118" s="20" t="s">
        <v>178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f t="shared" si="8"/>
        <v>0</v>
      </c>
      <c r="O118" s="47">
        <f t="shared" si="7"/>
        <v>0</v>
      </c>
      <c r="P118" s="9"/>
    </row>
    <row r="119" spans="1:16">
      <c r="A119" s="12"/>
      <c r="B119" s="25">
        <v>335.61</v>
      </c>
      <c r="C119" s="20" t="s">
        <v>179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f t="shared" si="8"/>
        <v>0</v>
      </c>
      <c r="O119" s="47">
        <f t="shared" si="7"/>
        <v>0</v>
      </c>
      <c r="P119" s="9"/>
    </row>
    <row r="120" spans="1:16">
      <c r="A120" s="12"/>
      <c r="B120" s="25">
        <v>335.62</v>
      </c>
      <c r="C120" s="20" t="s">
        <v>180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f t="shared" si="8"/>
        <v>0</v>
      </c>
      <c r="O120" s="47">
        <f t="shared" si="7"/>
        <v>0</v>
      </c>
      <c r="P120" s="9"/>
    </row>
    <row r="121" spans="1:16">
      <c r="A121" s="12"/>
      <c r="B121" s="25">
        <v>335.69</v>
      </c>
      <c r="C121" s="20" t="s">
        <v>181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f t="shared" si="8"/>
        <v>0</v>
      </c>
      <c r="O121" s="47">
        <f t="shared" si="7"/>
        <v>0</v>
      </c>
      <c r="P121" s="9"/>
    </row>
    <row r="122" spans="1:16">
      <c r="A122" s="12"/>
      <c r="B122" s="25">
        <v>335.7</v>
      </c>
      <c r="C122" s="20" t="s">
        <v>182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f t="shared" si="8"/>
        <v>0</v>
      </c>
      <c r="O122" s="47">
        <f t="shared" si="7"/>
        <v>0</v>
      </c>
      <c r="P122" s="9"/>
    </row>
    <row r="123" spans="1:16">
      <c r="A123" s="12"/>
      <c r="B123" s="25">
        <v>335.8</v>
      </c>
      <c r="C123" s="20" t="s">
        <v>321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f t="shared" si="8"/>
        <v>0</v>
      </c>
      <c r="O123" s="47">
        <f t="shared" si="7"/>
        <v>0</v>
      </c>
      <c r="P123" s="9"/>
    </row>
    <row r="124" spans="1:16">
      <c r="A124" s="12"/>
      <c r="B124" s="25">
        <v>335.9</v>
      </c>
      <c r="C124" s="20" t="s">
        <v>183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f t="shared" si="8"/>
        <v>0</v>
      </c>
      <c r="O124" s="47">
        <f t="shared" si="7"/>
        <v>0</v>
      </c>
      <c r="P124" s="9"/>
    </row>
    <row r="125" spans="1:16">
      <c r="A125" s="12"/>
      <c r="B125" s="25">
        <v>336</v>
      </c>
      <c r="C125" s="20" t="s">
        <v>184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f t="shared" si="8"/>
        <v>0</v>
      </c>
      <c r="O125" s="47">
        <f t="shared" si="7"/>
        <v>0</v>
      </c>
      <c r="P125" s="9"/>
    </row>
    <row r="126" spans="1:16">
      <c r="A126" s="12"/>
      <c r="B126" s="25">
        <v>337.1</v>
      </c>
      <c r="C126" s="20" t="s">
        <v>185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f>SUM(D126:M126)</f>
        <v>0</v>
      </c>
      <c r="O126" s="47">
        <f t="shared" si="7"/>
        <v>0</v>
      </c>
      <c r="P126" s="9"/>
    </row>
    <row r="127" spans="1:16">
      <c r="A127" s="12"/>
      <c r="B127" s="25">
        <v>337.2</v>
      </c>
      <c r="C127" s="20" t="s">
        <v>186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f>SUM(D127:M127)</f>
        <v>0</v>
      </c>
      <c r="O127" s="47">
        <f t="shared" si="7"/>
        <v>0</v>
      </c>
      <c r="P127" s="9"/>
    </row>
    <row r="128" spans="1:16">
      <c r="A128" s="12"/>
      <c r="B128" s="25">
        <v>337.3</v>
      </c>
      <c r="C128" s="20" t="s">
        <v>66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f>SUM(D128:M128)</f>
        <v>0</v>
      </c>
      <c r="O128" s="47">
        <f t="shared" si="7"/>
        <v>0</v>
      </c>
      <c r="P128" s="9"/>
    </row>
    <row r="129" spans="1:16">
      <c r="A129" s="12"/>
      <c r="B129" s="25">
        <v>337.4</v>
      </c>
      <c r="C129" s="20" t="s">
        <v>187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f>SUM(D129:M129)</f>
        <v>0</v>
      </c>
      <c r="O129" s="47">
        <f t="shared" si="7"/>
        <v>0</v>
      </c>
      <c r="P129" s="9"/>
    </row>
    <row r="130" spans="1:16">
      <c r="A130" s="12"/>
      <c r="B130" s="25">
        <v>337.5</v>
      </c>
      <c r="C130" s="20" t="s">
        <v>188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f t="shared" ref="N130:N135" si="9">SUM(D130:M130)</f>
        <v>0</v>
      </c>
      <c r="O130" s="47">
        <f t="shared" si="7"/>
        <v>0</v>
      </c>
      <c r="P130" s="9"/>
    </row>
    <row r="131" spans="1:16">
      <c r="A131" s="12"/>
      <c r="B131" s="25">
        <v>337.6</v>
      </c>
      <c r="C131" s="20" t="s">
        <v>189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f t="shared" si="9"/>
        <v>0</v>
      </c>
      <c r="O131" s="47">
        <f t="shared" si="7"/>
        <v>0</v>
      </c>
      <c r="P131" s="9"/>
    </row>
    <row r="132" spans="1:16">
      <c r="A132" s="12"/>
      <c r="B132" s="25">
        <v>337.7</v>
      </c>
      <c r="C132" s="20" t="s">
        <v>190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f t="shared" si="9"/>
        <v>0</v>
      </c>
      <c r="O132" s="47">
        <f t="shared" si="7"/>
        <v>0</v>
      </c>
      <c r="P132" s="9"/>
    </row>
    <row r="133" spans="1:16">
      <c r="A133" s="12"/>
      <c r="B133" s="25">
        <v>337.9</v>
      </c>
      <c r="C133" s="20" t="s">
        <v>191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f t="shared" si="9"/>
        <v>0</v>
      </c>
      <c r="O133" s="47">
        <f t="shared" ref="O133:O196" si="10">(N133/O$285)</f>
        <v>0</v>
      </c>
      <c r="P133" s="9"/>
    </row>
    <row r="134" spans="1:16">
      <c r="A134" s="12"/>
      <c r="B134" s="25">
        <v>338</v>
      </c>
      <c r="C134" s="20" t="s">
        <v>20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f t="shared" si="9"/>
        <v>0</v>
      </c>
      <c r="O134" s="47">
        <f t="shared" si="10"/>
        <v>0</v>
      </c>
      <c r="P134" s="9"/>
    </row>
    <row r="135" spans="1:16">
      <c r="A135" s="12"/>
      <c r="B135" s="25">
        <v>339</v>
      </c>
      <c r="C135" s="20" t="s">
        <v>192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f t="shared" si="9"/>
        <v>0</v>
      </c>
      <c r="O135" s="47">
        <f t="shared" si="10"/>
        <v>0</v>
      </c>
      <c r="P135" s="9"/>
    </row>
    <row r="136" spans="1:16" ht="15.75">
      <c r="A136" s="29" t="s">
        <v>25</v>
      </c>
      <c r="B136" s="30"/>
      <c r="C136" s="31"/>
      <c r="D136" s="32">
        <f t="shared" ref="D136:M136" si="11">SUM(D137:D230)</f>
        <v>0</v>
      </c>
      <c r="E136" s="32">
        <f t="shared" si="11"/>
        <v>0</v>
      </c>
      <c r="F136" s="32">
        <f t="shared" si="11"/>
        <v>0</v>
      </c>
      <c r="G136" s="32">
        <f t="shared" si="11"/>
        <v>0</v>
      </c>
      <c r="H136" s="32">
        <f t="shared" si="11"/>
        <v>0</v>
      </c>
      <c r="I136" s="32">
        <f t="shared" si="11"/>
        <v>0</v>
      </c>
      <c r="J136" s="32">
        <f t="shared" si="11"/>
        <v>0</v>
      </c>
      <c r="K136" s="32">
        <f t="shared" si="11"/>
        <v>0</v>
      </c>
      <c r="L136" s="32">
        <f t="shared" si="11"/>
        <v>0</v>
      </c>
      <c r="M136" s="32">
        <f t="shared" si="11"/>
        <v>0</v>
      </c>
      <c r="N136" s="32">
        <f>SUM(D136:M136)</f>
        <v>0</v>
      </c>
      <c r="O136" s="45">
        <f t="shared" si="10"/>
        <v>0</v>
      </c>
      <c r="P136" s="10"/>
    </row>
    <row r="137" spans="1:16">
      <c r="A137" s="12"/>
      <c r="B137" s="25">
        <v>341.1</v>
      </c>
      <c r="C137" s="20" t="s">
        <v>193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f>SUM(D137:M137)</f>
        <v>0</v>
      </c>
      <c r="O137" s="47">
        <f t="shared" si="10"/>
        <v>0</v>
      </c>
      <c r="P137" s="9"/>
    </row>
    <row r="138" spans="1:16">
      <c r="A138" s="12"/>
      <c r="B138" s="25">
        <v>341.15</v>
      </c>
      <c r="C138" s="20" t="s">
        <v>194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f t="shared" ref="N138:N230" si="12">SUM(D138:M138)</f>
        <v>0</v>
      </c>
      <c r="O138" s="47">
        <f t="shared" si="10"/>
        <v>0</v>
      </c>
      <c r="P138" s="9"/>
    </row>
    <row r="139" spans="1:16">
      <c r="A139" s="12"/>
      <c r="B139" s="25">
        <v>341.16</v>
      </c>
      <c r="C139" s="20" t="s">
        <v>195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f t="shared" si="12"/>
        <v>0</v>
      </c>
      <c r="O139" s="47">
        <f t="shared" si="10"/>
        <v>0</v>
      </c>
      <c r="P139" s="9"/>
    </row>
    <row r="140" spans="1:16">
      <c r="A140" s="12"/>
      <c r="B140" s="25">
        <v>341.2</v>
      </c>
      <c r="C140" s="20" t="s">
        <v>196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f t="shared" si="12"/>
        <v>0</v>
      </c>
      <c r="O140" s="47">
        <f t="shared" si="10"/>
        <v>0</v>
      </c>
      <c r="P140" s="9"/>
    </row>
    <row r="141" spans="1:16">
      <c r="A141" s="12"/>
      <c r="B141" s="25">
        <v>341.3</v>
      </c>
      <c r="C141" s="20" t="s">
        <v>87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f t="shared" si="12"/>
        <v>0</v>
      </c>
      <c r="O141" s="47">
        <f t="shared" si="10"/>
        <v>0</v>
      </c>
      <c r="P141" s="9"/>
    </row>
    <row r="142" spans="1:16">
      <c r="A142" s="12"/>
      <c r="B142" s="25">
        <v>341.51</v>
      </c>
      <c r="C142" s="20" t="s">
        <v>197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f t="shared" si="12"/>
        <v>0</v>
      </c>
      <c r="O142" s="47">
        <f t="shared" si="10"/>
        <v>0</v>
      </c>
      <c r="P142" s="9"/>
    </row>
    <row r="143" spans="1:16">
      <c r="A143" s="12"/>
      <c r="B143" s="25">
        <v>341.52</v>
      </c>
      <c r="C143" s="20" t="s">
        <v>198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f t="shared" si="12"/>
        <v>0</v>
      </c>
      <c r="O143" s="47">
        <f t="shared" si="10"/>
        <v>0</v>
      </c>
      <c r="P143" s="9"/>
    </row>
    <row r="144" spans="1:16">
      <c r="A144" s="12"/>
      <c r="B144" s="25">
        <v>341.53</v>
      </c>
      <c r="C144" s="20" t="s">
        <v>199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f t="shared" si="12"/>
        <v>0</v>
      </c>
      <c r="O144" s="47">
        <f t="shared" si="10"/>
        <v>0</v>
      </c>
      <c r="P144" s="9"/>
    </row>
    <row r="145" spans="1:16">
      <c r="A145" s="12"/>
      <c r="B145" s="25">
        <v>341.54</v>
      </c>
      <c r="C145" s="20" t="s">
        <v>200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f t="shared" si="12"/>
        <v>0</v>
      </c>
      <c r="O145" s="47">
        <f t="shared" si="10"/>
        <v>0</v>
      </c>
      <c r="P145" s="9"/>
    </row>
    <row r="146" spans="1:16">
      <c r="A146" s="12"/>
      <c r="B146" s="25">
        <v>341.55</v>
      </c>
      <c r="C146" s="20" t="s">
        <v>201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f t="shared" si="12"/>
        <v>0</v>
      </c>
      <c r="O146" s="47">
        <f t="shared" si="10"/>
        <v>0</v>
      </c>
      <c r="P146" s="9"/>
    </row>
    <row r="147" spans="1:16">
      <c r="A147" s="12"/>
      <c r="B147" s="25">
        <v>341.56</v>
      </c>
      <c r="C147" s="20" t="s">
        <v>202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f t="shared" si="12"/>
        <v>0</v>
      </c>
      <c r="O147" s="47">
        <f t="shared" si="10"/>
        <v>0</v>
      </c>
      <c r="P147" s="9"/>
    </row>
    <row r="148" spans="1:16">
      <c r="A148" s="12"/>
      <c r="B148" s="25">
        <v>341.8</v>
      </c>
      <c r="C148" s="20" t="s">
        <v>203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f t="shared" si="12"/>
        <v>0</v>
      </c>
      <c r="O148" s="47">
        <f t="shared" si="10"/>
        <v>0</v>
      </c>
      <c r="P148" s="9"/>
    </row>
    <row r="149" spans="1:16">
      <c r="A149" s="12"/>
      <c r="B149" s="25">
        <v>341.9</v>
      </c>
      <c r="C149" s="20" t="s">
        <v>63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f t="shared" si="12"/>
        <v>0</v>
      </c>
      <c r="O149" s="47">
        <f t="shared" si="10"/>
        <v>0</v>
      </c>
      <c r="P149" s="9"/>
    </row>
    <row r="150" spans="1:16">
      <c r="A150" s="12"/>
      <c r="B150" s="25">
        <v>342.1</v>
      </c>
      <c r="C150" s="20" t="s">
        <v>204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f t="shared" si="12"/>
        <v>0</v>
      </c>
      <c r="O150" s="47">
        <f t="shared" si="10"/>
        <v>0</v>
      </c>
      <c r="P150" s="9"/>
    </row>
    <row r="151" spans="1:16">
      <c r="A151" s="12"/>
      <c r="B151" s="25">
        <v>342.2</v>
      </c>
      <c r="C151" s="20" t="s">
        <v>205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f t="shared" si="12"/>
        <v>0</v>
      </c>
      <c r="O151" s="47">
        <f t="shared" si="10"/>
        <v>0</v>
      </c>
      <c r="P151" s="9"/>
    </row>
    <row r="152" spans="1:16">
      <c r="A152" s="12"/>
      <c r="B152" s="25">
        <v>342.3</v>
      </c>
      <c r="C152" s="20" t="s">
        <v>206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f t="shared" si="12"/>
        <v>0</v>
      </c>
      <c r="O152" s="47">
        <f t="shared" si="10"/>
        <v>0</v>
      </c>
      <c r="P152" s="9"/>
    </row>
    <row r="153" spans="1:16">
      <c r="A153" s="12"/>
      <c r="B153" s="25">
        <v>342.4</v>
      </c>
      <c r="C153" s="20" t="s">
        <v>207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f t="shared" si="12"/>
        <v>0</v>
      </c>
      <c r="O153" s="47">
        <f t="shared" si="10"/>
        <v>0</v>
      </c>
      <c r="P153" s="9"/>
    </row>
    <row r="154" spans="1:16">
      <c r="A154" s="12"/>
      <c r="B154" s="25">
        <v>342.5</v>
      </c>
      <c r="C154" s="20" t="s">
        <v>208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f t="shared" si="12"/>
        <v>0</v>
      </c>
      <c r="O154" s="47">
        <f t="shared" si="10"/>
        <v>0</v>
      </c>
      <c r="P154" s="9"/>
    </row>
    <row r="155" spans="1:16">
      <c r="A155" s="12"/>
      <c r="B155" s="25">
        <v>342.6</v>
      </c>
      <c r="C155" s="20" t="s">
        <v>209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f t="shared" si="12"/>
        <v>0</v>
      </c>
      <c r="O155" s="47">
        <f t="shared" si="10"/>
        <v>0</v>
      </c>
      <c r="P155" s="9"/>
    </row>
    <row r="156" spans="1:16">
      <c r="A156" s="12"/>
      <c r="B156" s="25">
        <v>342.9</v>
      </c>
      <c r="C156" s="20" t="s">
        <v>210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f t="shared" si="12"/>
        <v>0</v>
      </c>
      <c r="O156" s="47">
        <f t="shared" si="10"/>
        <v>0</v>
      </c>
      <c r="P156" s="9"/>
    </row>
    <row r="157" spans="1:16">
      <c r="A157" s="12"/>
      <c r="B157" s="25">
        <v>343.1</v>
      </c>
      <c r="C157" s="20" t="s">
        <v>211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f t="shared" si="12"/>
        <v>0</v>
      </c>
      <c r="O157" s="47">
        <f t="shared" si="10"/>
        <v>0</v>
      </c>
      <c r="P157" s="9"/>
    </row>
    <row r="158" spans="1:16">
      <c r="A158" s="12"/>
      <c r="B158" s="25">
        <v>343.2</v>
      </c>
      <c r="C158" s="20" t="s">
        <v>212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f t="shared" si="12"/>
        <v>0</v>
      </c>
      <c r="O158" s="47">
        <f t="shared" si="10"/>
        <v>0</v>
      </c>
      <c r="P158" s="9"/>
    </row>
    <row r="159" spans="1:16">
      <c r="A159" s="12"/>
      <c r="B159" s="25">
        <v>343.3</v>
      </c>
      <c r="C159" s="20" t="s">
        <v>213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f t="shared" si="12"/>
        <v>0</v>
      </c>
      <c r="O159" s="47">
        <f t="shared" si="10"/>
        <v>0</v>
      </c>
      <c r="P159" s="9"/>
    </row>
    <row r="160" spans="1:16">
      <c r="A160" s="12"/>
      <c r="B160" s="25">
        <v>343.4</v>
      </c>
      <c r="C160" s="20" t="s">
        <v>28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f t="shared" si="12"/>
        <v>0</v>
      </c>
      <c r="O160" s="47">
        <f t="shared" si="10"/>
        <v>0</v>
      </c>
      <c r="P160" s="9"/>
    </row>
    <row r="161" spans="1:16">
      <c r="A161" s="12"/>
      <c r="B161" s="25">
        <v>343.5</v>
      </c>
      <c r="C161" s="20" t="s">
        <v>214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f t="shared" si="12"/>
        <v>0</v>
      </c>
      <c r="O161" s="47">
        <f t="shared" si="10"/>
        <v>0</v>
      </c>
      <c r="P161" s="9"/>
    </row>
    <row r="162" spans="1:16">
      <c r="A162" s="12"/>
      <c r="B162" s="25">
        <v>343.6</v>
      </c>
      <c r="C162" s="20" t="s">
        <v>215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f t="shared" si="12"/>
        <v>0</v>
      </c>
      <c r="O162" s="47">
        <f t="shared" si="10"/>
        <v>0</v>
      </c>
      <c r="P162" s="9"/>
    </row>
    <row r="163" spans="1:16">
      <c r="A163" s="12"/>
      <c r="B163" s="25">
        <v>343.7</v>
      </c>
      <c r="C163" s="20" t="s">
        <v>216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f t="shared" si="12"/>
        <v>0</v>
      </c>
      <c r="O163" s="47">
        <f t="shared" si="10"/>
        <v>0</v>
      </c>
      <c r="P163" s="9"/>
    </row>
    <row r="164" spans="1:16">
      <c r="A164" s="12"/>
      <c r="B164" s="25">
        <v>343.8</v>
      </c>
      <c r="C164" s="20" t="s">
        <v>217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f t="shared" si="12"/>
        <v>0</v>
      </c>
      <c r="O164" s="47">
        <f t="shared" si="10"/>
        <v>0</v>
      </c>
      <c r="P164" s="9"/>
    </row>
    <row r="165" spans="1:16">
      <c r="A165" s="12"/>
      <c r="B165" s="25">
        <v>343.9</v>
      </c>
      <c r="C165" s="20" t="s">
        <v>218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f t="shared" si="12"/>
        <v>0</v>
      </c>
      <c r="O165" s="47">
        <f t="shared" si="10"/>
        <v>0</v>
      </c>
      <c r="P165" s="9"/>
    </row>
    <row r="166" spans="1:16">
      <c r="A166" s="12"/>
      <c r="B166" s="25">
        <v>344.1</v>
      </c>
      <c r="C166" s="20" t="s">
        <v>219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f t="shared" si="12"/>
        <v>0</v>
      </c>
      <c r="O166" s="47">
        <f t="shared" si="10"/>
        <v>0</v>
      </c>
      <c r="P166" s="9"/>
    </row>
    <row r="167" spans="1:16">
      <c r="A167" s="12"/>
      <c r="B167" s="25">
        <v>344.2</v>
      </c>
      <c r="C167" s="20" t="s">
        <v>220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f t="shared" si="12"/>
        <v>0</v>
      </c>
      <c r="O167" s="47">
        <f t="shared" si="10"/>
        <v>0</v>
      </c>
      <c r="P167" s="9"/>
    </row>
    <row r="168" spans="1:16">
      <c r="A168" s="12"/>
      <c r="B168" s="25">
        <v>344.3</v>
      </c>
      <c r="C168" s="20" t="s">
        <v>221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f t="shared" si="12"/>
        <v>0</v>
      </c>
      <c r="O168" s="47">
        <f t="shared" si="10"/>
        <v>0</v>
      </c>
      <c r="P168" s="9"/>
    </row>
    <row r="169" spans="1:16">
      <c r="A169" s="12"/>
      <c r="B169" s="25">
        <v>344.4</v>
      </c>
      <c r="C169" s="20" t="s">
        <v>222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f t="shared" si="12"/>
        <v>0</v>
      </c>
      <c r="O169" s="47">
        <f t="shared" si="10"/>
        <v>0</v>
      </c>
      <c r="P169" s="9"/>
    </row>
    <row r="170" spans="1:16">
      <c r="A170" s="12"/>
      <c r="B170" s="25">
        <v>344.5</v>
      </c>
      <c r="C170" s="20" t="s">
        <v>223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f t="shared" si="12"/>
        <v>0</v>
      </c>
      <c r="O170" s="47">
        <f t="shared" si="10"/>
        <v>0</v>
      </c>
      <c r="P170" s="9"/>
    </row>
    <row r="171" spans="1:16">
      <c r="A171" s="12"/>
      <c r="B171" s="25">
        <v>344.6</v>
      </c>
      <c r="C171" s="20" t="s">
        <v>224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f t="shared" si="12"/>
        <v>0</v>
      </c>
      <c r="O171" s="47">
        <f t="shared" si="10"/>
        <v>0</v>
      </c>
      <c r="P171" s="9"/>
    </row>
    <row r="172" spans="1:16">
      <c r="A172" s="12"/>
      <c r="B172" s="25">
        <v>344.9</v>
      </c>
      <c r="C172" s="20" t="s">
        <v>225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f t="shared" si="12"/>
        <v>0</v>
      </c>
      <c r="O172" s="47">
        <f t="shared" si="10"/>
        <v>0</v>
      </c>
      <c r="P172" s="9"/>
    </row>
    <row r="173" spans="1:16">
      <c r="A173" s="12"/>
      <c r="B173" s="25">
        <v>345.1</v>
      </c>
      <c r="C173" s="20" t="s">
        <v>226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f t="shared" si="12"/>
        <v>0</v>
      </c>
      <c r="O173" s="47">
        <f t="shared" si="10"/>
        <v>0</v>
      </c>
      <c r="P173" s="9"/>
    </row>
    <row r="174" spans="1:16">
      <c r="A174" s="12"/>
      <c r="B174" s="25">
        <v>345.9</v>
      </c>
      <c r="C174" s="20" t="s">
        <v>227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f t="shared" si="12"/>
        <v>0</v>
      </c>
      <c r="O174" s="47">
        <f t="shared" si="10"/>
        <v>0</v>
      </c>
      <c r="P174" s="9"/>
    </row>
    <row r="175" spans="1:16">
      <c r="A175" s="12"/>
      <c r="B175" s="25">
        <v>346.1</v>
      </c>
      <c r="C175" s="20" t="s">
        <v>228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f t="shared" si="12"/>
        <v>0</v>
      </c>
      <c r="O175" s="47">
        <f t="shared" si="10"/>
        <v>0</v>
      </c>
      <c r="P175" s="9"/>
    </row>
    <row r="176" spans="1:16">
      <c r="A176" s="12"/>
      <c r="B176" s="25">
        <v>346.2</v>
      </c>
      <c r="C176" s="20" t="s">
        <v>229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f t="shared" si="12"/>
        <v>0</v>
      </c>
      <c r="O176" s="47">
        <f t="shared" si="10"/>
        <v>0</v>
      </c>
      <c r="P176" s="9"/>
    </row>
    <row r="177" spans="1:16">
      <c r="A177" s="12"/>
      <c r="B177" s="25">
        <v>346.3</v>
      </c>
      <c r="C177" s="20" t="s">
        <v>230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f t="shared" si="12"/>
        <v>0</v>
      </c>
      <c r="O177" s="47">
        <f t="shared" si="10"/>
        <v>0</v>
      </c>
      <c r="P177" s="9"/>
    </row>
    <row r="178" spans="1:16">
      <c r="A178" s="12"/>
      <c r="B178" s="25">
        <v>346.4</v>
      </c>
      <c r="C178" s="20" t="s">
        <v>231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f t="shared" si="12"/>
        <v>0</v>
      </c>
      <c r="O178" s="47">
        <f t="shared" si="10"/>
        <v>0</v>
      </c>
      <c r="P178" s="9"/>
    </row>
    <row r="179" spans="1:16">
      <c r="A179" s="12"/>
      <c r="B179" s="25">
        <v>346.9</v>
      </c>
      <c r="C179" s="20" t="s">
        <v>232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f t="shared" si="12"/>
        <v>0</v>
      </c>
      <c r="O179" s="47">
        <f t="shared" si="10"/>
        <v>0</v>
      </c>
      <c r="P179" s="9"/>
    </row>
    <row r="180" spans="1:16">
      <c r="A180" s="12"/>
      <c r="B180" s="25">
        <v>347.1</v>
      </c>
      <c r="C180" s="20" t="s">
        <v>233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f t="shared" si="12"/>
        <v>0</v>
      </c>
      <c r="O180" s="47">
        <f t="shared" si="10"/>
        <v>0</v>
      </c>
      <c r="P180" s="9"/>
    </row>
    <row r="181" spans="1:16">
      <c r="A181" s="12"/>
      <c r="B181" s="25">
        <v>347.2</v>
      </c>
      <c r="C181" s="20" t="s">
        <v>234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f t="shared" si="12"/>
        <v>0</v>
      </c>
      <c r="O181" s="47">
        <f t="shared" si="10"/>
        <v>0</v>
      </c>
      <c r="P181" s="9"/>
    </row>
    <row r="182" spans="1:16">
      <c r="A182" s="12"/>
      <c r="B182" s="25">
        <v>347.3</v>
      </c>
      <c r="C182" s="20" t="s">
        <v>235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f t="shared" si="12"/>
        <v>0</v>
      </c>
      <c r="O182" s="47">
        <f t="shared" si="10"/>
        <v>0</v>
      </c>
      <c r="P182" s="9"/>
    </row>
    <row r="183" spans="1:16">
      <c r="A183" s="12"/>
      <c r="B183" s="25">
        <v>347.4</v>
      </c>
      <c r="C183" s="20" t="s">
        <v>236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f t="shared" si="12"/>
        <v>0</v>
      </c>
      <c r="O183" s="47">
        <f t="shared" si="10"/>
        <v>0</v>
      </c>
      <c r="P183" s="9"/>
    </row>
    <row r="184" spans="1:16">
      <c r="A184" s="12"/>
      <c r="B184" s="25">
        <v>347.5</v>
      </c>
      <c r="C184" s="20" t="s">
        <v>237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f t="shared" si="12"/>
        <v>0</v>
      </c>
      <c r="O184" s="47">
        <f t="shared" si="10"/>
        <v>0</v>
      </c>
      <c r="P184" s="9"/>
    </row>
    <row r="185" spans="1:16">
      <c r="A185" s="12"/>
      <c r="B185" s="25">
        <v>347.8</v>
      </c>
      <c r="C185" s="20" t="s">
        <v>238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f t="shared" si="12"/>
        <v>0</v>
      </c>
      <c r="O185" s="47">
        <f t="shared" si="10"/>
        <v>0</v>
      </c>
      <c r="P185" s="9"/>
    </row>
    <row r="186" spans="1:16">
      <c r="A186" s="12"/>
      <c r="B186" s="25">
        <v>347.9</v>
      </c>
      <c r="C186" s="20" t="s">
        <v>239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f t="shared" si="12"/>
        <v>0</v>
      </c>
      <c r="O186" s="47">
        <f t="shared" si="10"/>
        <v>0</v>
      </c>
      <c r="P186" s="9"/>
    </row>
    <row r="187" spans="1:16">
      <c r="A187" s="12"/>
      <c r="B187" s="25">
        <v>348.11</v>
      </c>
      <c r="C187" s="20" t="s">
        <v>240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f>SUM(D187:M187)</f>
        <v>0</v>
      </c>
      <c r="O187" s="47">
        <f t="shared" si="10"/>
        <v>0</v>
      </c>
      <c r="P187" s="9"/>
    </row>
    <row r="188" spans="1:16">
      <c r="A188" s="12"/>
      <c r="B188" s="25">
        <v>348.12</v>
      </c>
      <c r="C188" s="20" t="s">
        <v>241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f t="shared" ref="N188:N215" si="13">SUM(D188:M188)</f>
        <v>0</v>
      </c>
      <c r="O188" s="47">
        <f t="shared" si="10"/>
        <v>0</v>
      </c>
      <c r="P188" s="9"/>
    </row>
    <row r="189" spans="1:16">
      <c r="A189" s="12"/>
      <c r="B189" s="25">
        <v>348.13</v>
      </c>
      <c r="C189" s="20" t="s">
        <v>242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f t="shared" si="13"/>
        <v>0</v>
      </c>
      <c r="O189" s="47">
        <f t="shared" si="10"/>
        <v>0</v>
      </c>
      <c r="P189" s="9"/>
    </row>
    <row r="190" spans="1:16">
      <c r="A190" s="12"/>
      <c r="B190" s="25">
        <v>348.14</v>
      </c>
      <c r="C190" s="20" t="s">
        <v>243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f t="shared" si="13"/>
        <v>0</v>
      </c>
      <c r="O190" s="47">
        <f t="shared" si="10"/>
        <v>0</v>
      </c>
      <c r="P190" s="9"/>
    </row>
    <row r="191" spans="1:16">
      <c r="A191" s="12"/>
      <c r="B191" s="25">
        <v>348.21</v>
      </c>
      <c r="C191" s="20" t="s">
        <v>244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f t="shared" si="13"/>
        <v>0</v>
      </c>
      <c r="O191" s="47">
        <f t="shared" si="10"/>
        <v>0</v>
      </c>
      <c r="P191" s="9"/>
    </row>
    <row r="192" spans="1:16">
      <c r="A192" s="12"/>
      <c r="B192" s="25">
        <v>348.22</v>
      </c>
      <c r="C192" s="20" t="s">
        <v>245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f t="shared" si="13"/>
        <v>0</v>
      </c>
      <c r="O192" s="47">
        <f t="shared" si="10"/>
        <v>0</v>
      </c>
      <c r="P192" s="9"/>
    </row>
    <row r="193" spans="1:16">
      <c r="A193" s="12"/>
      <c r="B193" s="25">
        <v>348.23</v>
      </c>
      <c r="C193" s="20" t="s">
        <v>246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f t="shared" si="13"/>
        <v>0</v>
      </c>
      <c r="O193" s="47">
        <f t="shared" si="10"/>
        <v>0</v>
      </c>
      <c r="P193" s="9"/>
    </row>
    <row r="194" spans="1:16">
      <c r="A194" s="12"/>
      <c r="B194" s="25">
        <v>348.24</v>
      </c>
      <c r="C194" s="20" t="s">
        <v>247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f t="shared" si="13"/>
        <v>0</v>
      </c>
      <c r="O194" s="47">
        <f t="shared" si="10"/>
        <v>0</v>
      </c>
      <c r="P194" s="9"/>
    </row>
    <row r="195" spans="1:16">
      <c r="A195" s="12"/>
      <c r="B195" s="25">
        <v>348.31</v>
      </c>
      <c r="C195" s="20" t="s">
        <v>248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f t="shared" si="13"/>
        <v>0</v>
      </c>
      <c r="O195" s="47">
        <f t="shared" si="10"/>
        <v>0</v>
      </c>
      <c r="P195" s="9"/>
    </row>
    <row r="196" spans="1:16">
      <c r="A196" s="12"/>
      <c r="B196" s="25">
        <v>348.32</v>
      </c>
      <c r="C196" s="20" t="s">
        <v>249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f t="shared" si="13"/>
        <v>0</v>
      </c>
      <c r="O196" s="47">
        <f t="shared" si="10"/>
        <v>0</v>
      </c>
      <c r="P196" s="9"/>
    </row>
    <row r="197" spans="1:16">
      <c r="A197" s="12"/>
      <c r="B197" s="25">
        <v>348.33</v>
      </c>
      <c r="C197" s="20" t="s">
        <v>250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f t="shared" si="13"/>
        <v>0</v>
      </c>
      <c r="O197" s="47">
        <f t="shared" ref="O197:O260" si="14">(N197/O$285)</f>
        <v>0</v>
      </c>
      <c r="P197" s="9"/>
    </row>
    <row r="198" spans="1:16">
      <c r="A198" s="12"/>
      <c r="B198" s="25">
        <v>348.34</v>
      </c>
      <c r="C198" s="20" t="s">
        <v>322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f t="shared" si="13"/>
        <v>0</v>
      </c>
      <c r="O198" s="47">
        <f t="shared" si="14"/>
        <v>0</v>
      </c>
      <c r="P198" s="9"/>
    </row>
    <row r="199" spans="1:16">
      <c r="A199" s="12"/>
      <c r="B199" s="25">
        <v>348.41</v>
      </c>
      <c r="C199" s="20" t="s">
        <v>251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f t="shared" si="13"/>
        <v>0</v>
      </c>
      <c r="O199" s="47">
        <f t="shared" si="14"/>
        <v>0</v>
      </c>
      <c r="P199" s="9"/>
    </row>
    <row r="200" spans="1:16">
      <c r="A200" s="12"/>
      <c r="B200" s="25">
        <v>348.42</v>
      </c>
      <c r="C200" s="20" t="s">
        <v>252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f t="shared" si="13"/>
        <v>0</v>
      </c>
      <c r="O200" s="47">
        <f t="shared" si="14"/>
        <v>0</v>
      </c>
      <c r="P200" s="9"/>
    </row>
    <row r="201" spans="1:16">
      <c r="A201" s="12"/>
      <c r="B201" s="25">
        <v>348.43</v>
      </c>
      <c r="C201" s="20" t="s">
        <v>253</v>
      </c>
      <c r="D201" s="46">
        <v>0</v>
      </c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f t="shared" si="13"/>
        <v>0</v>
      </c>
      <c r="O201" s="47">
        <f t="shared" si="14"/>
        <v>0</v>
      </c>
      <c r="P201" s="9"/>
    </row>
    <row r="202" spans="1:16">
      <c r="A202" s="12"/>
      <c r="B202" s="25">
        <v>348.44</v>
      </c>
      <c r="C202" s="20" t="s">
        <v>323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f t="shared" si="13"/>
        <v>0</v>
      </c>
      <c r="O202" s="47">
        <f t="shared" si="14"/>
        <v>0</v>
      </c>
      <c r="P202" s="9"/>
    </row>
    <row r="203" spans="1:16">
      <c r="A203" s="12"/>
      <c r="B203" s="25">
        <v>348.48</v>
      </c>
      <c r="C203" s="20" t="s">
        <v>254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f t="shared" si="13"/>
        <v>0</v>
      </c>
      <c r="O203" s="47">
        <f t="shared" si="14"/>
        <v>0</v>
      </c>
      <c r="P203" s="9"/>
    </row>
    <row r="204" spans="1:16">
      <c r="A204" s="12"/>
      <c r="B204" s="25">
        <v>348.51</v>
      </c>
      <c r="C204" s="20" t="s">
        <v>324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f t="shared" si="13"/>
        <v>0</v>
      </c>
      <c r="O204" s="47">
        <f t="shared" si="14"/>
        <v>0</v>
      </c>
      <c r="P204" s="9"/>
    </row>
    <row r="205" spans="1:16">
      <c r="A205" s="12"/>
      <c r="B205" s="25">
        <v>348.52</v>
      </c>
      <c r="C205" s="20" t="s">
        <v>325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f t="shared" si="13"/>
        <v>0</v>
      </c>
      <c r="O205" s="47">
        <f t="shared" si="14"/>
        <v>0</v>
      </c>
      <c r="P205" s="9"/>
    </row>
    <row r="206" spans="1:16">
      <c r="A206" s="12"/>
      <c r="B206" s="25">
        <v>348.53</v>
      </c>
      <c r="C206" s="20" t="s">
        <v>326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f t="shared" si="13"/>
        <v>0</v>
      </c>
      <c r="O206" s="47">
        <f t="shared" si="14"/>
        <v>0</v>
      </c>
      <c r="P206" s="9"/>
    </row>
    <row r="207" spans="1:16">
      <c r="A207" s="12"/>
      <c r="B207" s="25">
        <v>348.54</v>
      </c>
      <c r="C207" s="20" t="s">
        <v>327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f t="shared" si="13"/>
        <v>0</v>
      </c>
      <c r="O207" s="47">
        <f t="shared" si="14"/>
        <v>0</v>
      </c>
      <c r="P207" s="9"/>
    </row>
    <row r="208" spans="1:16">
      <c r="A208" s="12"/>
      <c r="B208" s="25">
        <v>348.61</v>
      </c>
      <c r="C208" s="20" t="s">
        <v>255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f t="shared" si="13"/>
        <v>0</v>
      </c>
      <c r="O208" s="47">
        <f t="shared" si="14"/>
        <v>0</v>
      </c>
      <c r="P208" s="9"/>
    </row>
    <row r="209" spans="1:16">
      <c r="A209" s="12"/>
      <c r="B209" s="25">
        <v>348.62</v>
      </c>
      <c r="C209" s="20" t="s">
        <v>256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f t="shared" si="13"/>
        <v>0</v>
      </c>
      <c r="O209" s="47">
        <f t="shared" si="14"/>
        <v>0</v>
      </c>
      <c r="P209" s="9"/>
    </row>
    <row r="210" spans="1:16">
      <c r="A210" s="12"/>
      <c r="B210" s="25">
        <v>348.63</v>
      </c>
      <c r="C210" s="20" t="s">
        <v>257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f t="shared" si="13"/>
        <v>0</v>
      </c>
      <c r="O210" s="47">
        <f t="shared" si="14"/>
        <v>0</v>
      </c>
      <c r="P210" s="9"/>
    </row>
    <row r="211" spans="1:16">
      <c r="A211" s="12"/>
      <c r="B211" s="25">
        <v>348.64</v>
      </c>
      <c r="C211" s="20" t="s">
        <v>258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f t="shared" si="13"/>
        <v>0</v>
      </c>
      <c r="O211" s="47">
        <f t="shared" si="14"/>
        <v>0</v>
      </c>
      <c r="P211" s="9"/>
    </row>
    <row r="212" spans="1:16">
      <c r="A212" s="12"/>
      <c r="B212" s="25">
        <v>348.71</v>
      </c>
      <c r="C212" s="20" t="s">
        <v>259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f t="shared" si="13"/>
        <v>0</v>
      </c>
      <c r="O212" s="47">
        <f t="shared" si="14"/>
        <v>0</v>
      </c>
      <c r="P212" s="9"/>
    </row>
    <row r="213" spans="1:16">
      <c r="A213" s="12"/>
      <c r="B213" s="25">
        <v>348.72</v>
      </c>
      <c r="C213" s="20" t="s">
        <v>260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f t="shared" si="13"/>
        <v>0</v>
      </c>
      <c r="O213" s="47">
        <f t="shared" si="14"/>
        <v>0</v>
      </c>
      <c r="P213" s="9"/>
    </row>
    <row r="214" spans="1:16">
      <c r="A214" s="12"/>
      <c r="B214" s="25">
        <v>348.73</v>
      </c>
      <c r="C214" s="20" t="s">
        <v>261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f t="shared" si="13"/>
        <v>0</v>
      </c>
      <c r="O214" s="47">
        <f t="shared" si="14"/>
        <v>0</v>
      </c>
      <c r="P214" s="9"/>
    </row>
    <row r="215" spans="1:16">
      <c r="A215" s="12"/>
      <c r="B215" s="25">
        <v>348.74</v>
      </c>
      <c r="C215" s="20" t="s">
        <v>262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f t="shared" si="13"/>
        <v>0</v>
      </c>
      <c r="O215" s="47">
        <f t="shared" si="14"/>
        <v>0</v>
      </c>
      <c r="P215" s="9"/>
    </row>
    <row r="216" spans="1:16">
      <c r="A216" s="12"/>
      <c r="B216" s="25">
        <v>348.82</v>
      </c>
      <c r="C216" s="20" t="s">
        <v>263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f t="shared" si="12"/>
        <v>0</v>
      </c>
      <c r="O216" s="47">
        <f t="shared" si="14"/>
        <v>0</v>
      </c>
      <c r="P216" s="9"/>
    </row>
    <row r="217" spans="1:16">
      <c r="A217" s="12"/>
      <c r="B217" s="25">
        <v>348.85</v>
      </c>
      <c r="C217" s="20" t="s">
        <v>264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f t="shared" si="12"/>
        <v>0</v>
      </c>
      <c r="O217" s="47">
        <f t="shared" si="14"/>
        <v>0</v>
      </c>
      <c r="P217" s="9"/>
    </row>
    <row r="218" spans="1:16">
      <c r="A218" s="12"/>
      <c r="B218" s="25">
        <v>348.86</v>
      </c>
      <c r="C218" s="20" t="s">
        <v>265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f t="shared" si="12"/>
        <v>0</v>
      </c>
      <c r="O218" s="47">
        <f t="shared" si="14"/>
        <v>0</v>
      </c>
      <c r="P218" s="9"/>
    </row>
    <row r="219" spans="1:16">
      <c r="A219" s="12"/>
      <c r="B219" s="25">
        <v>348.87</v>
      </c>
      <c r="C219" s="20" t="s">
        <v>266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f t="shared" si="12"/>
        <v>0</v>
      </c>
      <c r="O219" s="47">
        <f t="shared" si="14"/>
        <v>0</v>
      </c>
      <c r="P219" s="9"/>
    </row>
    <row r="220" spans="1:16">
      <c r="A220" s="12"/>
      <c r="B220" s="25">
        <v>348.88</v>
      </c>
      <c r="C220" s="20" t="s">
        <v>267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f t="shared" si="12"/>
        <v>0</v>
      </c>
      <c r="O220" s="47">
        <f t="shared" si="14"/>
        <v>0</v>
      </c>
      <c r="P220" s="9"/>
    </row>
    <row r="221" spans="1:16">
      <c r="A221" s="12"/>
      <c r="B221" s="25">
        <v>348.92099999999999</v>
      </c>
      <c r="C221" s="20" t="s">
        <v>268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f t="shared" si="12"/>
        <v>0</v>
      </c>
      <c r="O221" s="47">
        <f t="shared" si="14"/>
        <v>0</v>
      </c>
      <c r="P221" s="9"/>
    </row>
    <row r="222" spans="1:16">
      <c r="A222" s="12"/>
      <c r="B222" s="25">
        <v>348.92200000000003</v>
      </c>
      <c r="C222" s="20" t="s">
        <v>269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f t="shared" si="12"/>
        <v>0</v>
      </c>
      <c r="O222" s="47">
        <f t="shared" si="14"/>
        <v>0</v>
      </c>
      <c r="P222" s="9"/>
    </row>
    <row r="223" spans="1:16">
      <c r="A223" s="12"/>
      <c r="B223" s="25">
        <v>348.923</v>
      </c>
      <c r="C223" s="20" t="s">
        <v>270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f t="shared" si="12"/>
        <v>0</v>
      </c>
      <c r="O223" s="47">
        <f t="shared" si="14"/>
        <v>0</v>
      </c>
      <c r="P223" s="9"/>
    </row>
    <row r="224" spans="1:16">
      <c r="A224" s="12"/>
      <c r="B224" s="25">
        <v>348.92399999999998</v>
      </c>
      <c r="C224" s="20" t="s">
        <v>271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f t="shared" si="12"/>
        <v>0</v>
      </c>
      <c r="O224" s="47">
        <f t="shared" si="14"/>
        <v>0</v>
      </c>
      <c r="P224" s="9"/>
    </row>
    <row r="225" spans="1:16">
      <c r="A225" s="12"/>
      <c r="B225" s="25">
        <v>348.93</v>
      </c>
      <c r="C225" s="20" t="s">
        <v>272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f t="shared" si="12"/>
        <v>0</v>
      </c>
      <c r="O225" s="47">
        <f t="shared" si="14"/>
        <v>0</v>
      </c>
      <c r="P225" s="9"/>
    </row>
    <row r="226" spans="1:16">
      <c r="A226" s="12"/>
      <c r="B226" s="25">
        <v>348.93099999999998</v>
      </c>
      <c r="C226" s="20" t="s">
        <v>273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f t="shared" si="12"/>
        <v>0</v>
      </c>
      <c r="O226" s="47">
        <f t="shared" si="14"/>
        <v>0</v>
      </c>
      <c r="P226" s="9"/>
    </row>
    <row r="227" spans="1:16">
      <c r="A227" s="12"/>
      <c r="B227" s="25">
        <v>348.93200000000002</v>
      </c>
      <c r="C227" s="20" t="s">
        <v>274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f t="shared" si="12"/>
        <v>0</v>
      </c>
      <c r="O227" s="47">
        <f t="shared" si="14"/>
        <v>0</v>
      </c>
      <c r="P227" s="9"/>
    </row>
    <row r="228" spans="1:16">
      <c r="A228" s="12"/>
      <c r="B228" s="25">
        <v>348.93299999999999</v>
      </c>
      <c r="C228" s="20" t="s">
        <v>275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f t="shared" si="12"/>
        <v>0</v>
      </c>
      <c r="O228" s="47">
        <f t="shared" si="14"/>
        <v>0</v>
      </c>
      <c r="P228" s="9"/>
    </row>
    <row r="229" spans="1:16">
      <c r="A229" s="12"/>
      <c r="B229" s="25">
        <v>348.99</v>
      </c>
      <c r="C229" s="20" t="s">
        <v>276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f t="shared" si="12"/>
        <v>0</v>
      </c>
      <c r="O229" s="47">
        <f t="shared" si="14"/>
        <v>0</v>
      </c>
      <c r="P229" s="9"/>
    </row>
    <row r="230" spans="1:16">
      <c r="A230" s="12"/>
      <c r="B230" s="25">
        <v>349</v>
      </c>
      <c r="C230" s="20" t="s">
        <v>328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f t="shared" si="12"/>
        <v>0</v>
      </c>
      <c r="O230" s="47">
        <f t="shared" si="14"/>
        <v>0</v>
      </c>
      <c r="P230" s="9"/>
    </row>
    <row r="231" spans="1:16" ht="15.75">
      <c r="A231" s="29" t="s">
        <v>26</v>
      </c>
      <c r="B231" s="30"/>
      <c r="C231" s="31"/>
      <c r="D231" s="32">
        <f>SUM(D232:D248)</f>
        <v>0</v>
      </c>
      <c r="E231" s="32">
        <f t="shared" ref="E231:M231" si="15">SUM(E232:E248)</f>
        <v>0</v>
      </c>
      <c r="F231" s="32">
        <f t="shared" si="15"/>
        <v>0</v>
      </c>
      <c r="G231" s="32">
        <f t="shared" si="15"/>
        <v>0</v>
      </c>
      <c r="H231" s="32">
        <f t="shared" si="15"/>
        <v>0</v>
      </c>
      <c r="I231" s="32">
        <f t="shared" si="15"/>
        <v>0</v>
      </c>
      <c r="J231" s="32">
        <f t="shared" si="15"/>
        <v>0</v>
      </c>
      <c r="K231" s="32">
        <f t="shared" si="15"/>
        <v>0</v>
      </c>
      <c r="L231" s="32">
        <f t="shared" si="15"/>
        <v>0</v>
      </c>
      <c r="M231" s="32">
        <f t="shared" si="15"/>
        <v>0</v>
      </c>
      <c r="N231" s="32">
        <f>SUM(D231:M231)</f>
        <v>0</v>
      </c>
      <c r="O231" s="45">
        <f t="shared" si="14"/>
        <v>0</v>
      </c>
      <c r="P231" s="10"/>
    </row>
    <row r="232" spans="1:16">
      <c r="A232" s="13"/>
      <c r="B232" s="39">
        <v>351.1</v>
      </c>
      <c r="C232" s="21" t="s">
        <v>277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f>SUM(D232:M232)</f>
        <v>0</v>
      </c>
      <c r="O232" s="47">
        <f t="shared" si="14"/>
        <v>0</v>
      </c>
      <c r="P232" s="9"/>
    </row>
    <row r="233" spans="1:16">
      <c r="A233" s="13"/>
      <c r="B233" s="39">
        <v>351.2</v>
      </c>
      <c r="C233" s="21" t="s">
        <v>278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f t="shared" ref="N233:N248" si="16">SUM(D233:M233)</f>
        <v>0</v>
      </c>
      <c r="O233" s="47">
        <f t="shared" si="14"/>
        <v>0</v>
      </c>
      <c r="P233" s="9"/>
    </row>
    <row r="234" spans="1:16">
      <c r="A234" s="13"/>
      <c r="B234" s="39">
        <v>351.3</v>
      </c>
      <c r="C234" s="21" t="s">
        <v>279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f t="shared" si="16"/>
        <v>0</v>
      </c>
      <c r="O234" s="47">
        <f t="shared" si="14"/>
        <v>0</v>
      </c>
      <c r="P234" s="9"/>
    </row>
    <row r="235" spans="1:16">
      <c r="A235" s="13"/>
      <c r="B235" s="39">
        <v>351.4</v>
      </c>
      <c r="C235" s="21" t="s">
        <v>280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f t="shared" si="16"/>
        <v>0</v>
      </c>
      <c r="O235" s="47">
        <f t="shared" si="14"/>
        <v>0</v>
      </c>
      <c r="P235" s="9"/>
    </row>
    <row r="236" spans="1:16">
      <c r="A236" s="13"/>
      <c r="B236" s="39">
        <v>351.5</v>
      </c>
      <c r="C236" s="21" t="s">
        <v>281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f t="shared" si="16"/>
        <v>0</v>
      </c>
      <c r="O236" s="47">
        <f t="shared" si="14"/>
        <v>0</v>
      </c>
      <c r="P236" s="9"/>
    </row>
    <row r="237" spans="1:16">
      <c r="A237" s="13"/>
      <c r="B237" s="39">
        <v>351.6</v>
      </c>
      <c r="C237" s="21" t="s">
        <v>282</v>
      </c>
      <c r="D237" s="46">
        <v>0</v>
      </c>
      <c r="E237" s="46">
        <v>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f t="shared" si="16"/>
        <v>0</v>
      </c>
      <c r="O237" s="47">
        <f t="shared" si="14"/>
        <v>0</v>
      </c>
      <c r="P237" s="9"/>
    </row>
    <row r="238" spans="1:16">
      <c r="A238" s="13"/>
      <c r="B238" s="39">
        <v>351.7</v>
      </c>
      <c r="C238" s="21" t="s">
        <v>283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f t="shared" si="16"/>
        <v>0</v>
      </c>
      <c r="O238" s="47">
        <f t="shared" si="14"/>
        <v>0</v>
      </c>
      <c r="P238" s="9"/>
    </row>
    <row r="239" spans="1:16">
      <c r="A239" s="13"/>
      <c r="B239" s="39">
        <v>351.8</v>
      </c>
      <c r="C239" s="21" t="s">
        <v>284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f t="shared" si="16"/>
        <v>0</v>
      </c>
      <c r="O239" s="47">
        <f t="shared" si="14"/>
        <v>0</v>
      </c>
      <c r="P239" s="9"/>
    </row>
    <row r="240" spans="1:16">
      <c r="A240" s="13"/>
      <c r="B240" s="39">
        <v>351.9</v>
      </c>
      <c r="C240" s="21" t="s">
        <v>329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f t="shared" si="16"/>
        <v>0</v>
      </c>
      <c r="O240" s="47">
        <f t="shared" si="14"/>
        <v>0</v>
      </c>
      <c r="P240" s="9"/>
    </row>
    <row r="241" spans="1:16">
      <c r="A241" s="13"/>
      <c r="B241" s="39">
        <v>352</v>
      </c>
      <c r="C241" s="21" t="s">
        <v>285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f t="shared" si="16"/>
        <v>0</v>
      </c>
      <c r="O241" s="47">
        <f t="shared" si="14"/>
        <v>0</v>
      </c>
      <c r="P241" s="9"/>
    </row>
    <row r="242" spans="1:16">
      <c r="A242" s="13"/>
      <c r="B242" s="39">
        <v>353</v>
      </c>
      <c r="C242" s="21" t="s">
        <v>286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f t="shared" si="16"/>
        <v>0</v>
      </c>
      <c r="O242" s="47">
        <f t="shared" si="14"/>
        <v>0</v>
      </c>
      <c r="P242" s="9"/>
    </row>
    <row r="243" spans="1:16">
      <c r="A243" s="13"/>
      <c r="B243" s="39">
        <v>354</v>
      </c>
      <c r="C243" s="21" t="s">
        <v>52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f t="shared" si="16"/>
        <v>0</v>
      </c>
      <c r="O243" s="47">
        <f t="shared" si="14"/>
        <v>0</v>
      </c>
      <c r="P243" s="9"/>
    </row>
    <row r="244" spans="1:16">
      <c r="A244" s="13"/>
      <c r="B244" s="39">
        <v>355</v>
      </c>
      <c r="C244" s="21" t="s">
        <v>287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f t="shared" si="16"/>
        <v>0</v>
      </c>
      <c r="O244" s="47">
        <f t="shared" si="14"/>
        <v>0</v>
      </c>
      <c r="P244" s="9"/>
    </row>
    <row r="245" spans="1:16">
      <c r="A245" s="13"/>
      <c r="B245" s="39">
        <v>356</v>
      </c>
      <c r="C245" s="21" t="s">
        <v>288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f t="shared" si="16"/>
        <v>0</v>
      </c>
      <c r="O245" s="47">
        <f t="shared" si="14"/>
        <v>0</v>
      </c>
      <c r="P245" s="9"/>
    </row>
    <row r="246" spans="1:16">
      <c r="A246" s="13"/>
      <c r="B246" s="39">
        <v>358.1</v>
      </c>
      <c r="C246" s="21" t="s">
        <v>289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f t="shared" si="16"/>
        <v>0</v>
      </c>
      <c r="O246" s="47">
        <f t="shared" si="14"/>
        <v>0</v>
      </c>
      <c r="P246" s="9"/>
    </row>
    <row r="247" spans="1:16">
      <c r="A247" s="13"/>
      <c r="B247" s="39">
        <v>358.2</v>
      </c>
      <c r="C247" s="21" t="s">
        <v>290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f t="shared" si="16"/>
        <v>0</v>
      </c>
      <c r="O247" s="47">
        <f t="shared" si="14"/>
        <v>0</v>
      </c>
      <c r="P247" s="9"/>
    </row>
    <row r="248" spans="1:16">
      <c r="A248" s="13"/>
      <c r="B248" s="39">
        <v>359</v>
      </c>
      <c r="C248" s="21" t="s">
        <v>31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f t="shared" si="16"/>
        <v>0</v>
      </c>
      <c r="O248" s="47">
        <f t="shared" si="14"/>
        <v>0</v>
      </c>
      <c r="P248" s="9"/>
    </row>
    <row r="249" spans="1:16" ht="15.75">
      <c r="A249" s="29" t="s">
        <v>2</v>
      </c>
      <c r="B249" s="30"/>
      <c r="C249" s="31"/>
      <c r="D249" s="32">
        <f>SUM(D250:D262)</f>
        <v>0</v>
      </c>
      <c r="E249" s="32">
        <f t="shared" ref="E249:M249" si="17">SUM(E250:E262)</f>
        <v>0</v>
      </c>
      <c r="F249" s="32">
        <f t="shared" si="17"/>
        <v>0</v>
      </c>
      <c r="G249" s="32">
        <f t="shared" si="17"/>
        <v>0</v>
      </c>
      <c r="H249" s="32">
        <f t="shared" si="17"/>
        <v>0</v>
      </c>
      <c r="I249" s="32">
        <f t="shared" si="17"/>
        <v>0</v>
      </c>
      <c r="J249" s="32">
        <f t="shared" si="17"/>
        <v>0</v>
      </c>
      <c r="K249" s="32">
        <f t="shared" si="17"/>
        <v>0</v>
      </c>
      <c r="L249" s="32">
        <f t="shared" si="17"/>
        <v>0</v>
      </c>
      <c r="M249" s="32">
        <f t="shared" si="17"/>
        <v>0</v>
      </c>
      <c r="N249" s="32">
        <f>SUM(D249:M249)</f>
        <v>0</v>
      </c>
      <c r="O249" s="45">
        <f t="shared" si="14"/>
        <v>0</v>
      </c>
      <c r="P249" s="10"/>
    </row>
    <row r="250" spans="1:16">
      <c r="A250" s="12"/>
      <c r="B250" s="25">
        <v>361.1</v>
      </c>
      <c r="C250" s="20" t="s">
        <v>32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f>SUM(D250:M250)</f>
        <v>0</v>
      </c>
      <c r="O250" s="47">
        <f t="shared" si="14"/>
        <v>0</v>
      </c>
      <c r="P250" s="9"/>
    </row>
    <row r="251" spans="1:16">
      <c r="A251" s="12"/>
      <c r="B251" s="25">
        <v>361.2</v>
      </c>
      <c r="C251" s="20" t="s">
        <v>291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f t="shared" ref="N251:N262" si="18">SUM(D251:M251)</f>
        <v>0</v>
      </c>
      <c r="O251" s="47">
        <f t="shared" si="14"/>
        <v>0</v>
      </c>
      <c r="P251" s="9"/>
    </row>
    <row r="252" spans="1:16">
      <c r="A252" s="12"/>
      <c r="B252" s="25">
        <v>361.3</v>
      </c>
      <c r="C252" s="20" t="s">
        <v>292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f t="shared" si="18"/>
        <v>0</v>
      </c>
      <c r="O252" s="47">
        <f t="shared" si="14"/>
        <v>0</v>
      </c>
      <c r="P252" s="9"/>
    </row>
    <row r="253" spans="1:16">
      <c r="A253" s="12"/>
      <c r="B253" s="25">
        <v>361.4</v>
      </c>
      <c r="C253" s="20" t="s">
        <v>293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f t="shared" si="18"/>
        <v>0</v>
      </c>
      <c r="O253" s="47">
        <f t="shared" si="14"/>
        <v>0</v>
      </c>
      <c r="P253" s="9"/>
    </row>
    <row r="254" spans="1:16">
      <c r="A254" s="12"/>
      <c r="B254" s="25">
        <v>362</v>
      </c>
      <c r="C254" s="20" t="s">
        <v>294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f t="shared" si="18"/>
        <v>0</v>
      </c>
      <c r="O254" s="47">
        <f t="shared" si="14"/>
        <v>0</v>
      </c>
      <c r="P254" s="9"/>
    </row>
    <row r="255" spans="1:16">
      <c r="A255" s="12"/>
      <c r="B255" s="25">
        <v>364</v>
      </c>
      <c r="C255" s="20" t="s">
        <v>295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f t="shared" si="18"/>
        <v>0</v>
      </c>
      <c r="O255" s="47">
        <f t="shared" si="14"/>
        <v>0</v>
      </c>
      <c r="P255" s="9"/>
    </row>
    <row r="256" spans="1:16">
      <c r="A256" s="12"/>
      <c r="B256" s="25">
        <v>365</v>
      </c>
      <c r="C256" s="20" t="s">
        <v>296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f t="shared" si="18"/>
        <v>0</v>
      </c>
      <c r="O256" s="47">
        <f t="shared" si="14"/>
        <v>0</v>
      </c>
      <c r="P256" s="9"/>
    </row>
    <row r="257" spans="1:16">
      <c r="A257" s="12"/>
      <c r="B257" s="25">
        <v>366</v>
      </c>
      <c r="C257" s="20" t="s">
        <v>71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f t="shared" si="18"/>
        <v>0</v>
      </c>
      <c r="O257" s="47">
        <f t="shared" si="14"/>
        <v>0</v>
      </c>
      <c r="P257" s="9"/>
    </row>
    <row r="258" spans="1:16">
      <c r="A258" s="12"/>
      <c r="B258" s="25">
        <v>368</v>
      </c>
      <c r="C258" s="20" t="s">
        <v>298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f t="shared" si="18"/>
        <v>0</v>
      </c>
      <c r="O258" s="47">
        <f t="shared" si="14"/>
        <v>0</v>
      </c>
      <c r="P258" s="9"/>
    </row>
    <row r="259" spans="1:16">
      <c r="A259" s="12"/>
      <c r="B259" s="25">
        <v>369.3</v>
      </c>
      <c r="C259" s="20" t="s">
        <v>299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f t="shared" si="18"/>
        <v>0</v>
      </c>
      <c r="O259" s="47">
        <f t="shared" si="14"/>
        <v>0</v>
      </c>
      <c r="P259" s="9"/>
    </row>
    <row r="260" spans="1:16">
      <c r="A260" s="12"/>
      <c r="B260" s="25">
        <v>369.4</v>
      </c>
      <c r="C260" s="20" t="s">
        <v>330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f t="shared" si="18"/>
        <v>0</v>
      </c>
      <c r="O260" s="47">
        <f t="shared" si="14"/>
        <v>0</v>
      </c>
      <c r="P260" s="9"/>
    </row>
    <row r="261" spans="1:16">
      <c r="A261" s="12"/>
      <c r="B261" s="25">
        <v>369.7</v>
      </c>
      <c r="C261" s="20" t="s">
        <v>300</v>
      </c>
      <c r="D261" s="46">
        <v>0</v>
      </c>
      <c r="E261" s="46">
        <v>0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f t="shared" si="18"/>
        <v>0</v>
      </c>
      <c r="O261" s="47">
        <f t="shared" ref="O261:O283" si="19">(N261/O$285)</f>
        <v>0</v>
      </c>
      <c r="P261" s="9"/>
    </row>
    <row r="262" spans="1:16">
      <c r="A262" s="12"/>
      <c r="B262" s="25">
        <v>369.9</v>
      </c>
      <c r="C262" s="20" t="s">
        <v>33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f t="shared" si="18"/>
        <v>0</v>
      </c>
      <c r="O262" s="47">
        <f t="shared" si="19"/>
        <v>0</v>
      </c>
      <c r="P262" s="9"/>
    </row>
    <row r="263" spans="1:16" ht="15.75">
      <c r="A263" s="29" t="s">
        <v>43</v>
      </c>
      <c r="B263" s="30"/>
      <c r="C263" s="31"/>
      <c r="D263" s="32">
        <f t="shared" ref="D263:M263" si="20">SUM(D264:D282)</f>
        <v>0</v>
      </c>
      <c r="E263" s="32">
        <f t="shared" si="20"/>
        <v>0</v>
      </c>
      <c r="F263" s="32">
        <f t="shared" si="20"/>
        <v>0</v>
      </c>
      <c r="G263" s="32">
        <f t="shared" si="20"/>
        <v>0</v>
      </c>
      <c r="H263" s="32">
        <f t="shared" si="20"/>
        <v>0</v>
      </c>
      <c r="I263" s="32">
        <f t="shared" si="20"/>
        <v>0</v>
      </c>
      <c r="J263" s="32">
        <f t="shared" si="20"/>
        <v>0</v>
      </c>
      <c r="K263" s="32">
        <f t="shared" si="20"/>
        <v>0</v>
      </c>
      <c r="L263" s="32">
        <f t="shared" si="20"/>
        <v>0</v>
      </c>
      <c r="M263" s="32">
        <f t="shared" si="20"/>
        <v>0</v>
      </c>
      <c r="N263" s="32">
        <f>SUM(D263:M263)</f>
        <v>0</v>
      </c>
      <c r="O263" s="45">
        <f t="shared" si="19"/>
        <v>0</v>
      </c>
      <c r="P263" s="9"/>
    </row>
    <row r="264" spans="1:16">
      <c r="A264" s="12"/>
      <c r="B264" s="25">
        <v>381</v>
      </c>
      <c r="C264" s="20" t="s">
        <v>44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f>SUM(D264:M264)</f>
        <v>0</v>
      </c>
      <c r="O264" s="47">
        <f t="shared" si="19"/>
        <v>0</v>
      </c>
      <c r="P264" s="9"/>
    </row>
    <row r="265" spans="1:16">
      <c r="A265" s="12"/>
      <c r="B265" s="25">
        <v>382</v>
      </c>
      <c r="C265" s="20" t="s">
        <v>301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f>SUM(D265:M265)</f>
        <v>0</v>
      </c>
      <c r="O265" s="47">
        <f t="shared" si="19"/>
        <v>0</v>
      </c>
      <c r="P265" s="9"/>
    </row>
    <row r="266" spans="1:16">
      <c r="A266" s="12"/>
      <c r="B266" s="25">
        <v>383</v>
      </c>
      <c r="C266" s="20" t="s">
        <v>302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f t="shared" ref="N266:N282" si="21">SUM(D266:M266)</f>
        <v>0</v>
      </c>
      <c r="O266" s="47">
        <f t="shared" si="19"/>
        <v>0</v>
      </c>
      <c r="P266" s="9"/>
    </row>
    <row r="267" spans="1:16">
      <c r="A267" s="12"/>
      <c r="B267" s="25">
        <v>384</v>
      </c>
      <c r="C267" s="20" t="s">
        <v>303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f t="shared" si="21"/>
        <v>0</v>
      </c>
      <c r="O267" s="47">
        <f t="shared" si="19"/>
        <v>0</v>
      </c>
      <c r="P267" s="9"/>
    </row>
    <row r="268" spans="1:16">
      <c r="A268" s="12"/>
      <c r="B268" s="25">
        <v>385</v>
      </c>
      <c r="C268" s="20" t="s">
        <v>304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f t="shared" si="21"/>
        <v>0</v>
      </c>
      <c r="O268" s="47">
        <f t="shared" si="19"/>
        <v>0</v>
      </c>
      <c r="P268" s="9"/>
    </row>
    <row r="269" spans="1:16">
      <c r="A269" s="12"/>
      <c r="B269" s="25">
        <v>387.2</v>
      </c>
      <c r="C269" s="20" t="s">
        <v>331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f>SUM(D269:M269)</f>
        <v>0</v>
      </c>
      <c r="O269" s="47">
        <f t="shared" si="19"/>
        <v>0</v>
      </c>
      <c r="P269" s="9"/>
    </row>
    <row r="270" spans="1:16">
      <c r="A270" s="12"/>
      <c r="B270" s="25">
        <v>388.1</v>
      </c>
      <c r="C270" s="20" t="s">
        <v>82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f t="shared" si="21"/>
        <v>0</v>
      </c>
      <c r="O270" s="47">
        <f t="shared" si="19"/>
        <v>0</v>
      </c>
      <c r="P270" s="9"/>
    </row>
    <row r="271" spans="1:16">
      <c r="A271" s="12"/>
      <c r="B271" s="25">
        <v>388.2</v>
      </c>
      <c r="C271" s="20" t="s">
        <v>305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f t="shared" si="21"/>
        <v>0</v>
      </c>
      <c r="O271" s="47">
        <f t="shared" si="19"/>
        <v>0</v>
      </c>
      <c r="P271" s="9"/>
    </row>
    <row r="272" spans="1:16">
      <c r="A272" s="12"/>
      <c r="B272" s="25">
        <v>389.1</v>
      </c>
      <c r="C272" s="20" t="s">
        <v>332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f t="shared" si="21"/>
        <v>0</v>
      </c>
      <c r="O272" s="47">
        <f t="shared" si="19"/>
        <v>0</v>
      </c>
      <c r="P272" s="9"/>
    </row>
    <row r="273" spans="1:119">
      <c r="A273" s="12"/>
      <c r="B273" s="25">
        <v>389.2</v>
      </c>
      <c r="C273" s="20" t="s">
        <v>333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f t="shared" si="21"/>
        <v>0</v>
      </c>
      <c r="O273" s="47">
        <f t="shared" si="19"/>
        <v>0</v>
      </c>
      <c r="P273" s="9"/>
    </row>
    <row r="274" spans="1:119">
      <c r="A274" s="12"/>
      <c r="B274" s="25">
        <v>389.3</v>
      </c>
      <c r="C274" s="20" t="s">
        <v>334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f t="shared" si="21"/>
        <v>0</v>
      </c>
      <c r="O274" s="47">
        <f t="shared" si="19"/>
        <v>0</v>
      </c>
      <c r="P274" s="9"/>
    </row>
    <row r="275" spans="1:119">
      <c r="A275" s="12"/>
      <c r="B275" s="25">
        <v>389.4</v>
      </c>
      <c r="C275" s="20" t="s">
        <v>335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f t="shared" si="21"/>
        <v>0</v>
      </c>
      <c r="O275" s="47">
        <f t="shared" si="19"/>
        <v>0</v>
      </c>
      <c r="P275" s="9"/>
    </row>
    <row r="276" spans="1:119">
      <c r="A276" s="12"/>
      <c r="B276" s="25">
        <v>389.5</v>
      </c>
      <c r="C276" s="20" t="s">
        <v>336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f t="shared" si="21"/>
        <v>0</v>
      </c>
      <c r="O276" s="47">
        <f t="shared" si="19"/>
        <v>0</v>
      </c>
      <c r="P276" s="9"/>
    </row>
    <row r="277" spans="1:119">
      <c r="A277" s="12"/>
      <c r="B277" s="25">
        <v>389.6</v>
      </c>
      <c r="C277" s="20" t="s">
        <v>337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f t="shared" si="21"/>
        <v>0</v>
      </c>
      <c r="O277" s="47">
        <f t="shared" si="19"/>
        <v>0</v>
      </c>
      <c r="P277" s="9"/>
    </row>
    <row r="278" spans="1:119">
      <c r="A278" s="12"/>
      <c r="B278" s="25">
        <v>389.7</v>
      </c>
      <c r="C278" s="20" t="s">
        <v>338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f t="shared" si="21"/>
        <v>0</v>
      </c>
      <c r="O278" s="47">
        <f t="shared" si="19"/>
        <v>0</v>
      </c>
      <c r="P278" s="9"/>
    </row>
    <row r="279" spans="1:119">
      <c r="A279" s="12"/>
      <c r="B279" s="25">
        <v>389.8</v>
      </c>
      <c r="C279" s="20" t="s">
        <v>339</v>
      </c>
      <c r="D279" s="46">
        <v>0</v>
      </c>
      <c r="E279" s="46">
        <v>0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f t="shared" si="21"/>
        <v>0</v>
      </c>
      <c r="O279" s="47">
        <f t="shared" si="19"/>
        <v>0</v>
      </c>
      <c r="P279" s="9"/>
    </row>
    <row r="280" spans="1:119">
      <c r="A280" s="12"/>
      <c r="B280" s="25">
        <v>389.9</v>
      </c>
      <c r="C280" s="20" t="s">
        <v>340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f t="shared" si="21"/>
        <v>0</v>
      </c>
      <c r="O280" s="47">
        <f t="shared" si="19"/>
        <v>0</v>
      </c>
      <c r="P280" s="9"/>
    </row>
    <row r="281" spans="1:119">
      <c r="A281" s="48"/>
      <c r="B281" s="49">
        <v>392</v>
      </c>
      <c r="C281" s="50" t="s">
        <v>341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f>SUM(D281:M281)</f>
        <v>0</v>
      </c>
      <c r="O281" s="47">
        <f t="shared" si="19"/>
        <v>0</v>
      </c>
      <c r="P281" s="9"/>
    </row>
    <row r="282" spans="1:119" ht="15.75" thickBot="1">
      <c r="A282" s="48"/>
      <c r="B282" s="49">
        <v>393</v>
      </c>
      <c r="C282" s="50" t="s">
        <v>342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f t="shared" si="21"/>
        <v>0</v>
      </c>
      <c r="O282" s="47">
        <f t="shared" si="19"/>
        <v>0</v>
      </c>
      <c r="P282" s="9"/>
    </row>
    <row r="283" spans="1:119" ht="16.5" thickBot="1">
      <c r="A283" s="14" t="s">
        <v>29</v>
      </c>
      <c r="B283" s="23"/>
      <c r="C283" s="22"/>
      <c r="D283" s="15">
        <f t="shared" ref="D283:M283" si="22">SUM(D5,D23,D51,D136,D231,D249,D263)</f>
        <v>0</v>
      </c>
      <c r="E283" s="15">
        <f t="shared" si="22"/>
        <v>0</v>
      </c>
      <c r="F283" s="15">
        <f t="shared" si="22"/>
        <v>0</v>
      </c>
      <c r="G283" s="15">
        <f t="shared" si="22"/>
        <v>0</v>
      </c>
      <c r="H283" s="15">
        <f t="shared" si="22"/>
        <v>0</v>
      </c>
      <c r="I283" s="15">
        <f t="shared" si="22"/>
        <v>0</v>
      </c>
      <c r="J283" s="15">
        <f t="shared" si="22"/>
        <v>0</v>
      </c>
      <c r="K283" s="15">
        <f t="shared" si="22"/>
        <v>0</v>
      </c>
      <c r="L283" s="15">
        <f t="shared" si="22"/>
        <v>0</v>
      </c>
      <c r="M283" s="15">
        <f t="shared" si="22"/>
        <v>0</v>
      </c>
      <c r="N283" s="15">
        <f>SUM(D283:M283)</f>
        <v>0</v>
      </c>
      <c r="O283" s="38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6"/>
      <c r="B284" s="18"/>
      <c r="C284" s="18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9"/>
    </row>
    <row r="285" spans="1:119">
      <c r="A285" s="40"/>
      <c r="B285" s="41"/>
      <c r="C285" s="41"/>
      <c r="D285" s="42"/>
      <c r="E285" s="42"/>
      <c r="F285" s="42"/>
      <c r="G285" s="42"/>
      <c r="H285" s="42"/>
      <c r="I285" s="42"/>
      <c r="J285" s="42"/>
      <c r="K285" s="42"/>
      <c r="L285" s="121" t="s">
        <v>83</v>
      </c>
      <c r="M285" s="121"/>
      <c r="N285" s="121"/>
      <c r="O285" s="43">
        <v>3384</v>
      </c>
    </row>
    <row r="286" spans="1:119">
      <c r="A286" s="122"/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100"/>
    </row>
    <row r="287" spans="1:119" ht="15.75" customHeight="1" thickBot="1">
      <c r="A287" s="123" t="s">
        <v>46</v>
      </c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3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733998</v>
      </c>
      <c r="E5" s="27">
        <f t="shared" si="0"/>
        <v>567668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1301666</v>
      </c>
      <c r="O5" s="33">
        <f t="shared" ref="O5:O33" si="1">(N5/O$35)</f>
        <v>391.9500150557061</v>
      </c>
      <c r="P5" s="6"/>
    </row>
    <row r="6" spans="1:133">
      <c r="A6" s="12"/>
      <c r="B6" s="25">
        <v>311</v>
      </c>
      <c r="C6" s="20" t="s">
        <v>1</v>
      </c>
      <c r="D6" s="46">
        <v>361816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361816</v>
      </c>
      <c r="O6" s="47">
        <f t="shared" si="1"/>
        <v>108.94790725685034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277680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277680</v>
      </c>
      <c r="O7" s="47">
        <f t="shared" si="1"/>
        <v>83.613369467028008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129542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129542</v>
      </c>
      <c r="O8" s="47">
        <f t="shared" si="1"/>
        <v>39.006925624811807</v>
      </c>
      <c r="P8" s="9"/>
    </row>
    <row r="9" spans="1:133">
      <c r="A9" s="12"/>
      <c r="B9" s="25">
        <v>312.60000000000002</v>
      </c>
      <c r="C9" s="20" t="s">
        <v>74</v>
      </c>
      <c r="D9" s="46">
        <v>0</v>
      </c>
      <c r="E9" s="46">
        <v>160446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160446</v>
      </c>
      <c r="O9" s="47">
        <f t="shared" si="1"/>
        <v>48.312556458897923</v>
      </c>
      <c r="P9" s="9"/>
    </row>
    <row r="10" spans="1:133">
      <c r="A10" s="12"/>
      <c r="B10" s="25">
        <v>314.10000000000002</v>
      </c>
      <c r="C10" s="20" t="s">
        <v>11</v>
      </c>
      <c r="D10" s="46">
        <v>280438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280438</v>
      </c>
      <c r="O10" s="47">
        <f t="shared" si="1"/>
        <v>84.44384221619994</v>
      </c>
      <c r="P10" s="9"/>
    </row>
    <row r="11" spans="1:133">
      <c r="A11" s="12"/>
      <c r="B11" s="25">
        <v>314.8</v>
      </c>
      <c r="C11" s="20" t="s">
        <v>75</v>
      </c>
      <c r="D11" s="46">
        <v>2228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2228</v>
      </c>
      <c r="O11" s="47">
        <f t="shared" si="1"/>
        <v>0.67088226437819931</v>
      </c>
      <c r="P11" s="9"/>
    </row>
    <row r="12" spans="1:133">
      <c r="A12" s="12"/>
      <c r="B12" s="25">
        <v>315</v>
      </c>
      <c r="C12" s="20" t="s">
        <v>59</v>
      </c>
      <c r="D12" s="46">
        <v>89516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89516</v>
      </c>
      <c r="O12" s="47">
        <f t="shared" si="1"/>
        <v>26.954531767539898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326908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326908</v>
      </c>
      <c r="O13" s="45">
        <f t="shared" si="1"/>
        <v>98.436615477265889</v>
      </c>
      <c r="P13" s="10"/>
    </row>
    <row r="14" spans="1:133">
      <c r="A14" s="12"/>
      <c r="B14" s="25">
        <v>323.10000000000002</v>
      </c>
      <c r="C14" s="20" t="s">
        <v>14</v>
      </c>
      <c r="D14" s="46">
        <v>236037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236037</v>
      </c>
      <c r="O14" s="47">
        <f t="shared" si="1"/>
        <v>71.074074074074076</v>
      </c>
      <c r="P14" s="9"/>
    </row>
    <row r="15" spans="1:133">
      <c r="A15" s="12"/>
      <c r="B15" s="25">
        <v>323.3</v>
      </c>
      <c r="C15" s="20" t="s">
        <v>15</v>
      </c>
      <c r="D15" s="46">
        <v>24936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24936</v>
      </c>
      <c r="O15" s="47">
        <f t="shared" si="1"/>
        <v>7.5085817524841918</v>
      </c>
      <c r="P15" s="9"/>
    </row>
    <row r="16" spans="1:133">
      <c r="A16" s="12"/>
      <c r="B16" s="25">
        <v>323.7</v>
      </c>
      <c r="C16" s="20" t="s">
        <v>60</v>
      </c>
      <c r="D16" s="46">
        <v>1208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1208</v>
      </c>
      <c r="O16" s="47">
        <f t="shared" si="1"/>
        <v>0.36374585968081902</v>
      </c>
      <c r="P16" s="9"/>
    </row>
    <row r="17" spans="1:16">
      <c r="A17" s="12"/>
      <c r="B17" s="25">
        <v>329</v>
      </c>
      <c r="C17" s="20" t="s">
        <v>51</v>
      </c>
      <c r="D17" s="46">
        <v>64727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64727</v>
      </c>
      <c r="O17" s="47">
        <f t="shared" si="1"/>
        <v>19.4902137910268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SUM(D19:D22)</f>
        <v>357311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54351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411662</v>
      </c>
      <c r="O18" s="45">
        <f t="shared" si="1"/>
        <v>123.95724179464017</v>
      </c>
      <c r="P18" s="10"/>
    </row>
    <row r="19" spans="1:16">
      <c r="A19" s="12"/>
      <c r="B19" s="25">
        <v>331.34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54351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54351</v>
      </c>
      <c r="O19" s="47">
        <f t="shared" si="1"/>
        <v>16.365853658536587</v>
      </c>
      <c r="P19" s="9"/>
    </row>
    <row r="20" spans="1:16">
      <c r="A20" s="12"/>
      <c r="B20" s="25">
        <v>335.12</v>
      </c>
      <c r="C20" s="20" t="s">
        <v>61</v>
      </c>
      <c r="D20" s="46">
        <v>80942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80942</v>
      </c>
      <c r="O20" s="47">
        <f t="shared" si="1"/>
        <v>24.37277928334839</v>
      </c>
      <c r="P20" s="9"/>
    </row>
    <row r="21" spans="1:16">
      <c r="A21" s="12"/>
      <c r="B21" s="25">
        <v>335.18</v>
      </c>
      <c r="C21" s="20" t="s">
        <v>62</v>
      </c>
      <c r="D21" s="46">
        <v>252845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252845</v>
      </c>
      <c r="O21" s="47">
        <f t="shared" si="1"/>
        <v>76.135200240891294</v>
      </c>
      <c r="P21" s="9"/>
    </row>
    <row r="22" spans="1:16">
      <c r="A22" s="12"/>
      <c r="B22" s="25">
        <v>338</v>
      </c>
      <c r="C22" s="20" t="s">
        <v>20</v>
      </c>
      <c r="D22" s="46">
        <v>23524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23524</v>
      </c>
      <c r="O22" s="47">
        <f t="shared" si="1"/>
        <v>7.0834086118638968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SUM(D24:D24)</f>
        <v>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357835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357835</v>
      </c>
      <c r="O23" s="45">
        <f t="shared" si="1"/>
        <v>107.7491719361638</v>
      </c>
      <c r="P23" s="10"/>
    </row>
    <row r="24" spans="1:16">
      <c r="A24" s="12"/>
      <c r="B24" s="25">
        <v>343.4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357835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357835</v>
      </c>
      <c r="O24" s="47">
        <f t="shared" si="1"/>
        <v>107.7491719361638</v>
      </c>
      <c r="P24" s="9"/>
    </row>
    <row r="25" spans="1:16" ht="15.75">
      <c r="A25" s="29" t="s">
        <v>26</v>
      </c>
      <c r="B25" s="30"/>
      <c r="C25" s="31"/>
      <c r="D25" s="32">
        <f t="shared" ref="D25:M25" si="7">SUM(D26:D26)</f>
        <v>22568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22568</v>
      </c>
      <c r="O25" s="45">
        <f t="shared" si="1"/>
        <v>6.7955435109906652</v>
      </c>
      <c r="P25" s="10"/>
    </row>
    <row r="26" spans="1:16">
      <c r="A26" s="13"/>
      <c r="B26" s="39">
        <v>354</v>
      </c>
      <c r="C26" s="21" t="s">
        <v>52</v>
      </c>
      <c r="D26" s="46">
        <v>22568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22568</v>
      </c>
      <c r="O26" s="47">
        <f t="shared" si="1"/>
        <v>6.7955435109906652</v>
      </c>
      <c r="P26" s="9"/>
    </row>
    <row r="27" spans="1:16" ht="15.75">
      <c r="A27" s="29" t="s">
        <v>2</v>
      </c>
      <c r="B27" s="30"/>
      <c r="C27" s="31"/>
      <c r="D27" s="32">
        <f t="shared" ref="D27:M27" si="8">SUM(D28:D30)</f>
        <v>13636</v>
      </c>
      <c r="E27" s="32">
        <f t="shared" si="8"/>
        <v>0</v>
      </c>
      <c r="F27" s="32">
        <f t="shared" si="8"/>
        <v>0</v>
      </c>
      <c r="G27" s="32">
        <f t="shared" si="8"/>
        <v>251454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265090</v>
      </c>
      <c r="O27" s="45">
        <f t="shared" si="1"/>
        <v>79.822342667871126</v>
      </c>
      <c r="P27" s="10"/>
    </row>
    <row r="28" spans="1:16">
      <c r="A28" s="12"/>
      <c r="B28" s="25">
        <v>361.1</v>
      </c>
      <c r="C28" s="20" t="s">
        <v>32</v>
      </c>
      <c r="D28" s="46">
        <v>811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811</v>
      </c>
      <c r="O28" s="47">
        <f t="shared" si="1"/>
        <v>0.24420355314664258</v>
      </c>
      <c r="P28" s="9"/>
    </row>
    <row r="29" spans="1:16">
      <c r="A29" s="12"/>
      <c r="B29" s="25">
        <v>366</v>
      </c>
      <c r="C29" s="20" t="s">
        <v>71</v>
      </c>
      <c r="D29" s="46">
        <v>9249</v>
      </c>
      <c r="E29" s="46">
        <v>0</v>
      </c>
      <c r="F29" s="46">
        <v>0</v>
      </c>
      <c r="G29" s="46">
        <v>251454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260703</v>
      </c>
      <c r="O29" s="47">
        <f t="shared" si="1"/>
        <v>78.501355013550139</v>
      </c>
      <c r="P29" s="9"/>
    </row>
    <row r="30" spans="1:16">
      <c r="A30" s="12"/>
      <c r="B30" s="25">
        <v>369.9</v>
      </c>
      <c r="C30" s="20" t="s">
        <v>33</v>
      </c>
      <c r="D30" s="46">
        <v>3576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3576</v>
      </c>
      <c r="O30" s="47">
        <f t="shared" si="1"/>
        <v>1.0767841011743451</v>
      </c>
      <c r="P30" s="9"/>
    </row>
    <row r="31" spans="1:16" ht="15.75">
      <c r="A31" s="29" t="s">
        <v>43</v>
      </c>
      <c r="B31" s="30"/>
      <c r="C31" s="31"/>
      <c r="D31" s="32">
        <f t="shared" ref="D31:M31" si="9">SUM(D32:D32)</f>
        <v>0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92547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92547</v>
      </c>
      <c r="O31" s="45">
        <f t="shared" si="1"/>
        <v>27.867208672086722</v>
      </c>
      <c r="P31" s="9"/>
    </row>
    <row r="32" spans="1:16" ht="15.75" thickBot="1">
      <c r="A32" s="12"/>
      <c r="B32" s="25">
        <v>381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92547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92547</v>
      </c>
      <c r="O32" s="47">
        <f t="shared" si="1"/>
        <v>27.867208672086722</v>
      </c>
      <c r="P32" s="9"/>
    </row>
    <row r="33" spans="1:119" ht="16.5" thickBot="1">
      <c r="A33" s="14" t="s">
        <v>29</v>
      </c>
      <c r="B33" s="23"/>
      <c r="C33" s="22"/>
      <c r="D33" s="15">
        <f t="shared" ref="D33:M33" si="10">SUM(D5,D13,D18,D23,D25,D27,D31)</f>
        <v>1454421</v>
      </c>
      <c r="E33" s="15">
        <f t="shared" si="10"/>
        <v>567668</v>
      </c>
      <c r="F33" s="15">
        <f t="shared" si="10"/>
        <v>0</v>
      </c>
      <c r="G33" s="15">
        <f t="shared" si="10"/>
        <v>251454</v>
      </c>
      <c r="H33" s="15">
        <f t="shared" si="10"/>
        <v>0</v>
      </c>
      <c r="I33" s="15">
        <f t="shared" si="10"/>
        <v>504733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2778276</v>
      </c>
      <c r="O33" s="38">
        <f t="shared" si="1"/>
        <v>836.57813911472454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21" t="s">
        <v>77</v>
      </c>
      <c r="M35" s="121"/>
      <c r="N35" s="121"/>
      <c r="O35" s="43">
        <v>3321</v>
      </c>
    </row>
    <row r="36" spans="1:119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  <row r="37" spans="1:119" ht="15.75" customHeight="1" thickBot="1">
      <c r="A37" s="123" t="s">
        <v>46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668675</v>
      </c>
      <c r="E5" s="27">
        <f t="shared" si="0"/>
        <v>389337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1058012</v>
      </c>
      <c r="O5" s="33">
        <f t="shared" ref="O5:O30" si="2">(N5/O$32)</f>
        <v>323.4521553041883</v>
      </c>
      <c r="P5" s="6"/>
    </row>
    <row r="6" spans="1:133">
      <c r="A6" s="12"/>
      <c r="B6" s="25">
        <v>311</v>
      </c>
      <c r="C6" s="20" t="s">
        <v>1</v>
      </c>
      <c r="D6" s="46">
        <v>315454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315454</v>
      </c>
      <c r="O6" s="47">
        <f t="shared" si="2"/>
        <v>96.439620911036386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265665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265665</v>
      </c>
      <c r="O7" s="47">
        <f t="shared" si="2"/>
        <v>81.218281870987468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123672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123672</v>
      </c>
      <c r="O8" s="47">
        <f t="shared" si="2"/>
        <v>37.808621216753288</v>
      </c>
      <c r="P8" s="9"/>
    </row>
    <row r="9" spans="1:133">
      <c r="A9" s="12"/>
      <c r="B9" s="25">
        <v>314.10000000000002</v>
      </c>
      <c r="C9" s="20" t="s">
        <v>11</v>
      </c>
      <c r="D9" s="46">
        <v>263868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263868</v>
      </c>
      <c r="O9" s="47">
        <f t="shared" si="2"/>
        <v>80.66890859064506</v>
      </c>
      <c r="P9" s="9"/>
    </row>
    <row r="10" spans="1:133">
      <c r="A10" s="12"/>
      <c r="B10" s="25">
        <v>315</v>
      </c>
      <c r="C10" s="20" t="s">
        <v>59</v>
      </c>
      <c r="D10" s="46">
        <v>89353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89353</v>
      </c>
      <c r="O10" s="47">
        <f t="shared" si="2"/>
        <v>27.316722714766126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470610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470610</v>
      </c>
      <c r="O11" s="45">
        <f t="shared" si="2"/>
        <v>143.873433200856</v>
      </c>
      <c r="P11" s="10"/>
    </row>
    <row r="12" spans="1:133">
      <c r="A12" s="12"/>
      <c r="B12" s="25">
        <v>323.10000000000002</v>
      </c>
      <c r="C12" s="20" t="s">
        <v>14</v>
      </c>
      <c r="D12" s="46">
        <v>211347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211347</v>
      </c>
      <c r="O12" s="47">
        <f t="shared" si="2"/>
        <v>64.612350963008254</v>
      </c>
      <c r="P12" s="9"/>
    </row>
    <row r="13" spans="1:133">
      <c r="A13" s="12"/>
      <c r="B13" s="25">
        <v>323.3</v>
      </c>
      <c r="C13" s="20" t="s">
        <v>15</v>
      </c>
      <c r="D13" s="46">
        <v>99702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99702</v>
      </c>
      <c r="O13" s="47">
        <f t="shared" si="2"/>
        <v>30.480586976459797</v>
      </c>
      <c r="P13" s="9"/>
    </row>
    <row r="14" spans="1:133">
      <c r="A14" s="12"/>
      <c r="B14" s="25">
        <v>323.7</v>
      </c>
      <c r="C14" s="20" t="s">
        <v>60</v>
      </c>
      <c r="D14" s="46">
        <v>1015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1015</v>
      </c>
      <c r="O14" s="47">
        <f t="shared" si="2"/>
        <v>0.31030265973708349</v>
      </c>
      <c r="P14" s="9"/>
    </row>
    <row r="15" spans="1:133">
      <c r="A15" s="12"/>
      <c r="B15" s="25">
        <v>329</v>
      </c>
      <c r="C15" s="20" t="s">
        <v>51</v>
      </c>
      <c r="D15" s="46">
        <v>158546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158546</v>
      </c>
      <c r="O15" s="47">
        <f t="shared" si="2"/>
        <v>48.470192601650872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SUM(D17:D19)</f>
        <v>367585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367585</v>
      </c>
      <c r="O16" s="45">
        <f t="shared" si="2"/>
        <v>112.37694894527668</v>
      </c>
      <c r="P16" s="10"/>
    </row>
    <row r="17" spans="1:119">
      <c r="A17" s="12"/>
      <c r="B17" s="25">
        <v>335.12</v>
      </c>
      <c r="C17" s="20" t="s">
        <v>61</v>
      </c>
      <c r="D17" s="46">
        <v>80166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80166</v>
      </c>
      <c r="O17" s="47">
        <f t="shared" si="2"/>
        <v>24.508101498012842</v>
      </c>
      <c r="P17" s="9"/>
    </row>
    <row r="18" spans="1:119">
      <c r="A18" s="12"/>
      <c r="B18" s="25">
        <v>335.18</v>
      </c>
      <c r="C18" s="20" t="s">
        <v>62</v>
      </c>
      <c r="D18" s="46">
        <v>252797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252797</v>
      </c>
      <c r="O18" s="47">
        <f t="shared" si="2"/>
        <v>77.284316722714763</v>
      </c>
      <c r="P18" s="9"/>
    </row>
    <row r="19" spans="1:119">
      <c r="A19" s="12"/>
      <c r="B19" s="25">
        <v>338</v>
      </c>
      <c r="C19" s="20" t="s">
        <v>20</v>
      </c>
      <c r="D19" s="46">
        <v>34622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34622</v>
      </c>
      <c r="O19" s="47">
        <f t="shared" si="2"/>
        <v>10.584530724549067</v>
      </c>
      <c r="P19" s="9"/>
    </row>
    <row r="20" spans="1:119" ht="15.75">
      <c r="A20" s="29" t="s">
        <v>25</v>
      </c>
      <c r="B20" s="30"/>
      <c r="C20" s="31"/>
      <c r="D20" s="32">
        <f t="shared" ref="D20:M20" si="5">SUM(D21:D21)</f>
        <v>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339620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339620</v>
      </c>
      <c r="O20" s="45">
        <f t="shared" si="2"/>
        <v>103.82757566493427</v>
      </c>
      <c r="P20" s="10"/>
    </row>
    <row r="21" spans="1:119">
      <c r="A21" s="12"/>
      <c r="B21" s="25">
        <v>343.4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339620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339620</v>
      </c>
      <c r="O21" s="47">
        <f t="shared" si="2"/>
        <v>103.82757566493427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11351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11351</v>
      </c>
      <c r="O22" s="45">
        <f t="shared" si="2"/>
        <v>3.4701926016508713</v>
      </c>
      <c r="P22" s="10"/>
    </row>
    <row r="23" spans="1:119">
      <c r="A23" s="13"/>
      <c r="B23" s="39">
        <v>354</v>
      </c>
      <c r="C23" s="21" t="s">
        <v>52</v>
      </c>
      <c r="D23" s="46">
        <v>11351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11351</v>
      </c>
      <c r="O23" s="47">
        <f t="shared" si="2"/>
        <v>3.4701926016508713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SUM(D25:D27)</f>
        <v>436</v>
      </c>
      <c r="E24" s="32">
        <f t="shared" si="7"/>
        <v>0</v>
      </c>
      <c r="F24" s="32">
        <f t="shared" si="7"/>
        <v>0</v>
      </c>
      <c r="G24" s="32">
        <f t="shared" si="7"/>
        <v>926942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927378</v>
      </c>
      <c r="O24" s="45">
        <f t="shared" si="2"/>
        <v>283.51513298685416</v>
      </c>
      <c r="P24" s="10"/>
    </row>
    <row r="25" spans="1:119">
      <c r="A25" s="12"/>
      <c r="B25" s="25">
        <v>361.1</v>
      </c>
      <c r="C25" s="20" t="s">
        <v>32</v>
      </c>
      <c r="D25" s="46">
        <v>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</v>
      </c>
      <c r="O25" s="47">
        <f t="shared" si="2"/>
        <v>1.1922959339651483E-2</v>
      </c>
      <c r="P25" s="9"/>
    </row>
    <row r="26" spans="1:119">
      <c r="A26" s="12"/>
      <c r="B26" s="25">
        <v>366</v>
      </c>
      <c r="C26" s="20" t="s">
        <v>71</v>
      </c>
      <c r="D26" s="46">
        <v>0</v>
      </c>
      <c r="E26" s="46">
        <v>0</v>
      </c>
      <c r="F26" s="46">
        <v>0</v>
      </c>
      <c r="G26" s="46">
        <v>926942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926942</v>
      </c>
      <c r="O26" s="47">
        <f t="shared" si="2"/>
        <v>283.381840415775</v>
      </c>
      <c r="P26" s="9"/>
    </row>
    <row r="27" spans="1:119">
      <c r="A27" s="12"/>
      <c r="B27" s="25">
        <v>369.9</v>
      </c>
      <c r="C27" s="20" t="s">
        <v>33</v>
      </c>
      <c r="D27" s="46">
        <v>397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397</v>
      </c>
      <c r="O27" s="47">
        <f t="shared" si="2"/>
        <v>0.12136961173952919</v>
      </c>
      <c r="P27" s="9"/>
    </row>
    <row r="28" spans="1:119" ht="15.75">
      <c r="A28" s="29" t="s">
        <v>43</v>
      </c>
      <c r="B28" s="30"/>
      <c r="C28" s="31"/>
      <c r="D28" s="32">
        <f t="shared" ref="D28:M28" si="8">SUM(D29:D29)</f>
        <v>0</v>
      </c>
      <c r="E28" s="32">
        <f t="shared" si="8"/>
        <v>57099</v>
      </c>
      <c r="F28" s="32">
        <f t="shared" si="8"/>
        <v>0</v>
      </c>
      <c r="G28" s="32">
        <f t="shared" si="8"/>
        <v>321539</v>
      </c>
      <c r="H28" s="32">
        <f t="shared" si="8"/>
        <v>0</v>
      </c>
      <c r="I28" s="32">
        <f t="shared" si="8"/>
        <v>94497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473135</v>
      </c>
      <c r="O28" s="45">
        <f t="shared" si="2"/>
        <v>144.6453683888719</v>
      </c>
      <c r="P28" s="9"/>
    </row>
    <row r="29" spans="1:119" ht="15.75" thickBot="1">
      <c r="A29" s="12"/>
      <c r="B29" s="25">
        <v>381</v>
      </c>
      <c r="C29" s="20" t="s">
        <v>44</v>
      </c>
      <c r="D29" s="46">
        <v>0</v>
      </c>
      <c r="E29" s="46">
        <v>57099</v>
      </c>
      <c r="F29" s="46">
        <v>0</v>
      </c>
      <c r="G29" s="46">
        <v>321539</v>
      </c>
      <c r="H29" s="46">
        <v>0</v>
      </c>
      <c r="I29" s="46">
        <v>94497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473135</v>
      </c>
      <c r="O29" s="47">
        <f t="shared" si="2"/>
        <v>144.6453683888719</v>
      </c>
      <c r="P29" s="9"/>
    </row>
    <row r="30" spans="1:119" ht="16.5" thickBot="1">
      <c r="A30" s="14" t="s">
        <v>29</v>
      </c>
      <c r="B30" s="23"/>
      <c r="C30" s="22"/>
      <c r="D30" s="15">
        <f t="shared" ref="D30:M30" si="9">SUM(D5,D11,D16,D20,D22,D24,D28)</f>
        <v>1518657</v>
      </c>
      <c r="E30" s="15">
        <f t="shared" si="9"/>
        <v>446436</v>
      </c>
      <c r="F30" s="15">
        <f t="shared" si="9"/>
        <v>0</v>
      </c>
      <c r="G30" s="15">
        <f t="shared" si="9"/>
        <v>1248481</v>
      </c>
      <c r="H30" s="15">
        <f t="shared" si="9"/>
        <v>0</v>
      </c>
      <c r="I30" s="15">
        <f t="shared" si="9"/>
        <v>434117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3647691</v>
      </c>
      <c r="O30" s="38">
        <f t="shared" si="2"/>
        <v>1115.1608070926322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21" t="s">
        <v>72</v>
      </c>
      <c r="M32" s="121"/>
      <c r="N32" s="121"/>
      <c r="O32" s="43">
        <v>3271</v>
      </c>
    </row>
    <row r="33" spans="1:15">
      <c r="A33" s="122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  <row r="34" spans="1:15" ht="15.75" customHeight="1" thickBot="1">
      <c r="A34" s="123" t="s">
        <v>46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34</v>
      </c>
      <c r="B3" s="111"/>
      <c r="C3" s="112"/>
      <c r="D3" s="131" t="s">
        <v>21</v>
      </c>
      <c r="E3" s="132"/>
      <c r="F3" s="132"/>
      <c r="G3" s="132"/>
      <c r="H3" s="133"/>
      <c r="I3" s="131" t="s">
        <v>22</v>
      </c>
      <c r="J3" s="133"/>
      <c r="K3" s="131" t="s">
        <v>24</v>
      </c>
      <c r="L3" s="133"/>
      <c r="M3" s="36"/>
      <c r="N3" s="37"/>
      <c r="O3" s="134" t="s">
        <v>39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578458</v>
      </c>
      <c r="E5" s="27">
        <f t="shared" si="0"/>
        <v>380785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959243</v>
      </c>
      <c r="O5" s="33">
        <f t="shared" ref="O5:O30" si="2">(N5/O$32)</f>
        <v>299.48267249453636</v>
      </c>
      <c r="P5" s="6"/>
    </row>
    <row r="6" spans="1:133">
      <c r="A6" s="12"/>
      <c r="B6" s="25">
        <v>311</v>
      </c>
      <c r="C6" s="20" t="s">
        <v>1</v>
      </c>
      <c r="D6" s="46">
        <v>229355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229355</v>
      </c>
      <c r="O6" s="47">
        <f t="shared" si="2"/>
        <v>71.606306587574153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259112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259112</v>
      </c>
      <c r="O7" s="47">
        <f t="shared" si="2"/>
        <v>80.896659381829537</v>
      </c>
      <c r="P7" s="9"/>
    </row>
    <row r="8" spans="1:133">
      <c r="A8" s="12"/>
      <c r="B8" s="25">
        <v>312.42</v>
      </c>
      <c r="C8" s="20" t="s">
        <v>9</v>
      </c>
      <c r="D8" s="46">
        <v>0</v>
      </c>
      <c r="E8" s="46">
        <v>121673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121673</v>
      </c>
      <c r="O8" s="47">
        <f t="shared" si="2"/>
        <v>37.987199500468314</v>
      </c>
      <c r="P8" s="9"/>
    </row>
    <row r="9" spans="1:133">
      <c r="A9" s="12"/>
      <c r="B9" s="25">
        <v>314.10000000000002</v>
      </c>
      <c r="C9" s="20" t="s">
        <v>11</v>
      </c>
      <c r="D9" s="46">
        <v>257661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257661</v>
      </c>
      <c r="O9" s="47">
        <f t="shared" si="2"/>
        <v>80.44364658133</v>
      </c>
      <c r="P9" s="9"/>
    </row>
    <row r="10" spans="1:133">
      <c r="A10" s="12"/>
      <c r="B10" s="25">
        <v>315</v>
      </c>
      <c r="C10" s="20" t="s">
        <v>59</v>
      </c>
      <c r="D10" s="46">
        <v>91442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91442</v>
      </c>
      <c r="O10" s="47">
        <f t="shared" si="2"/>
        <v>28.548860443334373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321765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321765</v>
      </c>
      <c r="O11" s="45">
        <f t="shared" si="2"/>
        <v>100.45738370277864</v>
      </c>
      <c r="P11" s="10"/>
    </row>
    <row r="12" spans="1:133">
      <c r="A12" s="12"/>
      <c r="B12" s="25">
        <v>323.10000000000002</v>
      </c>
      <c r="C12" s="20" t="s">
        <v>14</v>
      </c>
      <c r="D12" s="46">
        <v>210515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210515</v>
      </c>
      <c r="O12" s="47">
        <f t="shared" si="2"/>
        <v>65.724320949110208</v>
      </c>
      <c r="P12" s="9"/>
    </row>
    <row r="13" spans="1:133">
      <c r="A13" s="12"/>
      <c r="B13" s="25">
        <v>323.3</v>
      </c>
      <c r="C13" s="20" t="s">
        <v>15</v>
      </c>
      <c r="D13" s="46">
        <v>9206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9206</v>
      </c>
      <c r="O13" s="47">
        <f t="shared" si="2"/>
        <v>2.8741804558226662</v>
      </c>
      <c r="P13" s="9"/>
    </row>
    <row r="14" spans="1:133">
      <c r="A14" s="12"/>
      <c r="B14" s="25">
        <v>323.7</v>
      </c>
      <c r="C14" s="20" t="s">
        <v>60</v>
      </c>
      <c r="D14" s="46">
        <v>1525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1525</v>
      </c>
      <c r="O14" s="47">
        <f t="shared" si="2"/>
        <v>0.47611614111770217</v>
      </c>
      <c r="P14" s="9"/>
    </row>
    <row r="15" spans="1:133">
      <c r="A15" s="12"/>
      <c r="B15" s="25">
        <v>329</v>
      </c>
      <c r="C15" s="20" t="s">
        <v>51</v>
      </c>
      <c r="D15" s="46">
        <v>100519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100519</v>
      </c>
      <c r="O15" s="47">
        <f t="shared" si="2"/>
        <v>31.382766156728067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SUM(D17:D19)</f>
        <v>348596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348596</v>
      </c>
      <c r="O16" s="45">
        <f t="shared" si="2"/>
        <v>108.83421792069934</v>
      </c>
      <c r="P16" s="10"/>
    </row>
    <row r="17" spans="1:119">
      <c r="A17" s="12"/>
      <c r="B17" s="25">
        <v>335.12</v>
      </c>
      <c r="C17" s="20" t="s">
        <v>61</v>
      </c>
      <c r="D17" s="46">
        <v>82036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82036</v>
      </c>
      <c r="O17" s="47">
        <f t="shared" si="2"/>
        <v>25.612238526381518</v>
      </c>
      <c r="P17" s="9"/>
    </row>
    <row r="18" spans="1:119">
      <c r="A18" s="12"/>
      <c r="B18" s="25">
        <v>335.18</v>
      </c>
      <c r="C18" s="20" t="s">
        <v>62</v>
      </c>
      <c r="D18" s="46">
        <v>246420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246420</v>
      </c>
      <c r="O18" s="47">
        <f t="shared" si="2"/>
        <v>76.934124258507651</v>
      </c>
      <c r="P18" s="9"/>
    </row>
    <row r="19" spans="1:119">
      <c r="A19" s="12"/>
      <c r="B19" s="25">
        <v>338</v>
      </c>
      <c r="C19" s="20" t="s">
        <v>20</v>
      </c>
      <c r="D19" s="46">
        <v>20140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20140</v>
      </c>
      <c r="O19" s="47">
        <f t="shared" si="2"/>
        <v>6.2878551358101777</v>
      </c>
      <c r="P19" s="9"/>
    </row>
    <row r="20" spans="1:119" ht="15.75">
      <c r="A20" s="29" t="s">
        <v>25</v>
      </c>
      <c r="B20" s="30"/>
      <c r="C20" s="31"/>
      <c r="D20" s="32">
        <f t="shared" ref="D20:M20" si="5">SUM(D21:D22)</f>
        <v>4660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431421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436081</v>
      </c>
      <c r="O20" s="45">
        <f t="shared" si="2"/>
        <v>136.14767405557291</v>
      </c>
      <c r="P20" s="10"/>
    </row>
    <row r="21" spans="1:119">
      <c r="A21" s="12"/>
      <c r="B21" s="25">
        <v>341.9</v>
      </c>
      <c r="C21" s="20" t="s">
        <v>63</v>
      </c>
      <c r="D21" s="46">
        <v>4660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4660</v>
      </c>
      <c r="O21" s="47">
        <f t="shared" si="2"/>
        <v>1.4548860443334375</v>
      </c>
      <c r="P21" s="9"/>
    </row>
    <row r="22" spans="1:119">
      <c r="A22" s="12"/>
      <c r="B22" s="25">
        <v>343.4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431421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431421</v>
      </c>
      <c r="O22" s="47">
        <f t="shared" si="2"/>
        <v>134.69278801123946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SUM(D24:D24)</f>
        <v>7014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7014</v>
      </c>
      <c r="O23" s="45">
        <f t="shared" si="2"/>
        <v>2.1898220418357788</v>
      </c>
      <c r="P23" s="10"/>
    </row>
    <row r="24" spans="1:119">
      <c r="A24" s="13"/>
      <c r="B24" s="39">
        <v>354</v>
      </c>
      <c r="C24" s="21" t="s">
        <v>52</v>
      </c>
      <c r="D24" s="46">
        <v>7014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7014</v>
      </c>
      <c r="O24" s="47">
        <f t="shared" si="2"/>
        <v>2.1898220418357788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SUM(D26:D27)</f>
        <v>200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200</v>
      </c>
      <c r="O25" s="45">
        <f t="shared" si="2"/>
        <v>6.2441461130190445E-2</v>
      </c>
      <c r="P25" s="10"/>
    </row>
    <row r="26" spans="1:119">
      <c r="A26" s="12"/>
      <c r="B26" s="25">
        <v>361.1</v>
      </c>
      <c r="C26" s="20" t="s">
        <v>32</v>
      </c>
      <c r="D26" s="46">
        <v>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50</v>
      </c>
      <c r="O26" s="47">
        <f t="shared" si="2"/>
        <v>1.5610365282547611E-2</v>
      </c>
      <c r="P26" s="9"/>
    </row>
    <row r="27" spans="1:119">
      <c r="A27" s="12"/>
      <c r="B27" s="25">
        <v>369.9</v>
      </c>
      <c r="C27" s="20" t="s">
        <v>33</v>
      </c>
      <c r="D27" s="46">
        <v>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150</v>
      </c>
      <c r="O27" s="47">
        <f t="shared" si="2"/>
        <v>4.6831095847642834E-2</v>
      </c>
      <c r="P27" s="9"/>
    </row>
    <row r="28" spans="1:119" ht="15.75">
      <c r="A28" s="29" t="s">
        <v>43</v>
      </c>
      <c r="B28" s="30"/>
      <c r="C28" s="31"/>
      <c r="D28" s="32">
        <f t="shared" ref="D28:M28" si="8">SUM(D29:D29)</f>
        <v>0</v>
      </c>
      <c r="E28" s="32">
        <f t="shared" si="8"/>
        <v>0</v>
      </c>
      <c r="F28" s="32">
        <f t="shared" si="8"/>
        <v>0</v>
      </c>
      <c r="G28" s="32">
        <f t="shared" si="8"/>
        <v>40000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40000</v>
      </c>
      <c r="O28" s="45">
        <f t="shared" si="2"/>
        <v>12.488292226038089</v>
      </c>
      <c r="P28" s="9"/>
    </row>
    <row r="29" spans="1:119" ht="15.75" thickBot="1">
      <c r="A29" s="12"/>
      <c r="B29" s="25">
        <v>381</v>
      </c>
      <c r="C29" s="20" t="s">
        <v>44</v>
      </c>
      <c r="D29" s="46">
        <v>0</v>
      </c>
      <c r="E29" s="46">
        <v>0</v>
      </c>
      <c r="F29" s="46">
        <v>0</v>
      </c>
      <c r="G29" s="46">
        <v>40000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40000</v>
      </c>
      <c r="O29" s="47">
        <f t="shared" si="2"/>
        <v>12.488292226038089</v>
      </c>
      <c r="P29" s="9"/>
    </row>
    <row r="30" spans="1:119" ht="16.5" thickBot="1">
      <c r="A30" s="14" t="s">
        <v>29</v>
      </c>
      <c r="B30" s="23"/>
      <c r="C30" s="22"/>
      <c r="D30" s="15">
        <f t="shared" ref="D30:M30" si="9">SUM(D5,D11,D16,D20,D23,D25,D28)</f>
        <v>1260693</v>
      </c>
      <c r="E30" s="15">
        <f t="shared" si="9"/>
        <v>380785</v>
      </c>
      <c r="F30" s="15">
        <f t="shared" si="9"/>
        <v>0</v>
      </c>
      <c r="G30" s="15">
        <f t="shared" si="9"/>
        <v>40000</v>
      </c>
      <c r="H30" s="15">
        <f t="shared" si="9"/>
        <v>0</v>
      </c>
      <c r="I30" s="15">
        <f t="shared" si="9"/>
        <v>431421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2112899</v>
      </c>
      <c r="O30" s="38">
        <f t="shared" si="2"/>
        <v>659.66250390259131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21" t="s">
        <v>69</v>
      </c>
      <c r="M32" s="121"/>
      <c r="N32" s="121"/>
      <c r="O32" s="43">
        <v>3203</v>
      </c>
    </row>
    <row r="33" spans="1:15">
      <c r="A33" s="122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  <row r="34" spans="1:15" ht="15.75" customHeight="1" thickBot="1">
      <c r="A34" s="123" t="s">
        <v>46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2025-04-10T21:28:16Z</cp:lastPrinted>
  <dcterms:created xsi:type="dcterms:W3CDTF">2000-08-31T21:26:31Z</dcterms:created>
  <dcterms:modified xsi:type="dcterms:W3CDTF">2025-04-10T21:28:51Z</dcterms:modified>
</cp:coreProperties>
</file>