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'2007'!$A$1:$O$28</definedName>
    <definedName name="_xlnm.Print_Area" localSheetId="15">'2008'!$A$1:$O$31</definedName>
    <definedName name="_xlnm.Print_Area" localSheetId="14">'2009'!$A$1:$O$31</definedName>
    <definedName name="_xlnm.Print_Area" localSheetId="13">'2010'!$A$1:$O$31</definedName>
    <definedName name="_xlnm.Print_Area" localSheetId="12">'2011'!$A$1:$O$28</definedName>
    <definedName name="_xlnm.Print_Area" localSheetId="11">'2012'!$A$1:$O$27</definedName>
    <definedName name="_xlnm.Print_Area" localSheetId="10">'2013'!$A$1:$O$27</definedName>
    <definedName name="_xlnm.Print_Area" localSheetId="9">'2014'!$A$1:$O$26</definedName>
    <definedName name="_xlnm.Print_Area" localSheetId="8">'2015'!$A$1:$O$27</definedName>
    <definedName name="_xlnm.Print_Area" localSheetId="7">'2016'!$A$1:$O$28</definedName>
    <definedName name="_xlnm.Print_Area" localSheetId="6">'2017'!$A$1:$O$28</definedName>
    <definedName name="_xlnm.Print_Area" localSheetId="5">'2018'!$A$1:$O$28</definedName>
    <definedName name="_xlnm.Print_Area" localSheetId="4">'2019'!$A$1:$O$28</definedName>
    <definedName name="_xlnm.Print_Area" localSheetId="3">'2020'!$A$1:$O$29</definedName>
    <definedName name="_xlnm.Print_Area" localSheetId="2">'2021'!$A$1:$P$29</definedName>
    <definedName name="_xlnm.Print_Area" localSheetId="1">'2022'!$A$1:$P$30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7" i="50" l="1"/>
  <c r="F27" i="50"/>
  <c r="G27" i="50"/>
  <c r="H27" i="50"/>
  <c r="I27" i="50"/>
  <c r="J27" i="50"/>
  <c r="K27" i="50"/>
  <c r="L27" i="50"/>
  <c r="M27" i="50"/>
  <c r="N27" i="50"/>
  <c r="D27" i="50"/>
  <c r="O26" i="50" l="1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5" i="50" l="1"/>
  <c r="P25" i="50" s="1"/>
  <c r="O22" i="50"/>
  <c r="P22" i="50" s="1"/>
  <c r="O20" i="50"/>
  <c r="P20" i="50" s="1"/>
  <c r="O17" i="50"/>
  <c r="P17" i="50" s="1"/>
  <c r="O13" i="50"/>
  <c r="P13" i="50" s="1"/>
  <c r="O5" i="50"/>
  <c r="P5" i="50" s="1"/>
  <c r="E26" i="49"/>
  <c r="F26" i="49"/>
  <c r="G26" i="49"/>
  <c r="H26" i="49"/>
  <c r="I26" i="49"/>
  <c r="J26" i="49"/>
  <c r="K26" i="49"/>
  <c r="L26" i="49"/>
  <c r="M26" i="49"/>
  <c r="N26" i="49"/>
  <c r="D26" i="49"/>
  <c r="O27" i="50" l="1"/>
  <c r="P27" i="50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1" i="49"/>
  <c r="P21" i="49" s="1"/>
  <c r="O19" i="49"/>
  <c r="P19" i="49" s="1"/>
  <c r="O16" i="49"/>
  <c r="P16" i="49" s="1"/>
  <c r="O12" i="49"/>
  <c r="P12" i="49" s="1"/>
  <c r="O5" i="49"/>
  <c r="P5" i="49" s="1"/>
  <c r="F25" i="48"/>
  <c r="O24" i="48"/>
  <c r="P24" i="48"/>
  <c r="N23" i="48"/>
  <c r="O23" i="48" s="1"/>
  <c r="P23" i="48" s="1"/>
  <c r="M23" i="48"/>
  <c r="L23" i="48"/>
  <c r="K23" i="48"/>
  <c r="J23" i="48"/>
  <c r="I23" i="48"/>
  <c r="H23" i="48"/>
  <c r="G23" i="48"/>
  <c r="F23" i="48"/>
  <c r="E23" i="48"/>
  <c r="D23" i="48"/>
  <c r="O22" i="48"/>
  <c r="P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O20" i="48" s="1"/>
  <c r="P20" i="48" s="1"/>
  <c r="D20" i="48"/>
  <c r="O19" i="48"/>
  <c r="P19" i="48" s="1"/>
  <c r="N18" i="48"/>
  <c r="M18" i="48"/>
  <c r="L18" i="48"/>
  <c r="K18" i="48"/>
  <c r="J18" i="48"/>
  <c r="I18" i="48"/>
  <c r="H18" i="48"/>
  <c r="G18" i="48"/>
  <c r="G25" i="48" s="1"/>
  <c r="F18" i="48"/>
  <c r="E18" i="48"/>
  <c r="E25" i="48" s="1"/>
  <c r="D18" i="48"/>
  <c r="O17" i="48"/>
  <c r="P17" i="48" s="1"/>
  <c r="O16" i="48"/>
  <c r="P16" i="48" s="1"/>
  <c r="N15" i="48"/>
  <c r="M15" i="48"/>
  <c r="L15" i="48"/>
  <c r="K15" i="48"/>
  <c r="J15" i="48"/>
  <c r="I15" i="48"/>
  <c r="O15" i="48" s="1"/>
  <c r="P15" i="48" s="1"/>
  <c r="H15" i="48"/>
  <c r="G15" i="48"/>
  <c r="F15" i="48"/>
  <c r="E15" i="48"/>
  <c r="D15" i="48"/>
  <c r="O14" i="48"/>
  <c r="P14" i="48"/>
  <c r="O13" i="48"/>
  <c r="P13" i="48"/>
  <c r="O12" i="48"/>
  <c r="P12" i="48"/>
  <c r="N11" i="48"/>
  <c r="O11" i="48" s="1"/>
  <c r="P11" i="48" s="1"/>
  <c r="M11" i="48"/>
  <c r="M25" i="48" s="1"/>
  <c r="L11" i="48"/>
  <c r="K11" i="48"/>
  <c r="J11" i="48"/>
  <c r="I11" i="48"/>
  <c r="H11" i="48"/>
  <c r="G11" i="48"/>
  <c r="F11" i="48"/>
  <c r="E11" i="48"/>
  <c r="D11" i="48"/>
  <c r="O10" i="48"/>
  <c r="P10" i="48"/>
  <c r="O9" i="48"/>
  <c r="P9" i="48" s="1"/>
  <c r="O8" i="48"/>
  <c r="P8" i="48" s="1"/>
  <c r="O7" i="48"/>
  <c r="P7" i="48" s="1"/>
  <c r="O6" i="48"/>
  <c r="P6" i="48" s="1"/>
  <c r="N5" i="48"/>
  <c r="N25" i="48" s="1"/>
  <c r="M5" i="48"/>
  <c r="L5" i="48"/>
  <c r="L25" i="48" s="1"/>
  <c r="K5" i="48"/>
  <c r="K25" i="48" s="1"/>
  <c r="J5" i="48"/>
  <c r="J25" i="48" s="1"/>
  <c r="I5" i="48"/>
  <c r="I25" i="48" s="1"/>
  <c r="H5" i="48"/>
  <c r="H25" i="48" s="1"/>
  <c r="G5" i="48"/>
  <c r="F5" i="48"/>
  <c r="E5" i="48"/>
  <c r="D5" i="48"/>
  <c r="D25" i="48" s="1"/>
  <c r="H25" i="46"/>
  <c r="I25" i="46"/>
  <c r="N24" i="46"/>
  <c r="O24" i="46"/>
  <c r="M23" i="46"/>
  <c r="L23" i="46"/>
  <c r="K23" i="46"/>
  <c r="J23" i="46"/>
  <c r="I23" i="46"/>
  <c r="N23" i="46" s="1"/>
  <c r="O23" i="46" s="1"/>
  <c r="H23" i="46"/>
  <c r="G23" i="46"/>
  <c r="F23" i="46"/>
  <c r="E23" i="46"/>
  <c r="D23" i="46"/>
  <c r="N22" i="46"/>
  <c r="O22" i="46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M18" i="46"/>
  <c r="L18" i="46"/>
  <c r="K18" i="46"/>
  <c r="N18" i="46" s="1"/>
  <c r="O18" i="46" s="1"/>
  <c r="J18" i="46"/>
  <c r="J25" i="46" s="1"/>
  <c r="I18" i="46"/>
  <c r="H18" i="46"/>
  <c r="G18" i="46"/>
  <c r="F18" i="46"/>
  <c r="E18" i="46"/>
  <c r="D18" i="46"/>
  <c r="N17" i="46"/>
  <c r="O17" i="46"/>
  <c r="N16" i="46"/>
  <c r="O16" i="46"/>
  <c r="M15" i="46"/>
  <c r="N15" i="46" s="1"/>
  <c r="O15" i="46" s="1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N11" i="46" s="1"/>
  <c r="O11" i="46" s="1"/>
  <c r="D11" i="46"/>
  <c r="N10" i="46"/>
  <c r="O10" i="46" s="1"/>
  <c r="N9" i="46"/>
  <c r="O9" i="46" s="1"/>
  <c r="N8" i="46"/>
  <c r="O8" i="46"/>
  <c r="N7" i="46"/>
  <c r="O7" i="46"/>
  <c r="N6" i="46"/>
  <c r="O6" i="46"/>
  <c r="M5" i="46"/>
  <c r="M25" i="46" s="1"/>
  <c r="L5" i="46"/>
  <c r="L25" i="46" s="1"/>
  <c r="K5" i="46"/>
  <c r="K25" i="46" s="1"/>
  <c r="J5" i="46"/>
  <c r="I5" i="46"/>
  <c r="H5" i="46"/>
  <c r="G5" i="46"/>
  <c r="G25" i="46" s="1"/>
  <c r="F5" i="46"/>
  <c r="F25" i="46" s="1"/>
  <c r="E5" i="46"/>
  <c r="E25" i="46" s="1"/>
  <c r="D5" i="46"/>
  <c r="D25" i="46" s="1"/>
  <c r="G24" i="45"/>
  <c r="H24" i="45"/>
  <c r="N23" i="45"/>
  <c r="O23" i="45"/>
  <c r="M22" i="45"/>
  <c r="L22" i="45"/>
  <c r="K22" i="45"/>
  <c r="N22" i="45" s="1"/>
  <c r="O22" i="45" s="1"/>
  <c r="J22" i="45"/>
  <c r="I22" i="45"/>
  <c r="H22" i="45"/>
  <c r="G22" i="45"/>
  <c r="F22" i="45"/>
  <c r="E22" i="45"/>
  <c r="D22" i="45"/>
  <c r="N21" i="45"/>
  <c r="O21" i="45"/>
  <c r="M20" i="45"/>
  <c r="L20" i="45"/>
  <c r="K20" i="45"/>
  <c r="N20" i="45" s="1"/>
  <c r="O20" i="45" s="1"/>
  <c r="J20" i="45"/>
  <c r="I20" i="45"/>
  <c r="H20" i="45"/>
  <c r="G20" i="45"/>
  <c r="F20" i="45"/>
  <c r="E20" i="45"/>
  <c r="D20" i="45"/>
  <c r="N19" i="45"/>
  <c r="O19" i="45"/>
  <c r="M18" i="45"/>
  <c r="L18" i="45"/>
  <c r="K18" i="45"/>
  <c r="N18" i="45" s="1"/>
  <c r="O18" i="45" s="1"/>
  <c r="J18" i="45"/>
  <c r="I18" i="45"/>
  <c r="I24" i="45" s="1"/>
  <c r="H18" i="45"/>
  <c r="G18" i="45"/>
  <c r="F18" i="45"/>
  <c r="E18" i="45"/>
  <c r="D18" i="45"/>
  <c r="N17" i="45"/>
  <c r="O17" i="45"/>
  <c r="N16" i="45"/>
  <c r="O16" i="45"/>
  <c r="M15" i="45"/>
  <c r="N15" i="45" s="1"/>
  <c r="O15" i="45" s="1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F24" i="45" s="1"/>
  <c r="E11" i="45"/>
  <c r="D11" i="45"/>
  <c r="N10" i="45"/>
  <c r="O10" i="45" s="1"/>
  <c r="N9" i="45"/>
  <c r="O9" i="45" s="1"/>
  <c r="N8" i="45"/>
  <c r="O8" i="45"/>
  <c r="N7" i="45"/>
  <c r="O7" i="45"/>
  <c r="N6" i="45"/>
  <c r="O6" i="45"/>
  <c r="M5" i="45"/>
  <c r="N5" i="45" s="1"/>
  <c r="O5" i="45" s="1"/>
  <c r="L5" i="45"/>
  <c r="L24" i="45" s="1"/>
  <c r="K5" i="45"/>
  <c r="K24" i="45" s="1"/>
  <c r="J5" i="45"/>
  <c r="J24" i="45" s="1"/>
  <c r="I5" i="45"/>
  <c r="H5" i="45"/>
  <c r="G5" i="45"/>
  <c r="F5" i="45"/>
  <c r="E5" i="45"/>
  <c r="E24" i="45" s="1"/>
  <c r="D5" i="45"/>
  <c r="D24" i="45" s="1"/>
  <c r="G24" i="44"/>
  <c r="H24" i="44"/>
  <c r="N23" i="44"/>
  <c r="O23" i="44"/>
  <c r="M22" i="44"/>
  <c r="L22" i="44"/>
  <c r="K22" i="44"/>
  <c r="N22" i="44" s="1"/>
  <c r="O22" i="44" s="1"/>
  <c r="J22" i="44"/>
  <c r="I22" i="44"/>
  <c r="H22" i="44"/>
  <c r="G22" i="44"/>
  <c r="F22" i="44"/>
  <c r="E22" i="44"/>
  <c r="D22" i="44"/>
  <c r="N21" i="44"/>
  <c r="O21" i="44"/>
  <c r="M20" i="44"/>
  <c r="L20" i="44"/>
  <c r="K20" i="44"/>
  <c r="N20" i="44" s="1"/>
  <c r="O20" i="44" s="1"/>
  <c r="J20" i="44"/>
  <c r="I20" i="44"/>
  <c r="H20" i="44"/>
  <c r="G20" i="44"/>
  <c r="F20" i="44"/>
  <c r="E20" i="44"/>
  <c r="D20" i="44"/>
  <c r="N19" i="44"/>
  <c r="O19" i="44"/>
  <c r="M18" i="44"/>
  <c r="L18" i="44"/>
  <c r="K18" i="44"/>
  <c r="N18" i="44" s="1"/>
  <c r="O18" i="44" s="1"/>
  <c r="J18" i="44"/>
  <c r="I18" i="44"/>
  <c r="I24" i="44" s="1"/>
  <c r="H18" i="44"/>
  <c r="G18" i="44"/>
  <c r="F18" i="44"/>
  <c r="E18" i="44"/>
  <c r="D18" i="44"/>
  <c r="N17" i="44"/>
  <c r="O17" i="44"/>
  <c r="N16" i="44"/>
  <c r="O16" i="44"/>
  <c r="M15" i="44"/>
  <c r="N15" i="44" s="1"/>
  <c r="O15" i="44" s="1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F24" i="44" s="1"/>
  <c r="E11" i="44"/>
  <c r="D11" i="44"/>
  <c r="N10" i="44"/>
  <c r="O10" i="44" s="1"/>
  <c r="N9" i="44"/>
  <c r="O9" i="44" s="1"/>
  <c r="N8" i="44"/>
  <c r="O8" i="44"/>
  <c r="N7" i="44"/>
  <c r="O7" i="44"/>
  <c r="N6" i="44"/>
  <c r="O6" i="44"/>
  <c r="M5" i="44"/>
  <c r="N5" i="44" s="1"/>
  <c r="O5" i="44" s="1"/>
  <c r="L5" i="44"/>
  <c r="L24" i="44" s="1"/>
  <c r="K5" i="44"/>
  <c r="K24" i="44" s="1"/>
  <c r="J5" i="44"/>
  <c r="J24" i="44" s="1"/>
  <c r="I5" i="44"/>
  <c r="H5" i="44"/>
  <c r="G5" i="44"/>
  <c r="F5" i="44"/>
  <c r="E5" i="44"/>
  <c r="E24" i="44" s="1"/>
  <c r="D5" i="44"/>
  <c r="D24" i="44" s="1"/>
  <c r="G24" i="43"/>
  <c r="H24" i="43"/>
  <c r="N23" i="43"/>
  <c r="O23" i="43"/>
  <c r="M22" i="43"/>
  <c r="L22" i="43"/>
  <c r="K22" i="43"/>
  <c r="N22" i="43" s="1"/>
  <c r="O22" i="43" s="1"/>
  <c r="J22" i="43"/>
  <c r="I22" i="43"/>
  <c r="H22" i="43"/>
  <c r="G22" i="43"/>
  <c r="F22" i="43"/>
  <c r="E22" i="43"/>
  <c r="D22" i="43"/>
  <c r="N21" i="43"/>
  <c r="O21" i="43"/>
  <c r="M20" i="43"/>
  <c r="L20" i="43"/>
  <c r="K20" i="43"/>
  <c r="N20" i="43" s="1"/>
  <c r="O20" i="43" s="1"/>
  <c r="J20" i="43"/>
  <c r="I20" i="43"/>
  <c r="H20" i="43"/>
  <c r="G20" i="43"/>
  <c r="F20" i="43"/>
  <c r="E20" i="43"/>
  <c r="D20" i="43"/>
  <c r="N19" i="43"/>
  <c r="O19" i="43"/>
  <c r="M18" i="43"/>
  <c r="L18" i="43"/>
  <c r="K18" i="43"/>
  <c r="N18" i="43" s="1"/>
  <c r="O18" i="43" s="1"/>
  <c r="J18" i="43"/>
  <c r="I18" i="43"/>
  <c r="I24" i="43" s="1"/>
  <c r="H18" i="43"/>
  <c r="G18" i="43"/>
  <c r="F18" i="43"/>
  <c r="E18" i="43"/>
  <c r="D18" i="43"/>
  <c r="N17" i="43"/>
  <c r="O17" i="43"/>
  <c r="N16" i="43"/>
  <c r="O16" i="43"/>
  <c r="M15" i="43"/>
  <c r="N15" i="43" s="1"/>
  <c r="O15" i="43" s="1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F24" i="43" s="1"/>
  <c r="E11" i="43"/>
  <c r="N11" i="43" s="1"/>
  <c r="O11" i="43" s="1"/>
  <c r="D11" i="43"/>
  <c r="N10" i="43"/>
  <c r="O10" i="43" s="1"/>
  <c r="N9" i="43"/>
  <c r="O9" i="43" s="1"/>
  <c r="N8" i="43"/>
  <c r="O8" i="43"/>
  <c r="N7" i="43"/>
  <c r="O7" i="43"/>
  <c r="N6" i="43"/>
  <c r="O6" i="43"/>
  <c r="M5" i="43"/>
  <c r="M24" i="43" s="1"/>
  <c r="L5" i="43"/>
  <c r="L24" i="43" s="1"/>
  <c r="K5" i="43"/>
  <c r="K24" i="43" s="1"/>
  <c r="J5" i="43"/>
  <c r="J24" i="43" s="1"/>
  <c r="I5" i="43"/>
  <c r="H5" i="43"/>
  <c r="G5" i="43"/>
  <c r="F5" i="43"/>
  <c r="E5" i="43"/>
  <c r="E24" i="43" s="1"/>
  <c r="D5" i="43"/>
  <c r="D24" i="43" s="1"/>
  <c r="G24" i="42"/>
  <c r="H24" i="42"/>
  <c r="N23" i="42"/>
  <c r="O23" i="42"/>
  <c r="M22" i="42"/>
  <c r="L22" i="42"/>
  <c r="K22" i="42"/>
  <c r="N22" i="42" s="1"/>
  <c r="O22" i="42" s="1"/>
  <c r="J22" i="42"/>
  <c r="I22" i="42"/>
  <c r="H22" i="42"/>
  <c r="G22" i="42"/>
  <c r="F22" i="42"/>
  <c r="E22" i="42"/>
  <c r="D22" i="42"/>
  <c r="N21" i="42"/>
  <c r="O21" i="42"/>
  <c r="M20" i="42"/>
  <c r="L20" i="42"/>
  <c r="K20" i="42"/>
  <c r="N20" i="42" s="1"/>
  <c r="O20" i="42" s="1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I24" i="42" s="1"/>
  <c r="H18" i="42"/>
  <c r="G18" i="42"/>
  <c r="F18" i="42"/>
  <c r="E18" i="42"/>
  <c r="D18" i="42"/>
  <c r="N17" i="42"/>
  <c r="O17" i="42"/>
  <c r="N16" i="42"/>
  <c r="O16" i="42"/>
  <c r="M15" i="42"/>
  <c r="N15" i="42" s="1"/>
  <c r="O15" i="42" s="1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F24" i="42" s="1"/>
  <c r="E11" i="42"/>
  <c r="N11" i="42" s="1"/>
  <c r="O11" i="42" s="1"/>
  <c r="D11" i="42"/>
  <c r="N10" i="42"/>
  <c r="O10" i="42" s="1"/>
  <c r="N9" i="42"/>
  <c r="O9" i="42" s="1"/>
  <c r="N8" i="42"/>
  <c r="O8" i="42"/>
  <c r="N7" i="42"/>
  <c r="O7" i="42"/>
  <c r="N6" i="42"/>
  <c r="O6" i="42"/>
  <c r="M5" i="42"/>
  <c r="M24" i="42" s="1"/>
  <c r="L5" i="42"/>
  <c r="L24" i="42" s="1"/>
  <c r="K5" i="42"/>
  <c r="K24" i="42" s="1"/>
  <c r="J5" i="42"/>
  <c r="J24" i="42" s="1"/>
  <c r="I5" i="42"/>
  <c r="H5" i="42"/>
  <c r="G5" i="42"/>
  <c r="F5" i="42"/>
  <c r="E5" i="42"/>
  <c r="E24" i="42" s="1"/>
  <c r="D5" i="42"/>
  <c r="D24" i="42" s="1"/>
  <c r="N23" i="41"/>
  <c r="O23" i="41"/>
  <c r="M22" i="41"/>
  <c r="L22" i="41"/>
  <c r="K22" i="41"/>
  <c r="J22" i="41"/>
  <c r="I22" i="41"/>
  <c r="I24" i="41" s="1"/>
  <c r="H22" i="41"/>
  <c r="G22" i="41"/>
  <c r="F22" i="41"/>
  <c r="E22" i="41"/>
  <c r="D22" i="41"/>
  <c r="N21" i="41"/>
  <c r="O21" i="41"/>
  <c r="N20" i="41"/>
  <c r="O20" i="41"/>
  <c r="M19" i="41"/>
  <c r="N19" i="41" s="1"/>
  <c r="O19" i="41" s="1"/>
  <c r="L19" i="41"/>
  <c r="K19" i="41"/>
  <c r="J19" i="41"/>
  <c r="I19" i="41"/>
  <c r="H19" i="41"/>
  <c r="G19" i="41"/>
  <c r="F19" i="41"/>
  <c r="E19" i="41"/>
  <c r="D19" i="41"/>
  <c r="N18" i="41"/>
  <c r="O18" i="41"/>
  <c r="M17" i="41"/>
  <c r="N17" i="41" s="1"/>
  <c r="O17" i="41" s="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H24" i="41" s="1"/>
  <c r="G10" i="41"/>
  <c r="G24" i="41" s="1"/>
  <c r="F10" i="41"/>
  <c r="F24" i="41" s="1"/>
  <c r="E10" i="41"/>
  <c r="D10" i="41"/>
  <c r="N9" i="41"/>
  <c r="O9" i="41" s="1"/>
  <c r="N8" i="41"/>
  <c r="O8" i="41"/>
  <c r="N7" i="41"/>
  <c r="O7" i="41"/>
  <c r="N6" i="41"/>
  <c r="O6" i="41"/>
  <c r="M5" i="41"/>
  <c r="M24" i="41" s="1"/>
  <c r="L5" i="41"/>
  <c r="L24" i="41" s="1"/>
  <c r="K5" i="41"/>
  <c r="K24" i="41" s="1"/>
  <c r="J5" i="41"/>
  <c r="J24" i="41" s="1"/>
  <c r="I5" i="41"/>
  <c r="H5" i="41"/>
  <c r="G5" i="41"/>
  <c r="F5" i="41"/>
  <c r="E5" i="41"/>
  <c r="E24" i="41" s="1"/>
  <c r="D5" i="41"/>
  <c r="D24" i="41" s="1"/>
  <c r="N24" i="41" s="1"/>
  <c r="O24" i="41" s="1"/>
  <c r="G23" i="40"/>
  <c r="H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M19" i="40"/>
  <c r="L19" i="40"/>
  <c r="K19" i="40"/>
  <c r="N19" i="40" s="1"/>
  <c r="O19" i="40" s="1"/>
  <c r="J19" i="40"/>
  <c r="I19" i="40"/>
  <c r="H19" i="40"/>
  <c r="G19" i="40"/>
  <c r="F19" i="40"/>
  <c r="E19" i="40"/>
  <c r="D19" i="40"/>
  <c r="N18" i="40"/>
  <c r="O18" i="40"/>
  <c r="M17" i="40"/>
  <c r="L17" i="40"/>
  <c r="K17" i="40"/>
  <c r="N17" i="40" s="1"/>
  <c r="O17" i="40" s="1"/>
  <c r="J17" i="40"/>
  <c r="I17" i="40"/>
  <c r="H17" i="40"/>
  <c r="G17" i="40"/>
  <c r="F17" i="40"/>
  <c r="E17" i="40"/>
  <c r="D17" i="40"/>
  <c r="N16" i="40"/>
  <c r="O16" i="40"/>
  <c r="N15" i="40"/>
  <c r="O15" i="40"/>
  <c r="M14" i="40"/>
  <c r="L14" i="40"/>
  <c r="N14" i="40" s="1"/>
  <c r="O14" i="40" s="1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F23" i="40" s="1"/>
  <c r="E10" i="40"/>
  <c r="N10" i="40" s="1"/>
  <c r="O10" i="40" s="1"/>
  <c r="D10" i="40"/>
  <c r="N9" i="40"/>
  <c r="O9" i="40" s="1"/>
  <c r="N8" i="40"/>
  <c r="O8" i="40" s="1"/>
  <c r="N7" i="40"/>
  <c r="O7" i="40"/>
  <c r="N6" i="40"/>
  <c r="O6" i="40"/>
  <c r="M5" i="40"/>
  <c r="M23" i="40" s="1"/>
  <c r="L5" i="40"/>
  <c r="L23" i="40" s="1"/>
  <c r="K5" i="40"/>
  <c r="K23" i="40" s="1"/>
  <c r="J5" i="40"/>
  <c r="J23" i="40" s="1"/>
  <c r="I5" i="40"/>
  <c r="I23" i="40" s="1"/>
  <c r="H5" i="40"/>
  <c r="G5" i="40"/>
  <c r="F5" i="40"/>
  <c r="E5" i="40"/>
  <c r="E23" i="40" s="1"/>
  <c r="D5" i="40"/>
  <c r="D23" i="40" s="1"/>
  <c r="N21" i="39"/>
  <c r="O21" i="39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M16" i="39"/>
  <c r="M22" i="39" s="1"/>
  <c r="L16" i="39"/>
  <c r="K16" i="39"/>
  <c r="J16" i="39"/>
  <c r="I16" i="39"/>
  <c r="H16" i="39"/>
  <c r="G16" i="39"/>
  <c r="F16" i="39"/>
  <c r="E16" i="39"/>
  <c r="E22" i="39" s="1"/>
  <c r="D16" i="39"/>
  <c r="N16" i="39" s="1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G22" i="39" s="1"/>
  <c r="F13" i="39"/>
  <c r="F22" i="39" s="1"/>
  <c r="E13" i="39"/>
  <c r="D13" i="39"/>
  <c r="N13" i="39" s="1"/>
  <c r="O13" i="39" s="1"/>
  <c r="N12" i="39"/>
  <c r="O12" i="39"/>
  <c r="N11" i="39"/>
  <c r="O11" i="39"/>
  <c r="M10" i="39"/>
  <c r="L10" i="39"/>
  <c r="L22" i="39" s="1"/>
  <c r="K10" i="39"/>
  <c r="K22" i="39" s="1"/>
  <c r="J10" i="39"/>
  <c r="I10" i="39"/>
  <c r="H10" i="39"/>
  <c r="G10" i="39"/>
  <c r="F10" i="39"/>
  <c r="E10" i="39"/>
  <c r="D10" i="39"/>
  <c r="N10" i="39" s="1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J22" i="39" s="1"/>
  <c r="I5" i="39"/>
  <c r="I22" i="39" s="1"/>
  <c r="H5" i="39"/>
  <c r="H22" i="39" s="1"/>
  <c r="G5" i="39"/>
  <c r="F5" i="39"/>
  <c r="E5" i="39"/>
  <c r="D5" i="39"/>
  <c r="D22" i="39" s="1"/>
  <c r="N26" i="38"/>
  <c r="O26" i="38" s="1"/>
  <c r="M25" i="38"/>
  <c r="L25" i="38"/>
  <c r="K25" i="38"/>
  <c r="J25" i="38"/>
  <c r="I25" i="38"/>
  <c r="H25" i="38"/>
  <c r="G25" i="38"/>
  <c r="F25" i="38"/>
  <c r="E25" i="38"/>
  <c r="N25" i="38" s="1"/>
  <c r="O25" i="38" s="1"/>
  <c r="D25" i="38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N11" i="38" s="1"/>
  <c r="O11" i="38" s="1"/>
  <c r="D11" i="38"/>
  <c r="N10" i="38"/>
  <c r="O10" i="38" s="1"/>
  <c r="N9" i="38"/>
  <c r="O9" i="38" s="1"/>
  <c r="N8" i="38"/>
  <c r="O8" i="38" s="1"/>
  <c r="N7" i="38"/>
  <c r="O7" i="38"/>
  <c r="N6" i="38"/>
  <c r="O6" i="38" s="1"/>
  <c r="M5" i="38"/>
  <c r="M27" i="38" s="1"/>
  <c r="L5" i="38"/>
  <c r="L27" i="38" s="1"/>
  <c r="K5" i="38"/>
  <c r="K27" i="38" s="1"/>
  <c r="J5" i="38"/>
  <c r="J27" i="38" s="1"/>
  <c r="I5" i="38"/>
  <c r="I27" i="38" s="1"/>
  <c r="H5" i="38"/>
  <c r="H27" i="38"/>
  <c r="G5" i="38"/>
  <c r="G27" i="38" s="1"/>
  <c r="F5" i="38"/>
  <c r="E5" i="38"/>
  <c r="E27" i="38" s="1"/>
  <c r="D5" i="38"/>
  <c r="N22" i="37"/>
  <c r="O22" i="37" s="1"/>
  <c r="M21" i="37"/>
  <c r="L21" i="37"/>
  <c r="K21" i="37"/>
  <c r="J21" i="37"/>
  <c r="I21" i="37"/>
  <c r="H21" i="37"/>
  <c r="N21" i="37" s="1"/>
  <c r="O21" i="37" s="1"/>
  <c r="G21" i="37"/>
  <c r="F21" i="37"/>
  <c r="E21" i="37"/>
  <c r="D21" i="37"/>
  <c r="N20" i="37"/>
  <c r="O20" i="37"/>
  <c r="M19" i="37"/>
  <c r="N19" i="37" s="1"/>
  <c r="O19" i="37" s="1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 s="1"/>
  <c r="M14" i="37"/>
  <c r="L14" i="37"/>
  <c r="K14" i="37"/>
  <c r="J14" i="37"/>
  <c r="I14" i="37"/>
  <c r="I23" i="37" s="1"/>
  <c r="H14" i="37"/>
  <c r="H23" i="37" s="1"/>
  <c r="G14" i="37"/>
  <c r="F14" i="37"/>
  <c r="E14" i="37"/>
  <c r="N14" i="37" s="1"/>
  <c r="O14" i="37" s="1"/>
  <c r="D14" i="37"/>
  <c r="N13" i="37"/>
  <c r="O13" i="37"/>
  <c r="N12" i="37"/>
  <c r="O12" i="37" s="1"/>
  <c r="N11" i="37"/>
  <c r="O11" i="37"/>
  <c r="M10" i="37"/>
  <c r="L10" i="37"/>
  <c r="K10" i="37"/>
  <c r="J10" i="37"/>
  <c r="I10" i="37"/>
  <c r="H10" i="37"/>
  <c r="G10" i="37"/>
  <c r="F10" i="37"/>
  <c r="E10" i="37"/>
  <c r="D10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23" i="37" s="1"/>
  <c r="K5" i="37"/>
  <c r="K23" i="37" s="1"/>
  <c r="J5" i="37"/>
  <c r="J23" i="37" s="1"/>
  <c r="I5" i="37"/>
  <c r="H5" i="37"/>
  <c r="G5" i="37"/>
  <c r="G23" i="37" s="1"/>
  <c r="F5" i="37"/>
  <c r="F23" i="37" s="1"/>
  <c r="E5" i="37"/>
  <c r="E23" i="37" s="1"/>
  <c r="D5" i="37"/>
  <c r="D23" i="37" s="1"/>
  <c r="N22" i="36"/>
  <c r="O22" i="36" s="1"/>
  <c r="M21" i="36"/>
  <c r="L21" i="36"/>
  <c r="K21" i="36"/>
  <c r="J21" i="36"/>
  <c r="I21" i="36"/>
  <c r="H21" i="36"/>
  <c r="G21" i="36"/>
  <c r="F21" i="36"/>
  <c r="N21" i="36" s="1"/>
  <c r="O21" i="36" s="1"/>
  <c r="E21" i="36"/>
  <c r="D21" i="36"/>
  <c r="N20" i="36"/>
  <c r="O20" i="36" s="1"/>
  <c r="M19" i="36"/>
  <c r="L19" i="36"/>
  <c r="K19" i="36"/>
  <c r="J19" i="36"/>
  <c r="I19" i="36"/>
  <c r="N19" i="36" s="1"/>
  <c r="O19" i="36" s="1"/>
  <c r="H19" i="36"/>
  <c r="G19" i="36"/>
  <c r="F19" i="36"/>
  <c r="E19" i="36"/>
  <c r="D19" i="36"/>
  <c r="N18" i="36"/>
  <c r="O18" i="36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N14" i="36"/>
  <c r="O14" i="36" s="1"/>
  <c r="E14" i="36"/>
  <c r="D14" i="36"/>
  <c r="N13" i="36"/>
  <c r="O13" i="36" s="1"/>
  <c r="N12" i="36"/>
  <c r="O12" i="36" s="1"/>
  <c r="N11" i="36"/>
  <c r="O11" i="36" s="1"/>
  <c r="M10" i="36"/>
  <c r="L10" i="36"/>
  <c r="K10" i="36"/>
  <c r="K23" i="36" s="1"/>
  <c r="J10" i="36"/>
  <c r="I10" i="36"/>
  <c r="N10" i="36" s="1"/>
  <c r="O10" i="36" s="1"/>
  <c r="H10" i="36"/>
  <c r="G10" i="36"/>
  <c r="F10" i="36"/>
  <c r="E10" i="36"/>
  <c r="D10" i="36"/>
  <c r="N9" i="36"/>
  <c r="O9" i="36"/>
  <c r="N8" i="36"/>
  <c r="O8" i="36" s="1"/>
  <c r="N7" i="36"/>
  <c r="O7" i="36" s="1"/>
  <c r="N6" i="36"/>
  <c r="O6" i="36" s="1"/>
  <c r="M5" i="36"/>
  <c r="M23" i="36" s="1"/>
  <c r="L5" i="36"/>
  <c r="L23" i="36" s="1"/>
  <c r="K5" i="36"/>
  <c r="J5" i="36"/>
  <c r="J23" i="36" s="1"/>
  <c r="I5" i="36"/>
  <c r="I23" i="36" s="1"/>
  <c r="H5" i="36"/>
  <c r="H23" i="36" s="1"/>
  <c r="G5" i="36"/>
  <c r="G23" i="36" s="1"/>
  <c r="F5" i="36"/>
  <c r="F23" i="36" s="1"/>
  <c r="E5" i="36"/>
  <c r="D5" i="36"/>
  <c r="D23" i="36" s="1"/>
  <c r="N23" i="35"/>
  <c r="O23" i="35" s="1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/>
  <c r="M14" i="35"/>
  <c r="N14" i="35" s="1"/>
  <c r="O14" i="35" s="1"/>
  <c r="L14" i="35"/>
  <c r="L24" i="35" s="1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/>
  <c r="N8" i="35"/>
  <c r="O8" i="35" s="1"/>
  <c r="N7" i="35"/>
  <c r="O7" i="35"/>
  <c r="N6" i="35"/>
  <c r="O6" i="35" s="1"/>
  <c r="M5" i="35"/>
  <c r="L5" i="35"/>
  <c r="K5" i="35"/>
  <c r="K24" i="35" s="1"/>
  <c r="J5" i="35"/>
  <c r="J24" i="35" s="1"/>
  <c r="I5" i="35"/>
  <c r="I24" i="35" s="1"/>
  <c r="H5" i="35"/>
  <c r="H24" i="35"/>
  <c r="G5" i="35"/>
  <c r="G24" i="35" s="1"/>
  <c r="F5" i="35"/>
  <c r="F24" i="35" s="1"/>
  <c r="E5" i="35"/>
  <c r="D5" i="35"/>
  <c r="D24" i="35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D27" i="34" s="1"/>
  <c r="N27" i="34" s="1"/>
  <c r="O27" i="34" s="1"/>
  <c r="N21" i="34"/>
  <c r="O21" i="34" s="1"/>
  <c r="M20" i="34"/>
  <c r="L20" i="34"/>
  <c r="K20" i="34"/>
  <c r="J20" i="34"/>
  <c r="I20" i="34"/>
  <c r="H20" i="34"/>
  <c r="G20" i="34"/>
  <c r="F20" i="34"/>
  <c r="F27" i="34" s="1"/>
  <c r="E20" i="34"/>
  <c r="N20" i="34" s="1"/>
  <c r="O20" i="34" s="1"/>
  <c r="D20" i="34"/>
  <c r="N19" i="34"/>
  <c r="O19" i="34" s="1"/>
  <c r="N18" i="34"/>
  <c r="O18" i="34" s="1"/>
  <c r="N17" i="34"/>
  <c r="O17" i="34" s="1"/>
  <c r="N16" i="34"/>
  <c r="O16" i="34"/>
  <c r="M15" i="34"/>
  <c r="M27" i="34" s="1"/>
  <c r="L15" i="34"/>
  <c r="N15" i="34" s="1"/>
  <c r="O15" i="34" s="1"/>
  <c r="K15" i="34"/>
  <c r="J15" i="34"/>
  <c r="I15" i="34"/>
  <c r="H15" i="34"/>
  <c r="G15" i="34"/>
  <c r="F15" i="34"/>
  <c r="E15" i="34"/>
  <c r="D15" i="34"/>
  <c r="N14" i="34"/>
  <c r="O14" i="34" s="1"/>
  <c r="N13" i="34"/>
  <c r="O13" i="34"/>
  <c r="N12" i="34"/>
  <c r="O12" i="34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/>
  <c r="N8" i="34"/>
  <c r="O8" i="34" s="1"/>
  <c r="N7" i="34"/>
  <c r="O7" i="34"/>
  <c r="N6" i="34"/>
  <c r="O6" i="34"/>
  <c r="M5" i="34"/>
  <c r="L5" i="34"/>
  <c r="L27" i="34" s="1"/>
  <c r="K5" i="34"/>
  <c r="K27" i="34"/>
  <c r="J5" i="34"/>
  <c r="J27" i="34" s="1"/>
  <c r="I5" i="34"/>
  <c r="I27" i="34" s="1"/>
  <c r="H5" i="34"/>
  <c r="H27" i="34" s="1"/>
  <c r="G5" i="34"/>
  <c r="G27" i="34" s="1"/>
  <c r="F5" i="34"/>
  <c r="E5" i="34"/>
  <c r="D5" i="34"/>
  <c r="N5" i="34" s="1"/>
  <c r="O5" i="34" s="1"/>
  <c r="E25" i="33"/>
  <c r="F25" i="33"/>
  <c r="N25" i="33" s="1"/>
  <c r="O25" i="33" s="1"/>
  <c r="G25" i="33"/>
  <c r="H25" i="33"/>
  <c r="I25" i="33"/>
  <c r="J25" i="33"/>
  <c r="K25" i="33"/>
  <c r="L25" i="33"/>
  <c r="M25" i="33"/>
  <c r="D25" i="33"/>
  <c r="E22" i="33"/>
  <c r="F22" i="33"/>
  <c r="G22" i="33"/>
  <c r="G27" i="33" s="1"/>
  <c r="H22" i="33"/>
  <c r="I22" i="33"/>
  <c r="J22" i="33"/>
  <c r="K22" i="33"/>
  <c r="L22" i="33"/>
  <c r="M22" i="33"/>
  <c r="E20" i="33"/>
  <c r="F20" i="33"/>
  <c r="G20" i="33"/>
  <c r="H20" i="33"/>
  <c r="H27" i="33" s="1"/>
  <c r="I20" i="33"/>
  <c r="J20" i="33"/>
  <c r="K20" i="33"/>
  <c r="L20" i="33"/>
  <c r="M20" i="33"/>
  <c r="E15" i="33"/>
  <c r="F15" i="33"/>
  <c r="G15" i="33"/>
  <c r="H15" i="33"/>
  <c r="I15" i="33"/>
  <c r="J15" i="33"/>
  <c r="N15" i="33" s="1"/>
  <c r="O15" i="33" s="1"/>
  <c r="K15" i="33"/>
  <c r="K27" i="33" s="1"/>
  <c r="L15" i="33"/>
  <c r="M15" i="33"/>
  <c r="E11" i="33"/>
  <c r="F11" i="33"/>
  <c r="G11" i="33"/>
  <c r="H11" i="33"/>
  <c r="I11" i="33"/>
  <c r="J11" i="33"/>
  <c r="K11" i="33"/>
  <c r="L11" i="33"/>
  <c r="M11" i="33"/>
  <c r="E5" i="33"/>
  <c r="E27" i="33" s="1"/>
  <c r="F5" i="33"/>
  <c r="F27" i="33" s="1"/>
  <c r="G5" i="33"/>
  <c r="H5" i="33"/>
  <c r="I5" i="33"/>
  <c r="I27" i="33" s="1"/>
  <c r="J5" i="33"/>
  <c r="J27" i="33" s="1"/>
  <c r="K5" i="33"/>
  <c r="L5" i="33"/>
  <c r="L27" i="33"/>
  <c r="M5" i="33"/>
  <c r="M27" i="33" s="1"/>
  <c r="D22" i="33"/>
  <c r="N22" i="33" s="1"/>
  <c r="O22" i="33" s="1"/>
  <c r="D20" i="33"/>
  <c r="N20" i="33" s="1"/>
  <c r="O20" i="33" s="1"/>
  <c r="D15" i="33"/>
  <c r="D11" i="33"/>
  <c r="N11" i="33" s="1"/>
  <c r="O11" i="33" s="1"/>
  <c r="D5" i="33"/>
  <c r="N26" i="33"/>
  <c r="O26" i="33"/>
  <c r="N23" i="33"/>
  <c r="O23" i="33" s="1"/>
  <c r="N24" i="33"/>
  <c r="O24" i="33" s="1"/>
  <c r="N21" i="33"/>
  <c r="O21" i="33"/>
  <c r="N13" i="33"/>
  <c r="O13" i="33" s="1"/>
  <c r="N14" i="33"/>
  <c r="O14" i="33"/>
  <c r="N7" i="33"/>
  <c r="O7" i="33"/>
  <c r="N8" i="33"/>
  <c r="O8" i="33" s="1"/>
  <c r="N9" i="33"/>
  <c r="O9" i="33" s="1"/>
  <c r="N10" i="33"/>
  <c r="O10" i="33"/>
  <c r="N6" i="33"/>
  <c r="O6" i="33" s="1"/>
  <c r="N16" i="33"/>
  <c r="O16" i="33"/>
  <c r="N17" i="33"/>
  <c r="O17" i="33"/>
  <c r="N18" i="33"/>
  <c r="O18" i="33" s="1"/>
  <c r="N19" i="33"/>
  <c r="O19" i="33" s="1"/>
  <c r="N12" i="33"/>
  <c r="O12" i="33"/>
  <c r="N17" i="35"/>
  <c r="O17" i="35" s="1"/>
  <c r="E27" i="34"/>
  <c r="D27" i="38"/>
  <c r="F27" i="38"/>
  <c r="E23" i="36"/>
  <c r="N21" i="40"/>
  <c r="O21" i="40" s="1"/>
  <c r="N22" i="41"/>
  <c r="O22" i="41" s="1"/>
  <c r="N14" i="41"/>
  <c r="O14" i="41" s="1"/>
  <c r="N18" i="42"/>
  <c r="O18" i="42" s="1"/>
  <c r="N5" i="43"/>
  <c r="O5" i="43" s="1"/>
  <c r="N11" i="44"/>
  <c r="O11" i="44" s="1"/>
  <c r="N11" i="45"/>
  <c r="O11" i="45" s="1"/>
  <c r="N20" i="46"/>
  <c r="O20" i="46" s="1"/>
  <c r="O18" i="48"/>
  <c r="P18" i="48" s="1"/>
  <c r="O26" i="49" l="1"/>
  <c r="P26" i="49" s="1"/>
  <c r="N23" i="40"/>
  <c r="O23" i="40" s="1"/>
  <c r="N27" i="38"/>
  <c r="O27" i="38" s="1"/>
  <c r="N23" i="36"/>
  <c r="O23" i="36" s="1"/>
  <c r="N24" i="42"/>
  <c r="O24" i="42" s="1"/>
  <c r="N24" i="43"/>
  <c r="O24" i="43" s="1"/>
  <c r="N25" i="46"/>
  <c r="O25" i="46" s="1"/>
  <c r="N22" i="39"/>
  <c r="O22" i="39" s="1"/>
  <c r="O25" i="48"/>
  <c r="P25" i="48" s="1"/>
  <c r="N5" i="36"/>
  <c r="O5" i="36" s="1"/>
  <c r="M23" i="37"/>
  <c r="N23" i="37" s="1"/>
  <c r="O23" i="37" s="1"/>
  <c r="E24" i="35"/>
  <c r="N24" i="35" s="1"/>
  <c r="O24" i="35" s="1"/>
  <c r="N22" i="34"/>
  <c r="O22" i="34" s="1"/>
  <c r="O5" i="48"/>
  <c r="P5" i="48" s="1"/>
  <c r="N5" i="41"/>
  <c r="O5" i="41" s="1"/>
  <c r="N5" i="35"/>
  <c r="O5" i="35" s="1"/>
  <c r="N5" i="42"/>
  <c r="O5" i="42" s="1"/>
  <c r="N5" i="46"/>
  <c r="O5" i="46" s="1"/>
  <c r="N10" i="41"/>
  <c r="O10" i="41" s="1"/>
  <c r="N5" i="40"/>
  <c r="O5" i="40" s="1"/>
  <c r="N5" i="39"/>
  <c r="O5" i="39" s="1"/>
  <c r="N5" i="38"/>
  <c r="O5" i="38" s="1"/>
  <c r="M24" i="44"/>
  <c r="N24" i="44" s="1"/>
  <c r="O24" i="44" s="1"/>
  <c r="M24" i="45"/>
  <c r="N24" i="45" s="1"/>
  <c r="O24" i="45" s="1"/>
  <c r="D27" i="33"/>
  <c r="N27" i="33" s="1"/>
  <c r="O27" i="33" s="1"/>
  <c r="N5" i="33"/>
  <c r="O5" i="33" s="1"/>
  <c r="M24" i="35"/>
  <c r="N5" i="37"/>
  <c r="O5" i="37" s="1"/>
</calcChain>
</file>

<file path=xl/sharedStrings.xml><?xml version="1.0" encoding="utf-8"?>
<sst xmlns="http://schemas.openxmlformats.org/spreadsheetml/2006/main" count="694" uniqueCount="88">
  <si>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</si>
  <si>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</si>
  <si>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</si>
  <si>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</si>
  <si>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</si>
  <si>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</si>
  <si>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</si>
  <si>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</si>
  <si>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</si>
  <si>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</si>
  <si>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</si>
  <si>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</si>
  <si>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</si>
  <si>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</si>
  <si>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</si>
  <si>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</si>
  <si>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</si>
  <si>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</si>
  <si>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</si>
  <si>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</si>
  <si>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</si>
  <si>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</si>
  <si>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</si>
  <si>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Pension Benefits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</si>
  <si>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</si>
  <si>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</si>
  <si>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</si>
  <si>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</si>
  <si>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</si>
  <si>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</si>
  <si>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</si>
  <si>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</si>
  <si>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</si>
  <si>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</si>
  <si>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</si>
  <si>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</si>
  <si>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</si>
  <si>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</si>
  <si>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</si>
  <si>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</si>
  <si>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</si>
  <si>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Longwood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</si>
  <si>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</si>
  <si>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</si>
  <si>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</si>
  <si>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</si>
  <si>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</si>
  <si>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</si>
  <si>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</si>
  <si>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</si>
  <si>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</si>
  <si>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</si>
  <si>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</si>
  <si>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</si>
  <si>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</si>
  <si>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</si>
  <si>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</si>
  <si>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</si>
  <si>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</si>
  <si>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</si>
  <si>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</si>
  <si>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</si>
  <si>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</si>
  <si>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</si>
  <si>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</si>
  <si>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</si>
  <si>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</si>
  <si>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</si>
  <si>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</si>
  <si>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</si>
  <si>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</si>
  <si>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</si>
  <si>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</si>
  <si>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</si>
  <si>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Special Events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</si>
  <si>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</si>
  <si>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</si>
  <si>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</si>
  <si>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</si>
  <si>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</si>
  <si>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</si>
  <si>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</si>
  <si>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</si>
  <si>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Other General Government Services</t>
  </si>
  <si>
    <t>2022 Municipal Population:</t>
  </si>
  <si>
    <t>Local Fiscal Year Ended September 30, 2023</t>
  </si>
  <si>
    <t>Legal Counsel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</si>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</sst>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4004534</v>
      </c>
      <c r="E5" s="24">
        <f t="shared" si="0"/>
        <v>0</v>
      </c>
      <c r="F5" s="24">
        <f t="shared" si="0"/>
        <v>0</v>
      </c>
      <c r="G5" s="24">
        <f t="shared" si="0"/>
        <v>724213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905183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5633930</v>
      </c>
      <c r="P5" s="30">
        <f t="shared" ref="P5:P27" si="1">(O5/P$29)</f>
        <v>343.36482203803024</v>
      </c>
      <c r="Q5" s="6"/>
    </row>
    <row r="6" spans="1:134">
      <c r="A6" s="12"/>
      <c r="B6" s="42">
        <v>511</v>
      </c>
      <c r="C6" s="19" t="s">
        <v>19</v>
      </c>
      <c r="D6" s="43">
        <v>110327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110327</v>
      </c>
      <c r="P6" s="44">
        <f t="shared" si="1"/>
        <v>6.723976109215017</v>
      </c>
      <c r="Q6" s="9"/>
    </row>
    <row r="7" spans="1:134">
      <c r="A7" s="12"/>
      <c r="B7" s="42">
        <v>512</v>
      </c>
      <c r="C7" s="19" t="s">
        <v>20</v>
      </c>
      <c r="D7" s="43">
        <v>689604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689604</v>
      </c>
      <c r="P7" s="44">
        <f t="shared" si="1"/>
        <v>42.028522671867378</v>
      </c>
      <c r="Q7" s="9"/>
    </row>
    <row r="8" spans="1:134">
      <c r="A8" s="12"/>
      <c r="B8" s="42">
        <v>513</v>
      </c>
      <c r="C8" s="19" t="s">
        <v>21</v>
      </c>
      <c r="D8" s="43">
        <v>2187115</v>
      </c>
      <c r="E8" s="43">
        <v>0</v>
      </c>
      <c r="F8" s="43">
        <v>0</v>
      </c>
      <c r="G8" s="43">
        <v>724213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2911328</v>
      </c>
      <c r="P8" s="44">
        <f t="shared" si="1"/>
        <v>177.4334470989761</v>
      </c>
      <c r="Q8" s="9"/>
    </row>
    <row r="9" spans="1:134">
      <c r="A9" s="12"/>
      <c r="B9" s="42">
        <v>514</v>
      </c>
      <c r="C9" s="19" t="s">
        <v>86</v>
      </c>
      <c r="D9" s="43">
        <v>122639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122639</v>
      </c>
      <c r="P9" s="44">
        <f t="shared" si="1"/>
        <v>7.4743417844953681</v>
      </c>
      <c r="Q9" s="9"/>
    </row>
    <row r="10" spans="1:134">
      <c r="A10" s="12"/>
      <c r="B10" s="42">
        <v>515</v>
      </c>
      <c r="C10" s="19" t="s">
        <v>22</v>
      </c>
      <c r="D10" s="43">
        <v>737686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737686</v>
      </c>
      <c r="P10" s="44">
        <f t="shared" si="1"/>
        <v>44.958922476840563</v>
      </c>
      <c r="Q10" s="9"/>
    </row>
    <row r="11" spans="1:134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905183</v>
      </c>
      <c r="L11" s="43">
        <v>0</v>
      </c>
      <c r="M11" s="43">
        <v>0</v>
      </c>
      <c r="N11" s="43">
        <v>0</v>
      </c>
      <c r="O11" s="43">
        <f t="shared" si="2"/>
        <v>905183</v>
      </c>
      <c r="P11" s="44">
        <f t="shared" si="1"/>
        <v>55.167174549000485</v>
      </c>
      <c r="Q11" s="9"/>
    </row>
    <row r="12" spans="1:134">
      <c r="A12" s="12"/>
      <c r="B12" s="42">
        <v>519</v>
      </c>
      <c r="C12" s="19" t="s">
        <v>83</v>
      </c>
      <c r="D12" s="43">
        <v>157163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157163</v>
      </c>
      <c r="P12" s="44">
        <f t="shared" si="1"/>
        <v>9.5784373476352993</v>
      </c>
      <c r="Q12" s="9"/>
    </row>
    <row r="13" spans="1:134" ht="15.75">
      <c r="A13" s="26" t="s">
        <v>24</v>
      </c>
      <c r="B13" s="27"/>
      <c r="C13" s="28"/>
      <c r="D13" s="29">
        <f t="shared" ref="D13:N13" si="3">SUM(D14:D16)</f>
        <v>11005763</v>
      </c>
      <c r="E13" s="29">
        <f t="shared" si="3"/>
        <v>1061180</v>
      </c>
      <c r="F13" s="29">
        <f t="shared" si="3"/>
        <v>0</v>
      </c>
      <c r="G13" s="29">
        <f t="shared" si="3"/>
        <v>1819061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13886004</v>
      </c>
      <c r="P13" s="41">
        <f t="shared" si="1"/>
        <v>846.29473427596292</v>
      </c>
      <c r="Q13" s="10"/>
    </row>
    <row r="14" spans="1:134">
      <c r="A14" s="12"/>
      <c r="B14" s="42">
        <v>521</v>
      </c>
      <c r="C14" s="19" t="s">
        <v>25</v>
      </c>
      <c r="D14" s="43">
        <v>5616963</v>
      </c>
      <c r="E14" s="43">
        <v>427075</v>
      </c>
      <c r="F14" s="43">
        <v>0</v>
      </c>
      <c r="G14" s="43">
        <v>364332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6408370</v>
      </c>
      <c r="P14" s="44">
        <f t="shared" si="1"/>
        <v>390.5637493905412</v>
      </c>
      <c r="Q14" s="9"/>
    </row>
    <row r="15" spans="1:134">
      <c r="A15" s="12"/>
      <c r="B15" s="42">
        <v>522</v>
      </c>
      <c r="C15" s="19" t="s">
        <v>26</v>
      </c>
      <c r="D15" s="43">
        <v>5388800</v>
      </c>
      <c r="E15" s="43">
        <v>9396</v>
      </c>
      <c r="F15" s="43">
        <v>0</v>
      </c>
      <c r="G15" s="43">
        <v>651819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6050015</v>
      </c>
      <c r="P15" s="44">
        <f t="shared" si="1"/>
        <v>368.72348854217455</v>
      </c>
      <c r="Q15" s="9"/>
    </row>
    <row r="16" spans="1:134">
      <c r="A16" s="12"/>
      <c r="B16" s="42">
        <v>524</v>
      </c>
      <c r="C16" s="19" t="s">
        <v>27</v>
      </c>
      <c r="D16" s="43">
        <v>0</v>
      </c>
      <c r="E16" s="43">
        <v>624709</v>
      </c>
      <c r="F16" s="43">
        <v>0</v>
      </c>
      <c r="G16" s="43">
        <v>802910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1427619</v>
      </c>
      <c r="P16" s="44">
        <f t="shared" si="1"/>
        <v>87.007496343247198</v>
      </c>
      <c r="Q16" s="9"/>
    </row>
    <row r="17" spans="1:120" ht="15.75">
      <c r="A17" s="26" t="s">
        <v>28</v>
      </c>
      <c r="B17" s="27"/>
      <c r="C17" s="28"/>
      <c r="D17" s="29">
        <f t="shared" ref="D17:N17" si="5">SUM(D18:D19)</f>
        <v>1158486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6092645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7251131</v>
      </c>
      <c r="P17" s="41">
        <f t="shared" si="1"/>
        <v>441.9265602145295</v>
      </c>
      <c r="Q17" s="10"/>
    </row>
    <row r="18" spans="1:120">
      <c r="A18" s="12"/>
      <c r="B18" s="42">
        <v>534</v>
      </c>
      <c r="C18" s="19" t="s">
        <v>29</v>
      </c>
      <c r="D18" s="43">
        <v>1158486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4" si="6">SUM(D18:N18)</f>
        <v>1158486</v>
      </c>
      <c r="P18" s="44">
        <f t="shared" si="1"/>
        <v>70.604948805460751</v>
      </c>
      <c r="Q18" s="9"/>
    </row>
    <row r="19" spans="1:120">
      <c r="A19" s="12"/>
      <c r="B19" s="42">
        <v>536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6092645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6092645</v>
      </c>
      <c r="P19" s="44">
        <f t="shared" si="1"/>
        <v>371.32161140906874</v>
      </c>
      <c r="Q19" s="9"/>
    </row>
    <row r="20" spans="1:120" ht="15.75">
      <c r="A20" s="26" t="s">
        <v>33</v>
      </c>
      <c r="B20" s="27"/>
      <c r="C20" s="28"/>
      <c r="D20" s="29">
        <f t="shared" ref="D20:N20" si="7">SUM(D21:D21)</f>
        <v>1788839</v>
      </c>
      <c r="E20" s="29">
        <f t="shared" si="7"/>
        <v>617688</v>
      </c>
      <c r="F20" s="29">
        <f t="shared" si="7"/>
        <v>0</v>
      </c>
      <c r="G20" s="29">
        <f t="shared" si="7"/>
        <v>1236831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3643358</v>
      </c>
      <c r="P20" s="41">
        <f t="shared" si="1"/>
        <v>222.04765967820575</v>
      </c>
      <c r="Q20" s="10"/>
    </row>
    <row r="21" spans="1:120">
      <c r="A21" s="12"/>
      <c r="B21" s="42">
        <v>541</v>
      </c>
      <c r="C21" s="19" t="s">
        <v>34</v>
      </c>
      <c r="D21" s="43">
        <v>1788839</v>
      </c>
      <c r="E21" s="43">
        <v>617688</v>
      </c>
      <c r="F21" s="43">
        <v>0</v>
      </c>
      <c r="G21" s="43">
        <v>1236831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3643358</v>
      </c>
      <c r="P21" s="44">
        <f t="shared" si="1"/>
        <v>222.04765967820575</v>
      </c>
      <c r="Q21" s="9"/>
    </row>
    <row r="22" spans="1:120" ht="15.75">
      <c r="A22" s="26" t="s">
        <v>35</v>
      </c>
      <c r="B22" s="27"/>
      <c r="C22" s="28"/>
      <c r="D22" s="29">
        <f t="shared" ref="D22:N22" si="8">SUM(D23:D24)</f>
        <v>1640378</v>
      </c>
      <c r="E22" s="29">
        <f t="shared" si="8"/>
        <v>122051</v>
      </c>
      <c r="F22" s="29">
        <f t="shared" si="8"/>
        <v>0</v>
      </c>
      <c r="G22" s="29">
        <f t="shared" si="8"/>
        <v>367235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2129664</v>
      </c>
      <c r="P22" s="41">
        <f t="shared" si="1"/>
        <v>129.79424670892249</v>
      </c>
      <c r="Q22" s="9"/>
    </row>
    <row r="23" spans="1:120">
      <c r="A23" s="12"/>
      <c r="B23" s="42">
        <v>572</v>
      </c>
      <c r="C23" s="19" t="s">
        <v>36</v>
      </c>
      <c r="D23" s="43">
        <v>1640378</v>
      </c>
      <c r="E23" s="43">
        <v>0</v>
      </c>
      <c r="F23" s="43">
        <v>0</v>
      </c>
      <c r="G23" s="43">
        <v>367235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2007613</v>
      </c>
      <c r="P23" s="44">
        <f t="shared" si="1"/>
        <v>122.35574110190151</v>
      </c>
      <c r="Q23" s="9"/>
    </row>
    <row r="24" spans="1:120">
      <c r="A24" s="12"/>
      <c r="B24" s="42">
        <v>574</v>
      </c>
      <c r="C24" s="19" t="s">
        <v>74</v>
      </c>
      <c r="D24" s="43">
        <v>0</v>
      </c>
      <c r="E24" s="43">
        <v>122051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122051</v>
      </c>
      <c r="P24" s="44">
        <f t="shared" si="1"/>
        <v>7.4385056070209652</v>
      </c>
      <c r="Q24" s="9"/>
    </row>
    <row r="25" spans="1:120" ht="15.75">
      <c r="A25" s="26" t="s">
        <v>39</v>
      </c>
      <c r="B25" s="27"/>
      <c r="C25" s="28"/>
      <c r="D25" s="29">
        <f t="shared" ref="D25:N25" si="9">SUM(D26:D26)</f>
        <v>1396400</v>
      </c>
      <c r="E25" s="29">
        <f t="shared" si="9"/>
        <v>427642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625015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2449057</v>
      </c>
      <c r="P25" s="41">
        <f t="shared" si="1"/>
        <v>149.25993417844953</v>
      </c>
      <c r="Q25" s="9"/>
    </row>
    <row r="26" spans="1:120" ht="15.75" thickBot="1">
      <c r="A26" s="12"/>
      <c r="B26" s="42">
        <v>581</v>
      </c>
      <c r="C26" s="19" t="s">
        <v>81</v>
      </c>
      <c r="D26" s="43">
        <v>1396400</v>
      </c>
      <c r="E26" s="43">
        <v>427642</v>
      </c>
      <c r="F26" s="43">
        <v>0</v>
      </c>
      <c r="G26" s="43">
        <v>0</v>
      </c>
      <c r="H26" s="43">
        <v>0</v>
      </c>
      <c r="I26" s="43">
        <v>625015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2449057</v>
      </c>
      <c r="P26" s="44">
        <f t="shared" si="1"/>
        <v>149.25993417844953</v>
      </c>
      <c r="Q26" s="9"/>
    </row>
    <row r="27" spans="1:120" ht="16.5" thickBot="1">
      <c r="A27" s="13" t="s">
        <v>10</v>
      </c>
      <c r="B27" s="21"/>
      <c r="C27" s="20"/>
      <c r="D27" s="14">
        <f>SUM(D5,D13,D17,D20,D22,D25)</f>
        <v>20994400</v>
      </c>
      <c r="E27" s="14">
        <f t="shared" ref="E27:N27" si="10">SUM(E5,E13,E17,E20,E22,E25)</f>
        <v>2228561</v>
      </c>
      <c r="F27" s="14">
        <f t="shared" si="10"/>
        <v>0</v>
      </c>
      <c r="G27" s="14">
        <f t="shared" si="10"/>
        <v>4147340</v>
      </c>
      <c r="H27" s="14">
        <f t="shared" si="10"/>
        <v>0</v>
      </c>
      <c r="I27" s="14">
        <f t="shared" si="10"/>
        <v>6717660</v>
      </c>
      <c r="J27" s="14">
        <f t="shared" si="10"/>
        <v>0</v>
      </c>
      <c r="K27" s="14">
        <f t="shared" si="10"/>
        <v>905183</v>
      </c>
      <c r="L27" s="14">
        <f t="shared" si="10"/>
        <v>0</v>
      </c>
      <c r="M27" s="14">
        <f t="shared" si="10"/>
        <v>0</v>
      </c>
      <c r="N27" s="14">
        <f t="shared" si="10"/>
        <v>0</v>
      </c>
      <c r="O27" s="14">
        <f>SUM(D27:N27)</f>
        <v>34993144</v>
      </c>
      <c r="P27" s="35">
        <f t="shared" si="1"/>
        <v>2132.6879570941005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87</v>
      </c>
      <c r="N29" s="90"/>
      <c r="O29" s="90"/>
      <c r="P29" s="39">
        <v>16408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2823398</v>
      </c>
      <c r="E5" s="56">
        <f t="shared" si="0"/>
        <v>385408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154522</v>
      </c>
      <c r="L5" s="56">
        <f t="shared" si="0"/>
        <v>0</v>
      </c>
      <c r="M5" s="56">
        <f t="shared" si="0"/>
        <v>0</v>
      </c>
      <c r="N5" s="57">
        <f t="shared" ref="N5:N22" si="1">SUM(D5:M5)</f>
        <v>3363328</v>
      </c>
      <c r="O5" s="58">
        <f t="shared" ref="O5:O22" si="2">(N5/O$24)</f>
        <v>244.0554386474131</v>
      </c>
      <c r="P5" s="59"/>
    </row>
    <row r="6" spans="1:133">
      <c r="A6" s="61"/>
      <c r="B6" s="62">
        <v>511</v>
      </c>
      <c r="C6" s="63" t="s">
        <v>19</v>
      </c>
      <c r="D6" s="64">
        <v>202299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202299</v>
      </c>
      <c r="O6" s="65">
        <f t="shared" si="2"/>
        <v>14.679558812858284</v>
      </c>
      <c r="P6" s="66"/>
    </row>
    <row r="7" spans="1:133">
      <c r="A7" s="61"/>
      <c r="B7" s="62">
        <v>512</v>
      </c>
      <c r="C7" s="63" t="s">
        <v>20</v>
      </c>
      <c r="D7" s="64">
        <v>367529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367529</v>
      </c>
      <c r="O7" s="65">
        <f t="shared" si="2"/>
        <v>26.669254771061606</v>
      </c>
      <c r="P7" s="66"/>
    </row>
    <row r="8" spans="1:133">
      <c r="A8" s="61"/>
      <c r="B8" s="62">
        <v>513</v>
      </c>
      <c r="C8" s="63" t="s">
        <v>21</v>
      </c>
      <c r="D8" s="64">
        <v>1794398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1794398</v>
      </c>
      <c r="O8" s="65">
        <f t="shared" si="2"/>
        <v>130.20811261882301</v>
      </c>
      <c r="P8" s="66"/>
    </row>
    <row r="9" spans="1:133">
      <c r="A9" s="61"/>
      <c r="B9" s="62">
        <v>515</v>
      </c>
      <c r="C9" s="63" t="s">
        <v>22</v>
      </c>
      <c r="D9" s="64">
        <v>459172</v>
      </c>
      <c r="E9" s="64">
        <v>385408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154522</v>
      </c>
      <c r="L9" s="64">
        <v>0</v>
      </c>
      <c r="M9" s="64">
        <v>0</v>
      </c>
      <c r="N9" s="64">
        <f t="shared" si="1"/>
        <v>999102</v>
      </c>
      <c r="O9" s="65">
        <f t="shared" si="2"/>
        <v>72.498512444670197</v>
      </c>
      <c r="P9" s="66"/>
    </row>
    <row r="10" spans="1:133" ht="15.75">
      <c r="A10" s="67" t="s">
        <v>24</v>
      </c>
      <c r="B10" s="68"/>
      <c r="C10" s="69"/>
      <c r="D10" s="70">
        <f t="shared" ref="D10:M10" si="3">SUM(D11:D12)</f>
        <v>7686077</v>
      </c>
      <c r="E10" s="70">
        <f t="shared" si="3"/>
        <v>462088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8148165</v>
      </c>
      <c r="O10" s="72">
        <f t="shared" si="2"/>
        <v>591.26079384660034</v>
      </c>
      <c r="P10" s="73"/>
    </row>
    <row r="11" spans="1:133">
      <c r="A11" s="61"/>
      <c r="B11" s="62">
        <v>521</v>
      </c>
      <c r="C11" s="63" t="s">
        <v>25</v>
      </c>
      <c r="D11" s="64">
        <v>3729936</v>
      </c>
      <c r="E11" s="64">
        <v>95520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3825456</v>
      </c>
      <c r="O11" s="65">
        <f t="shared" si="2"/>
        <v>277.58914447427617</v>
      </c>
      <c r="P11" s="66"/>
    </row>
    <row r="12" spans="1:133">
      <c r="A12" s="61"/>
      <c r="B12" s="62">
        <v>522</v>
      </c>
      <c r="C12" s="63" t="s">
        <v>26</v>
      </c>
      <c r="D12" s="64">
        <v>3956141</v>
      </c>
      <c r="E12" s="64">
        <v>366568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4322709</v>
      </c>
      <c r="O12" s="65">
        <f t="shared" si="2"/>
        <v>313.67164937232423</v>
      </c>
      <c r="P12" s="66"/>
    </row>
    <row r="13" spans="1:133" ht="15.75">
      <c r="A13" s="67" t="s">
        <v>28</v>
      </c>
      <c r="B13" s="68"/>
      <c r="C13" s="69"/>
      <c r="D13" s="70">
        <f t="shared" ref="D13:M13" si="4">SUM(D14:D15)</f>
        <v>1023932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2450052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3473984</v>
      </c>
      <c r="O13" s="72">
        <f t="shared" si="2"/>
        <v>252.08504462665991</v>
      </c>
      <c r="P13" s="73"/>
    </row>
    <row r="14" spans="1:133">
      <c r="A14" s="61"/>
      <c r="B14" s="62">
        <v>534</v>
      </c>
      <c r="C14" s="63" t="s">
        <v>54</v>
      </c>
      <c r="D14" s="64">
        <v>1023932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1023932</v>
      </c>
      <c r="O14" s="65">
        <f t="shared" si="2"/>
        <v>74.300268485596106</v>
      </c>
      <c r="P14" s="66"/>
    </row>
    <row r="15" spans="1:133">
      <c r="A15" s="61"/>
      <c r="B15" s="62">
        <v>536</v>
      </c>
      <c r="C15" s="63" t="s">
        <v>55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2450052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2450052</v>
      </c>
      <c r="O15" s="65">
        <f t="shared" si="2"/>
        <v>177.78477614106379</v>
      </c>
      <c r="P15" s="66"/>
    </row>
    <row r="16" spans="1:133" ht="15.75">
      <c r="A16" s="67" t="s">
        <v>33</v>
      </c>
      <c r="B16" s="68"/>
      <c r="C16" s="69"/>
      <c r="D16" s="70">
        <f t="shared" ref="D16:M16" si="5">SUM(D17:D17)</f>
        <v>1365253</v>
      </c>
      <c r="E16" s="70">
        <f t="shared" si="5"/>
        <v>759172</v>
      </c>
      <c r="F16" s="70">
        <f t="shared" si="5"/>
        <v>0</v>
      </c>
      <c r="G16" s="70">
        <f t="shared" si="5"/>
        <v>339965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0">
        <f t="shared" si="1"/>
        <v>2464390</v>
      </c>
      <c r="O16" s="72">
        <f t="shared" si="2"/>
        <v>178.82519410782962</v>
      </c>
      <c r="P16" s="73"/>
    </row>
    <row r="17" spans="1:119">
      <c r="A17" s="61"/>
      <c r="B17" s="62">
        <v>541</v>
      </c>
      <c r="C17" s="63" t="s">
        <v>56</v>
      </c>
      <c r="D17" s="64">
        <v>1365253</v>
      </c>
      <c r="E17" s="64">
        <v>759172</v>
      </c>
      <c r="F17" s="64">
        <v>0</v>
      </c>
      <c r="G17" s="64">
        <v>339965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2464390</v>
      </c>
      <c r="O17" s="65">
        <f t="shared" si="2"/>
        <v>178.82519410782962</v>
      </c>
      <c r="P17" s="66"/>
    </row>
    <row r="18" spans="1:119" ht="15.75">
      <c r="A18" s="67" t="s">
        <v>35</v>
      </c>
      <c r="B18" s="68"/>
      <c r="C18" s="69"/>
      <c r="D18" s="70">
        <f t="shared" ref="D18:M18" si="6">SUM(D19:D19)</f>
        <v>897626</v>
      </c>
      <c r="E18" s="70">
        <f t="shared" si="6"/>
        <v>0</v>
      </c>
      <c r="F18" s="70">
        <f t="shared" si="6"/>
        <v>0</v>
      </c>
      <c r="G18" s="70">
        <f t="shared" si="6"/>
        <v>0</v>
      </c>
      <c r="H18" s="70">
        <f t="shared" si="6"/>
        <v>0</v>
      </c>
      <c r="I18" s="70">
        <f t="shared" si="6"/>
        <v>0</v>
      </c>
      <c r="J18" s="70">
        <f t="shared" si="6"/>
        <v>0</v>
      </c>
      <c r="K18" s="70">
        <f t="shared" si="6"/>
        <v>0</v>
      </c>
      <c r="L18" s="70">
        <f t="shared" si="6"/>
        <v>0</v>
      </c>
      <c r="M18" s="70">
        <f t="shared" si="6"/>
        <v>0</v>
      </c>
      <c r="N18" s="70">
        <f t="shared" si="1"/>
        <v>897626</v>
      </c>
      <c r="O18" s="72">
        <f t="shared" si="2"/>
        <v>65.135040998476157</v>
      </c>
      <c r="P18" s="66"/>
    </row>
    <row r="19" spans="1:119">
      <c r="A19" s="61"/>
      <c r="B19" s="62">
        <v>572</v>
      </c>
      <c r="C19" s="63" t="s">
        <v>57</v>
      </c>
      <c r="D19" s="64">
        <v>897626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897626</v>
      </c>
      <c r="O19" s="65">
        <f t="shared" si="2"/>
        <v>65.135040998476157</v>
      </c>
      <c r="P19" s="66"/>
    </row>
    <row r="20" spans="1:119" ht="15.75">
      <c r="A20" s="67" t="s">
        <v>58</v>
      </c>
      <c r="B20" s="68"/>
      <c r="C20" s="69"/>
      <c r="D20" s="70">
        <f t="shared" ref="D20:M20" si="7">SUM(D21:D21)</f>
        <v>5220</v>
      </c>
      <c r="E20" s="70">
        <f t="shared" si="7"/>
        <v>187511</v>
      </c>
      <c r="F20" s="70">
        <f t="shared" si="7"/>
        <v>0</v>
      </c>
      <c r="G20" s="70">
        <f t="shared" si="7"/>
        <v>0</v>
      </c>
      <c r="H20" s="70">
        <f t="shared" si="7"/>
        <v>0</v>
      </c>
      <c r="I20" s="70">
        <f t="shared" si="7"/>
        <v>1062714</v>
      </c>
      <c r="J20" s="70">
        <f t="shared" si="7"/>
        <v>0</v>
      </c>
      <c r="K20" s="70">
        <f t="shared" si="7"/>
        <v>0</v>
      </c>
      <c r="L20" s="70">
        <f t="shared" si="7"/>
        <v>0</v>
      </c>
      <c r="M20" s="70">
        <f t="shared" si="7"/>
        <v>0</v>
      </c>
      <c r="N20" s="70">
        <f t="shared" si="1"/>
        <v>1255445</v>
      </c>
      <c r="O20" s="72">
        <f t="shared" si="2"/>
        <v>91.099702488934042</v>
      </c>
      <c r="P20" s="66"/>
    </row>
    <row r="21" spans="1:119" ht="15.75" thickBot="1">
      <c r="A21" s="61"/>
      <c r="B21" s="62">
        <v>581</v>
      </c>
      <c r="C21" s="63" t="s">
        <v>59</v>
      </c>
      <c r="D21" s="64">
        <v>5220</v>
      </c>
      <c r="E21" s="64">
        <v>187511</v>
      </c>
      <c r="F21" s="64">
        <v>0</v>
      </c>
      <c r="G21" s="64">
        <v>0</v>
      </c>
      <c r="H21" s="64">
        <v>0</v>
      </c>
      <c r="I21" s="64">
        <v>1062714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1255445</v>
      </c>
      <c r="O21" s="65">
        <f t="shared" si="2"/>
        <v>91.099702488934042</v>
      </c>
      <c r="P21" s="66"/>
    </row>
    <row r="22" spans="1:119" ht="16.5" thickBot="1">
      <c r="A22" s="74" t="s">
        <v>10</v>
      </c>
      <c r="B22" s="75"/>
      <c r="C22" s="76"/>
      <c r="D22" s="77">
        <f>SUM(D5,D10,D13,D16,D18,D20)</f>
        <v>13801506</v>
      </c>
      <c r="E22" s="77">
        <f t="shared" ref="E22:M22" si="8">SUM(E5,E10,E13,E16,E18,E20)</f>
        <v>1794179</v>
      </c>
      <c r="F22" s="77">
        <f t="shared" si="8"/>
        <v>0</v>
      </c>
      <c r="G22" s="77">
        <f t="shared" si="8"/>
        <v>339965</v>
      </c>
      <c r="H22" s="77">
        <f t="shared" si="8"/>
        <v>0</v>
      </c>
      <c r="I22" s="77">
        <f t="shared" si="8"/>
        <v>3512766</v>
      </c>
      <c r="J22" s="77">
        <f t="shared" si="8"/>
        <v>0</v>
      </c>
      <c r="K22" s="77">
        <f t="shared" si="8"/>
        <v>154522</v>
      </c>
      <c r="L22" s="77">
        <f t="shared" si="8"/>
        <v>0</v>
      </c>
      <c r="M22" s="77">
        <f t="shared" si="8"/>
        <v>0</v>
      </c>
      <c r="N22" s="77">
        <f t="shared" si="1"/>
        <v>19602938</v>
      </c>
      <c r="O22" s="78">
        <f t="shared" si="2"/>
        <v>1422.4612147159132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14" t="s">
        <v>60</v>
      </c>
      <c r="M24" s="114"/>
      <c r="N24" s="114"/>
      <c r="O24" s="88">
        <v>13781</v>
      </c>
    </row>
    <row r="25" spans="1:119">
      <c r="A25" s="115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7"/>
    </row>
    <row r="26" spans="1:119" ht="15.75" customHeight="1" thickBot="1">
      <c r="A26" s="118" t="s">
        <v>44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2821362</v>
      </c>
      <c r="E5" s="24">
        <f t="shared" si="0"/>
        <v>85700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55974</v>
      </c>
      <c r="L5" s="24">
        <f t="shared" si="0"/>
        <v>0</v>
      </c>
      <c r="M5" s="24">
        <f t="shared" si="0"/>
        <v>0</v>
      </c>
      <c r="N5" s="25">
        <f t="shared" ref="N5:N23" si="1">SUM(D5:M5)</f>
        <v>2963036</v>
      </c>
      <c r="O5" s="30">
        <f t="shared" ref="O5:O23" si="2">(N5/O$25)</f>
        <v>216.88156931635191</v>
      </c>
      <c r="P5" s="6"/>
    </row>
    <row r="6" spans="1:133">
      <c r="A6" s="12"/>
      <c r="B6" s="42">
        <v>511</v>
      </c>
      <c r="C6" s="19" t="s">
        <v>19</v>
      </c>
      <c r="D6" s="43">
        <v>183159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183159</v>
      </c>
      <c r="O6" s="44">
        <f t="shared" si="2"/>
        <v>13.406455862977602</v>
      </c>
      <c r="P6" s="9"/>
    </row>
    <row r="7" spans="1:133">
      <c r="A7" s="12"/>
      <c r="B7" s="42">
        <v>512</v>
      </c>
      <c r="C7" s="19" t="s">
        <v>20</v>
      </c>
      <c r="D7" s="43">
        <v>440762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440762</v>
      </c>
      <c r="O7" s="44">
        <f t="shared" si="2"/>
        <v>32.261894305372564</v>
      </c>
      <c r="P7" s="9"/>
    </row>
    <row r="8" spans="1:133">
      <c r="A8" s="12"/>
      <c r="B8" s="42">
        <v>513</v>
      </c>
      <c r="C8" s="19" t="s">
        <v>21</v>
      </c>
      <c r="D8" s="43">
        <v>1799079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1799079</v>
      </c>
      <c r="O8" s="44">
        <f t="shared" si="2"/>
        <v>131.68489240228371</v>
      </c>
      <c r="P8" s="9"/>
    </row>
    <row r="9" spans="1:133">
      <c r="A9" s="12"/>
      <c r="B9" s="42">
        <v>515</v>
      </c>
      <c r="C9" s="19" t="s">
        <v>22</v>
      </c>
      <c r="D9" s="43">
        <v>398362</v>
      </c>
      <c r="E9" s="43">
        <v>85700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55974</v>
      </c>
      <c r="L9" s="43">
        <v>0</v>
      </c>
      <c r="M9" s="43">
        <v>0</v>
      </c>
      <c r="N9" s="43">
        <f t="shared" si="1"/>
        <v>540036</v>
      </c>
      <c r="O9" s="44">
        <f t="shared" si="2"/>
        <v>39.528326745718047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7818972</v>
      </c>
      <c r="E10" s="29">
        <f t="shared" si="3"/>
        <v>642406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8461378</v>
      </c>
      <c r="O10" s="41">
        <f t="shared" si="2"/>
        <v>619.33670033670035</v>
      </c>
      <c r="P10" s="10"/>
    </row>
    <row r="11" spans="1:133">
      <c r="A11" s="12"/>
      <c r="B11" s="42">
        <v>521</v>
      </c>
      <c r="C11" s="19" t="s">
        <v>25</v>
      </c>
      <c r="D11" s="43">
        <v>3834389</v>
      </c>
      <c r="E11" s="43">
        <v>99619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3934008</v>
      </c>
      <c r="O11" s="44">
        <f t="shared" si="2"/>
        <v>287.9525691699605</v>
      </c>
      <c r="P11" s="9"/>
    </row>
    <row r="12" spans="1:133">
      <c r="A12" s="12"/>
      <c r="B12" s="42">
        <v>522</v>
      </c>
      <c r="C12" s="19" t="s">
        <v>26</v>
      </c>
      <c r="D12" s="43">
        <v>3984583</v>
      </c>
      <c r="E12" s="43">
        <v>348686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4333269</v>
      </c>
      <c r="O12" s="44">
        <f t="shared" si="2"/>
        <v>317.17676767676767</v>
      </c>
      <c r="P12" s="9"/>
    </row>
    <row r="13" spans="1:133">
      <c r="A13" s="12"/>
      <c r="B13" s="42">
        <v>524</v>
      </c>
      <c r="C13" s="19" t="s">
        <v>27</v>
      </c>
      <c r="D13" s="43">
        <v>0</v>
      </c>
      <c r="E13" s="43">
        <v>194101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194101</v>
      </c>
      <c r="O13" s="44">
        <f t="shared" si="2"/>
        <v>14.207363489972186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1004545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2174567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3179112</v>
      </c>
      <c r="O14" s="41">
        <f t="shared" si="2"/>
        <v>232.69740887132193</v>
      </c>
      <c r="P14" s="10"/>
    </row>
    <row r="15" spans="1:133">
      <c r="A15" s="12"/>
      <c r="B15" s="42">
        <v>534</v>
      </c>
      <c r="C15" s="19" t="s">
        <v>29</v>
      </c>
      <c r="D15" s="43">
        <v>1004545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1004545</v>
      </c>
      <c r="O15" s="44">
        <f t="shared" si="2"/>
        <v>73.528399941443425</v>
      </c>
      <c r="P15" s="9"/>
    </row>
    <row r="16" spans="1:133">
      <c r="A16" s="12"/>
      <c r="B16" s="42">
        <v>536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2174567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2174567</v>
      </c>
      <c r="O16" s="44">
        <f t="shared" si="2"/>
        <v>159.16900892987849</v>
      </c>
      <c r="P16" s="9"/>
    </row>
    <row r="17" spans="1:119" ht="15.75">
      <c r="A17" s="26" t="s">
        <v>33</v>
      </c>
      <c r="B17" s="27"/>
      <c r="C17" s="28"/>
      <c r="D17" s="29">
        <f t="shared" ref="D17:M17" si="5">SUM(D18:D18)</f>
        <v>1424716</v>
      </c>
      <c r="E17" s="29">
        <f t="shared" si="5"/>
        <v>939048</v>
      </c>
      <c r="F17" s="29">
        <f t="shared" si="5"/>
        <v>0</v>
      </c>
      <c r="G17" s="29">
        <f t="shared" si="5"/>
        <v>1301578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3665342</v>
      </c>
      <c r="O17" s="41">
        <f t="shared" si="2"/>
        <v>268.28736641780119</v>
      </c>
      <c r="P17" s="10"/>
    </row>
    <row r="18" spans="1:119">
      <c r="A18" s="12"/>
      <c r="B18" s="42">
        <v>541</v>
      </c>
      <c r="C18" s="19" t="s">
        <v>34</v>
      </c>
      <c r="D18" s="43">
        <v>1424716</v>
      </c>
      <c r="E18" s="43">
        <v>939048</v>
      </c>
      <c r="F18" s="43">
        <v>0</v>
      </c>
      <c r="G18" s="43">
        <v>1301578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3665342</v>
      </c>
      <c r="O18" s="44">
        <f t="shared" si="2"/>
        <v>268.28736641780119</v>
      </c>
      <c r="P18" s="9"/>
    </row>
    <row r="19" spans="1:119" ht="15.75">
      <c r="A19" s="26" t="s">
        <v>35</v>
      </c>
      <c r="B19" s="27"/>
      <c r="C19" s="28"/>
      <c r="D19" s="29">
        <f t="shared" ref="D19:M19" si="6">SUM(D20:D20)</f>
        <v>1005328</v>
      </c>
      <c r="E19" s="29">
        <f t="shared" si="6"/>
        <v>419990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1425318</v>
      </c>
      <c r="O19" s="41">
        <f t="shared" si="2"/>
        <v>104.32718489240229</v>
      </c>
      <c r="P19" s="9"/>
    </row>
    <row r="20" spans="1:119">
      <c r="A20" s="12"/>
      <c r="B20" s="42">
        <v>572</v>
      </c>
      <c r="C20" s="19" t="s">
        <v>36</v>
      </c>
      <c r="D20" s="43">
        <v>1005328</v>
      </c>
      <c r="E20" s="43">
        <v>419990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1425318</v>
      </c>
      <c r="O20" s="44">
        <f t="shared" si="2"/>
        <v>104.32718489240229</v>
      </c>
      <c r="P20" s="9"/>
    </row>
    <row r="21" spans="1:119" ht="15.75">
      <c r="A21" s="26" t="s">
        <v>39</v>
      </c>
      <c r="B21" s="27"/>
      <c r="C21" s="28"/>
      <c r="D21" s="29">
        <f t="shared" ref="D21:M21" si="7">SUM(D22:D22)</f>
        <v>103664</v>
      </c>
      <c r="E21" s="29">
        <f t="shared" si="7"/>
        <v>222307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1103668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1429639</v>
      </c>
      <c r="O21" s="41">
        <f t="shared" si="2"/>
        <v>104.64346362172449</v>
      </c>
      <c r="P21" s="9"/>
    </row>
    <row r="22" spans="1:119" ht="15.75" thickBot="1">
      <c r="A22" s="12"/>
      <c r="B22" s="42">
        <v>581</v>
      </c>
      <c r="C22" s="19" t="s">
        <v>38</v>
      </c>
      <c r="D22" s="43">
        <v>103664</v>
      </c>
      <c r="E22" s="43">
        <v>222307</v>
      </c>
      <c r="F22" s="43">
        <v>0</v>
      </c>
      <c r="G22" s="43">
        <v>0</v>
      </c>
      <c r="H22" s="43">
        <v>0</v>
      </c>
      <c r="I22" s="43">
        <v>1103668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1429639</v>
      </c>
      <c r="O22" s="44">
        <f t="shared" si="2"/>
        <v>104.64346362172449</v>
      </c>
      <c r="P22" s="9"/>
    </row>
    <row r="23" spans="1:119" ht="16.5" thickBot="1">
      <c r="A23" s="13" t="s">
        <v>10</v>
      </c>
      <c r="B23" s="21"/>
      <c r="C23" s="20"/>
      <c r="D23" s="14">
        <f>SUM(D5,D10,D14,D17,D19,D21)</f>
        <v>14178587</v>
      </c>
      <c r="E23" s="14">
        <f t="shared" ref="E23:M23" si="8">SUM(E5,E10,E14,E17,E19,E21)</f>
        <v>2309451</v>
      </c>
      <c r="F23" s="14">
        <f t="shared" si="8"/>
        <v>0</v>
      </c>
      <c r="G23" s="14">
        <f t="shared" si="8"/>
        <v>1301578</v>
      </c>
      <c r="H23" s="14">
        <f t="shared" si="8"/>
        <v>0</v>
      </c>
      <c r="I23" s="14">
        <f t="shared" si="8"/>
        <v>3278235</v>
      </c>
      <c r="J23" s="14">
        <f t="shared" si="8"/>
        <v>0</v>
      </c>
      <c r="K23" s="14">
        <f t="shared" si="8"/>
        <v>55974</v>
      </c>
      <c r="L23" s="14">
        <f t="shared" si="8"/>
        <v>0</v>
      </c>
      <c r="M23" s="14">
        <f t="shared" si="8"/>
        <v>0</v>
      </c>
      <c r="N23" s="14">
        <f t="shared" si="1"/>
        <v>21123825</v>
      </c>
      <c r="O23" s="35">
        <f t="shared" si="2"/>
        <v>1546.1736934563021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50</v>
      </c>
      <c r="M25" s="90"/>
      <c r="N25" s="90"/>
      <c r="O25" s="39">
        <v>13662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2976090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34818</v>
      </c>
      <c r="L5" s="24">
        <f t="shared" si="0"/>
        <v>0</v>
      </c>
      <c r="M5" s="24">
        <f t="shared" si="0"/>
        <v>0</v>
      </c>
      <c r="N5" s="25">
        <f t="shared" ref="N5:N23" si="1">SUM(D5:M5)</f>
        <v>3010908</v>
      </c>
      <c r="O5" s="30">
        <f t="shared" ref="O5:O23" si="2">(N5/O$25)</f>
        <v>221.29266500073496</v>
      </c>
      <c r="P5" s="6"/>
    </row>
    <row r="6" spans="1:133">
      <c r="A6" s="12"/>
      <c r="B6" s="42">
        <v>511</v>
      </c>
      <c r="C6" s="19" t="s">
        <v>19</v>
      </c>
      <c r="D6" s="43">
        <v>146177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146177</v>
      </c>
      <c r="O6" s="44">
        <f t="shared" si="2"/>
        <v>10.74356901367044</v>
      </c>
      <c r="P6" s="9"/>
    </row>
    <row r="7" spans="1:133">
      <c r="A7" s="12"/>
      <c r="B7" s="42">
        <v>512</v>
      </c>
      <c r="C7" s="19" t="s">
        <v>20</v>
      </c>
      <c r="D7" s="43">
        <v>455356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455356</v>
      </c>
      <c r="O7" s="44">
        <f t="shared" si="2"/>
        <v>33.467293840952522</v>
      </c>
      <c r="P7" s="9"/>
    </row>
    <row r="8" spans="1:133">
      <c r="A8" s="12"/>
      <c r="B8" s="42">
        <v>513</v>
      </c>
      <c r="C8" s="19" t="s">
        <v>21</v>
      </c>
      <c r="D8" s="43">
        <v>1717349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1717349</v>
      </c>
      <c r="O8" s="44">
        <f t="shared" si="2"/>
        <v>126.21997648096428</v>
      </c>
      <c r="P8" s="9"/>
    </row>
    <row r="9" spans="1:133">
      <c r="A9" s="12"/>
      <c r="B9" s="42">
        <v>515</v>
      </c>
      <c r="C9" s="19" t="s">
        <v>22</v>
      </c>
      <c r="D9" s="43">
        <v>657208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34818</v>
      </c>
      <c r="L9" s="43">
        <v>0</v>
      </c>
      <c r="M9" s="43">
        <v>0</v>
      </c>
      <c r="N9" s="43">
        <f t="shared" si="1"/>
        <v>692026</v>
      </c>
      <c r="O9" s="44">
        <f t="shared" si="2"/>
        <v>50.861825665147727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7906921</v>
      </c>
      <c r="E10" s="29">
        <f t="shared" si="3"/>
        <v>247871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8154792</v>
      </c>
      <c r="O10" s="41">
        <f t="shared" si="2"/>
        <v>599.35263854181983</v>
      </c>
      <c r="P10" s="10"/>
    </row>
    <row r="11" spans="1:133">
      <c r="A11" s="12"/>
      <c r="B11" s="42">
        <v>521</v>
      </c>
      <c r="C11" s="19" t="s">
        <v>25</v>
      </c>
      <c r="D11" s="43">
        <v>3773052</v>
      </c>
      <c r="E11" s="43">
        <v>65310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3838362</v>
      </c>
      <c r="O11" s="44">
        <f t="shared" si="2"/>
        <v>282.10804057033664</v>
      </c>
      <c r="P11" s="9"/>
    </row>
    <row r="12" spans="1:133">
      <c r="A12" s="12"/>
      <c r="B12" s="42">
        <v>522</v>
      </c>
      <c r="C12" s="19" t="s">
        <v>26</v>
      </c>
      <c r="D12" s="43">
        <v>4133869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4133869</v>
      </c>
      <c r="O12" s="44">
        <f t="shared" si="2"/>
        <v>303.82691459650152</v>
      </c>
      <c r="P12" s="9"/>
    </row>
    <row r="13" spans="1:133">
      <c r="A13" s="12"/>
      <c r="B13" s="42">
        <v>524</v>
      </c>
      <c r="C13" s="19" t="s">
        <v>27</v>
      </c>
      <c r="D13" s="43">
        <v>0</v>
      </c>
      <c r="E13" s="43">
        <v>182561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182561</v>
      </c>
      <c r="O13" s="44">
        <f t="shared" si="2"/>
        <v>13.417683374981626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1008046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2217050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3225096</v>
      </c>
      <c r="O14" s="41">
        <f t="shared" si="2"/>
        <v>237.03483757165955</v>
      </c>
      <c r="P14" s="10"/>
    </row>
    <row r="15" spans="1:133">
      <c r="A15" s="12"/>
      <c r="B15" s="42">
        <v>534</v>
      </c>
      <c r="C15" s="19" t="s">
        <v>29</v>
      </c>
      <c r="D15" s="43">
        <v>1008046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1008046</v>
      </c>
      <c r="O15" s="44">
        <f t="shared" si="2"/>
        <v>74.088343377921504</v>
      </c>
      <c r="P15" s="9"/>
    </row>
    <row r="16" spans="1:133">
      <c r="A16" s="12"/>
      <c r="B16" s="42">
        <v>536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2217050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2217050</v>
      </c>
      <c r="O16" s="44">
        <f t="shared" si="2"/>
        <v>162.94649419373806</v>
      </c>
      <c r="P16" s="9"/>
    </row>
    <row r="17" spans="1:119" ht="15.75">
      <c r="A17" s="26" t="s">
        <v>33</v>
      </c>
      <c r="B17" s="27"/>
      <c r="C17" s="28"/>
      <c r="D17" s="29">
        <f t="shared" ref="D17:M17" si="5">SUM(D18:D18)</f>
        <v>1432191</v>
      </c>
      <c r="E17" s="29">
        <f t="shared" si="5"/>
        <v>387466</v>
      </c>
      <c r="F17" s="29">
        <f t="shared" si="5"/>
        <v>0</v>
      </c>
      <c r="G17" s="29">
        <f t="shared" si="5"/>
        <v>2231550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4051207</v>
      </c>
      <c r="O17" s="41">
        <f t="shared" si="2"/>
        <v>297.75150668822579</v>
      </c>
      <c r="P17" s="10"/>
    </row>
    <row r="18" spans="1:119">
      <c r="A18" s="12"/>
      <c r="B18" s="42">
        <v>541</v>
      </c>
      <c r="C18" s="19" t="s">
        <v>34</v>
      </c>
      <c r="D18" s="43">
        <v>1432191</v>
      </c>
      <c r="E18" s="43">
        <v>387466</v>
      </c>
      <c r="F18" s="43">
        <v>0</v>
      </c>
      <c r="G18" s="43">
        <v>2231550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4051207</v>
      </c>
      <c r="O18" s="44">
        <f t="shared" si="2"/>
        <v>297.75150668822579</v>
      </c>
      <c r="P18" s="9"/>
    </row>
    <row r="19" spans="1:119" ht="15.75">
      <c r="A19" s="26" t="s">
        <v>35</v>
      </c>
      <c r="B19" s="27"/>
      <c r="C19" s="28"/>
      <c r="D19" s="29">
        <f t="shared" ref="D19:M19" si="6">SUM(D20:D20)</f>
        <v>1065405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1065405</v>
      </c>
      <c r="O19" s="41">
        <f t="shared" si="2"/>
        <v>78.304057033661621</v>
      </c>
      <c r="P19" s="9"/>
    </row>
    <row r="20" spans="1:119">
      <c r="A20" s="12"/>
      <c r="B20" s="42">
        <v>572</v>
      </c>
      <c r="C20" s="19" t="s">
        <v>36</v>
      </c>
      <c r="D20" s="43">
        <v>1065405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1065405</v>
      </c>
      <c r="O20" s="44">
        <f t="shared" si="2"/>
        <v>78.304057033661621</v>
      </c>
      <c r="P20" s="9"/>
    </row>
    <row r="21" spans="1:119" ht="15.75">
      <c r="A21" s="26" t="s">
        <v>39</v>
      </c>
      <c r="B21" s="27"/>
      <c r="C21" s="28"/>
      <c r="D21" s="29">
        <f t="shared" ref="D21:M21" si="7">SUM(D22:D22)</f>
        <v>230739</v>
      </c>
      <c r="E21" s="29">
        <f t="shared" si="7"/>
        <v>214905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722346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1167990</v>
      </c>
      <c r="O21" s="41">
        <f t="shared" si="2"/>
        <v>85.84374540643833</v>
      </c>
      <c r="P21" s="9"/>
    </row>
    <row r="22" spans="1:119" ht="15.75" thickBot="1">
      <c r="A22" s="12"/>
      <c r="B22" s="42">
        <v>581</v>
      </c>
      <c r="C22" s="19" t="s">
        <v>38</v>
      </c>
      <c r="D22" s="43">
        <v>230739</v>
      </c>
      <c r="E22" s="43">
        <v>214905</v>
      </c>
      <c r="F22" s="43">
        <v>0</v>
      </c>
      <c r="G22" s="43">
        <v>0</v>
      </c>
      <c r="H22" s="43">
        <v>0</v>
      </c>
      <c r="I22" s="43">
        <v>722346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1167990</v>
      </c>
      <c r="O22" s="44">
        <f t="shared" si="2"/>
        <v>85.84374540643833</v>
      </c>
      <c r="P22" s="9"/>
    </row>
    <row r="23" spans="1:119" ht="16.5" thickBot="1">
      <c r="A23" s="13" t="s">
        <v>10</v>
      </c>
      <c r="B23" s="21"/>
      <c r="C23" s="20"/>
      <c r="D23" s="14">
        <f>SUM(D5,D10,D14,D17,D19,D21)</f>
        <v>14619392</v>
      </c>
      <c r="E23" s="14">
        <f t="shared" ref="E23:M23" si="8">SUM(E5,E10,E14,E17,E19,E21)</f>
        <v>850242</v>
      </c>
      <c r="F23" s="14">
        <f t="shared" si="8"/>
        <v>0</v>
      </c>
      <c r="G23" s="14">
        <f t="shared" si="8"/>
        <v>2231550</v>
      </c>
      <c r="H23" s="14">
        <f t="shared" si="8"/>
        <v>0</v>
      </c>
      <c r="I23" s="14">
        <f t="shared" si="8"/>
        <v>2939396</v>
      </c>
      <c r="J23" s="14">
        <f t="shared" si="8"/>
        <v>0</v>
      </c>
      <c r="K23" s="14">
        <f t="shared" si="8"/>
        <v>34818</v>
      </c>
      <c r="L23" s="14">
        <f t="shared" si="8"/>
        <v>0</v>
      </c>
      <c r="M23" s="14">
        <f t="shared" si="8"/>
        <v>0</v>
      </c>
      <c r="N23" s="14">
        <f t="shared" si="1"/>
        <v>20675398</v>
      </c>
      <c r="O23" s="35">
        <f t="shared" si="2"/>
        <v>1519.5794502425401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48</v>
      </c>
      <c r="M25" s="90"/>
      <c r="N25" s="90"/>
      <c r="O25" s="39">
        <v>13606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2945284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37740</v>
      </c>
      <c r="L5" s="24">
        <f t="shared" si="0"/>
        <v>0</v>
      </c>
      <c r="M5" s="24">
        <f t="shared" si="0"/>
        <v>0</v>
      </c>
      <c r="N5" s="25">
        <f t="shared" ref="N5:N24" si="1">SUM(D5:M5)</f>
        <v>2983024</v>
      </c>
      <c r="O5" s="30">
        <f t="shared" ref="O5:O24" si="2">(N5/O$26)</f>
        <v>219.0179148311307</v>
      </c>
      <c r="P5" s="6"/>
    </row>
    <row r="6" spans="1:133">
      <c r="A6" s="12"/>
      <c r="B6" s="42">
        <v>511</v>
      </c>
      <c r="C6" s="19" t="s">
        <v>19</v>
      </c>
      <c r="D6" s="43">
        <v>149484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149484</v>
      </c>
      <c r="O6" s="44">
        <f t="shared" si="2"/>
        <v>10.975330396475771</v>
      </c>
      <c r="P6" s="9"/>
    </row>
    <row r="7" spans="1:133">
      <c r="A7" s="12"/>
      <c r="B7" s="42">
        <v>512</v>
      </c>
      <c r="C7" s="19" t="s">
        <v>20</v>
      </c>
      <c r="D7" s="43">
        <v>591656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591656</v>
      </c>
      <c r="O7" s="44">
        <f t="shared" si="2"/>
        <v>43.440234948604996</v>
      </c>
      <c r="P7" s="9"/>
    </row>
    <row r="8" spans="1:133">
      <c r="A8" s="12"/>
      <c r="B8" s="42">
        <v>513</v>
      </c>
      <c r="C8" s="19" t="s">
        <v>21</v>
      </c>
      <c r="D8" s="43">
        <v>1903797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1903797</v>
      </c>
      <c r="O8" s="44">
        <f t="shared" si="2"/>
        <v>139.7795154185022</v>
      </c>
      <c r="P8" s="9"/>
    </row>
    <row r="9" spans="1:133">
      <c r="A9" s="12"/>
      <c r="B9" s="42">
        <v>515</v>
      </c>
      <c r="C9" s="19" t="s">
        <v>22</v>
      </c>
      <c r="D9" s="43">
        <v>300347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37740</v>
      </c>
      <c r="L9" s="43">
        <v>0</v>
      </c>
      <c r="M9" s="43">
        <v>0</v>
      </c>
      <c r="N9" s="43">
        <f t="shared" si="1"/>
        <v>338087</v>
      </c>
      <c r="O9" s="44">
        <f t="shared" si="2"/>
        <v>24.822834067547724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8056735</v>
      </c>
      <c r="E10" s="29">
        <f t="shared" si="3"/>
        <v>65587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8122322</v>
      </c>
      <c r="O10" s="41">
        <f t="shared" si="2"/>
        <v>596.35256975036714</v>
      </c>
      <c r="P10" s="10"/>
    </row>
    <row r="11" spans="1:133">
      <c r="A11" s="12"/>
      <c r="B11" s="42">
        <v>521</v>
      </c>
      <c r="C11" s="19" t="s">
        <v>25</v>
      </c>
      <c r="D11" s="43">
        <v>3568649</v>
      </c>
      <c r="E11" s="43">
        <v>65587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3634236</v>
      </c>
      <c r="O11" s="44">
        <f t="shared" si="2"/>
        <v>266.83083700440528</v>
      </c>
      <c r="P11" s="9"/>
    </row>
    <row r="12" spans="1:133">
      <c r="A12" s="12"/>
      <c r="B12" s="42">
        <v>522</v>
      </c>
      <c r="C12" s="19" t="s">
        <v>26</v>
      </c>
      <c r="D12" s="43">
        <v>4328236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4328236</v>
      </c>
      <c r="O12" s="44">
        <f t="shared" si="2"/>
        <v>317.78531571218798</v>
      </c>
      <c r="P12" s="9"/>
    </row>
    <row r="13" spans="1:133">
      <c r="A13" s="12"/>
      <c r="B13" s="42">
        <v>524</v>
      </c>
      <c r="C13" s="19" t="s">
        <v>27</v>
      </c>
      <c r="D13" s="43">
        <v>159850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159850</v>
      </c>
      <c r="O13" s="44">
        <f t="shared" si="2"/>
        <v>11.736417033773861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1007170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2193814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3200984</v>
      </c>
      <c r="O14" s="41">
        <f t="shared" si="2"/>
        <v>235.02085168869309</v>
      </c>
      <c r="P14" s="10"/>
    </row>
    <row r="15" spans="1:133">
      <c r="A15" s="12"/>
      <c r="B15" s="42">
        <v>534</v>
      </c>
      <c r="C15" s="19" t="s">
        <v>29</v>
      </c>
      <c r="D15" s="43">
        <v>1007170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1007170</v>
      </c>
      <c r="O15" s="44">
        <f t="shared" si="2"/>
        <v>73.947870778267259</v>
      </c>
      <c r="P15" s="9"/>
    </row>
    <row r="16" spans="1:133">
      <c r="A16" s="12"/>
      <c r="B16" s="42">
        <v>536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2193814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2193814</v>
      </c>
      <c r="O16" s="44">
        <f t="shared" si="2"/>
        <v>161.07298091042585</v>
      </c>
      <c r="P16" s="9"/>
    </row>
    <row r="17" spans="1:119" ht="15.75">
      <c r="A17" s="26" t="s">
        <v>33</v>
      </c>
      <c r="B17" s="27"/>
      <c r="C17" s="28"/>
      <c r="D17" s="29">
        <f t="shared" ref="D17:M17" si="5">SUM(D18:D18)</f>
        <v>1584702</v>
      </c>
      <c r="E17" s="29">
        <f t="shared" si="5"/>
        <v>442286</v>
      </c>
      <c r="F17" s="29">
        <f t="shared" si="5"/>
        <v>0</v>
      </c>
      <c r="G17" s="29">
        <f t="shared" si="5"/>
        <v>4215063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6242051</v>
      </c>
      <c r="O17" s="41">
        <f t="shared" si="2"/>
        <v>458.30036710719531</v>
      </c>
      <c r="P17" s="10"/>
    </row>
    <row r="18" spans="1:119">
      <c r="A18" s="12"/>
      <c r="B18" s="42">
        <v>541</v>
      </c>
      <c r="C18" s="19" t="s">
        <v>34</v>
      </c>
      <c r="D18" s="43">
        <v>1584702</v>
      </c>
      <c r="E18" s="43">
        <v>442286</v>
      </c>
      <c r="F18" s="43">
        <v>0</v>
      </c>
      <c r="G18" s="43">
        <v>4215063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6242051</v>
      </c>
      <c r="O18" s="44">
        <f t="shared" si="2"/>
        <v>458.30036710719531</v>
      </c>
      <c r="P18" s="9"/>
    </row>
    <row r="19" spans="1:119" ht="15.75">
      <c r="A19" s="26" t="s">
        <v>35</v>
      </c>
      <c r="B19" s="27"/>
      <c r="C19" s="28"/>
      <c r="D19" s="29">
        <f t="shared" ref="D19:M19" si="6">SUM(D20:D21)</f>
        <v>954951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954951</v>
      </c>
      <c r="O19" s="41">
        <f t="shared" si="2"/>
        <v>70.11387665198238</v>
      </c>
      <c r="P19" s="9"/>
    </row>
    <row r="20" spans="1:119">
      <c r="A20" s="12"/>
      <c r="B20" s="42">
        <v>572</v>
      </c>
      <c r="C20" s="19" t="s">
        <v>36</v>
      </c>
      <c r="D20" s="43">
        <v>951951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951951</v>
      </c>
      <c r="O20" s="44">
        <f t="shared" si="2"/>
        <v>69.893612334801759</v>
      </c>
      <c r="P20" s="9"/>
    </row>
    <row r="21" spans="1:119">
      <c r="A21" s="12"/>
      <c r="B21" s="42">
        <v>579</v>
      </c>
      <c r="C21" s="19" t="s">
        <v>37</v>
      </c>
      <c r="D21" s="43">
        <v>3000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3000</v>
      </c>
      <c r="O21" s="44">
        <f t="shared" si="2"/>
        <v>0.22026431718061673</v>
      </c>
      <c r="P21" s="9"/>
    </row>
    <row r="22" spans="1:119" ht="15.75">
      <c r="A22" s="26" t="s">
        <v>39</v>
      </c>
      <c r="B22" s="27"/>
      <c r="C22" s="28"/>
      <c r="D22" s="29">
        <f t="shared" ref="D22:M22" si="7">SUM(D23:D23)</f>
        <v>187220</v>
      </c>
      <c r="E22" s="29">
        <f t="shared" si="7"/>
        <v>397655</v>
      </c>
      <c r="F22" s="29">
        <f t="shared" si="7"/>
        <v>0</v>
      </c>
      <c r="G22" s="29">
        <f t="shared" si="7"/>
        <v>109098</v>
      </c>
      <c r="H22" s="29">
        <f t="shared" si="7"/>
        <v>0</v>
      </c>
      <c r="I22" s="29">
        <f t="shared" si="7"/>
        <v>1052521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1746494</v>
      </c>
      <c r="O22" s="41">
        <f t="shared" si="2"/>
        <v>128.23010279001468</v>
      </c>
      <c r="P22" s="9"/>
    </row>
    <row r="23" spans="1:119" ht="15.75" thickBot="1">
      <c r="A23" s="12"/>
      <c r="B23" s="42">
        <v>581</v>
      </c>
      <c r="C23" s="19" t="s">
        <v>38</v>
      </c>
      <c r="D23" s="43">
        <v>187220</v>
      </c>
      <c r="E23" s="43">
        <v>397655</v>
      </c>
      <c r="F23" s="43">
        <v>0</v>
      </c>
      <c r="G23" s="43">
        <v>109098</v>
      </c>
      <c r="H23" s="43">
        <v>0</v>
      </c>
      <c r="I23" s="43">
        <v>1052521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1746494</v>
      </c>
      <c r="O23" s="44">
        <f t="shared" si="2"/>
        <v>128.23010279001468</v>
      </c>
      <c r="P23" s="9"/>
    </row>
    <row r="24" spans="1:119" ht="16.5" thickBot="1">
      <c r="A24" s="13" t="s">
        <v>10</v>
      </c>
      <c r="B24" s="21"/>
      <c r="C24" s="20"/>
      <c r="D24" s="14">
        <f>SUM(D5,D10,D14,D17,D19,D22)</f>
        <v>14736062</v>
      </c>
      <c r="E24" s="14">
        <f t="shared" ref="E24:M24" si="8">SUM(E5,E10,E14,E17,E19,E22)</f>
        <v>905528</v>
      </c>
      <c r="F24" s="14">
        <f t="shared" si="8"/>
        <v>0</v>
      </c>
      <c r="G24" s="14">
        <f t="shared" si="8"/>
        <v>4324161</v>
      </c>
      <c r="H24" s="14">
        <f t="shared" si="8"/>
        <v>0</v>
      </c>
      <c r="I24" s="14">
        <f t="shared" si="8"/>
        <v>3246335</v>
      </c>
      <c r="J24" s="14">
        <f t="shared" si="8"/>
        <v>0</v>
      </c>
      <c r="K24" s="14">
        <f t="shared" si="8"/>
        <v>37740</v>
      </c>
      <c r="L24" s="14">
        <f t="shared" si="8"/>
        <v>0</v>
      </c>
      <c r="M24" s="14">
        <f t="shared" si="8"/>
        <v>0</v>
      </c>
      <c r="N24" s="14">
        <f t="shared" si="1"/>
        <v>23249826</v>
      </c>
      <c r="O24" s="35">
        <f t="shared" si="2"/>
        <v>1707.0356828193833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46</v>
      </c>
      <c r="M26" s="90"/>
      <c r="N26" s="90"/>
      <c r="O26" s="39">
        <v>13620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2784682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42639</v>
      </c>
      <c r="L5" s="24">
        <f t="shared" si="0"/>
        <v>0</v>
      </c>
      <c r="M5" s="24">
        <f t="shared" si="0"/>
        <v>0</v>
      </c>
      <c r="N5" s="25">
        <f t="shared" ref="N5:N27" si="1">SUM(D5:M5)</f>
        <v>2827321</v>
      </c>
      <c r="O5" s="30">
        <f t="shared" ref="O5:O27" si="2">(N5/O$29)</f>
        <v>207.0235776524859</v>
      </c>
      <c r="P5" s="6"/>
    </row>
    <row r="6" spans="1:133">
      <c r="A6" s="12"/>
      <c r="B6" s="42">
        <v>511</v>
      </c>
      <c r="C6" s="19" t="s">
        <v>19</v>
      </c>
      <c r="D6" s="43">
        <v>207993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207993</v>
      </c>
      <c r="O6" s="44">
        <f t="shared" si="2"/>
        <v>15.229772277952698</v>
      </c>
      <c r="P6" s="9"/>
    </row>
    <row r="7" spans="1:133">
      <c r="A7" s="12"/>
      <c r="B7" s="42">
        <v>512</v>
      </c>
      <c r="C7" s="19" t="s">
        <v>20</v>
      </c>
      <c r="D7" s="43">
        <v>526641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526641</v>
      </c>
      <c r="O7" s="44">
        <f t="shared" si="2"/>
        <v>38.561982865929558</v>
      </c>
      <c r="P7" s="9"/>
    </row>
    <row r="8" spans="1:133">
      <c r="A8" s="12"/>
      <c r="B8" s="42">
        <v>513</v>
      </c>
      <c r="C8" s="19" t="s">
        <v>21</v>
      </c>
      <c r="D8" s="43">
        <v>1746958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1746958</v>
      </c>
      <c r="O8" s="44">
        <f t="shared" si="2"/>
        <v>127.91667276854361</v>
      </c>
      <c r="P8" s="9"/>
    </row>
    <row r="9" spans="1:133">
      <c r="A9" s="12"/>
      <c r="B9" s="42">
        <v>515</v>
      </c>
      <c r="C9" s="19" t="s">
        <v>22</v>
      </c>
      <c r="D9" s="43">
        <v>303090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303090</v>
      </c>
      <c r="O9" s="44">
        <f t="shared" si="2"/>
        <v>22.193014571282127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42639</v>
      </c>
      <c r="L10" s="43">
        <v>0</v>
      </c>
      <c r="M10" s="43">
        <v>0</v>
      </c>
      <c r="N10" s="43">
        <f t="shared" si="1"/>
        <v>42639</v>
      </c>
      <c r="O10" s="44">
        <f t="shared" si="2"/>
        <v>3.1221351687779162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7877053</v>
      </c>
      <c r="E11" s="29">
        <f t="shared" si="3"/>
        <v>47643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7924696</v>
      </c>
      <c r="O11" s="41">
        <f t="shared" si="2"/>
        <v>580.26623709453031</v>
      </c>
      <c r="P11" s="10"/>
    </row>
    <row r="12" spans="1:133">
      <c r="A12" s="12"/>
      <c r="B12" s="42">
        <v>521</v>
      </c>
      <c r="C12" s="19" t="s">
        <v>25</v>
      </c>
      <c r="D12" s="43">
        <v>3780895</v>
      </c>
      <c r="E12" s="43">
        <v>47643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3828538</v>
      </c>
      <c r="O12" s="44">
        <f t="shared" si="2"/>
        <v>280.33521271143002</v>
      </c>
      <c r="P12" s="9"/>
    </row>
    <row r="13" spans="1:133">
      <c r="A13" s="12"/>
      <c r="B13" s="42">
        <v>522</v>
      </c>
      <c r="C13" s="19" t="s">
        <v>26</v>
      </c>
      <c r="D13" s="43">
        <v>3938777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3938777</v>
      </c>
      <c r="O13" s="44">
        <f t="shared" si="2"/>
        <v>288.40719045178298</v>
      </c>
      <c r="P13" s="9"/>
    </row>
    <row r="14" spans="1:133">
      <c r="A14" s="12"/>
      <c r="B14" s="42">
        <v>524</v>
      </c>
      <c r="C14" s="19" t="s">
        <v>27</v>
      </c>
      <c r="D14" s="43">
        <v>157381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157381</v>
      </c>
      <c r="O14" s="44">
        <f t="shared" si="2"/>
        <v>11.523833931317274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1008930</v>
      </c>
      <c r="E15" s="29">
        <f t="shared" si="4"/>
        <v>250710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2252603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3512243</v>
      </c>
      <c r="O15" s="41">
        <f t="shared" si="2"/>
        <v>257.1752947206561</v>
      </c>
      <c r="P15" s="10"/>
    </row>
    <row r="16" spans="1:133">
      <c r="A16" s="12"/>
      <c r="B16" s="42">
        <v>534</v>
      </c>
      <c r="C16" s="19" t="s">
        <v>29</v>
      </c>
      <c r="D16" s="43">
        <v>1008930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1008930</v>
      </c>
      <c r="O16" s="44">
        <f t="shared" si="2"/>
        <v>73.876400380757119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2252603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2252603</v>
      </c>
      <c r="O17" s="44">
        <f t="shared" si="2"/>
        <v>164.94127553635499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246234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246234</v>
      </c>
      <c r="O18" s="44">
        <f t="shared" si="2"/>
        <v>18.029874789485245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4476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4476</v>
      </c>
      <c r="O19" s="44">
        <f t="shared" si="2"/>
        <v>0.32774401405872444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1717201</v>
      </c>
      <c r="E20" s="29">
        <f t="shared" si="5"/>
        <v>30426</v>
      </c>
      <c r="F20" s="29">
        <f t="shared" si="5"/>
        <v>0</v>
      </c>
      <c r="G20" s="29">
        <f t="shared" si="5"/>
        <v>73421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1821048</v>
      </c>
      <c r="O20" s="41">
        <f t="shared" si="2"/>
        <v>133.34172951599913</v>
      </c>
      <c r="P20" s="10"/>
    </row>
    <row r="21" spans="1:119">
      <c r="A21" s="12"/>
      <c r="B21" s="42">
        <v>541</v>
      </c>
      <c r="C21" s="19" t="s">
        <v>34</v>
      </c>
      <c r="D21" s="43">
        <v>1717201</v>
      </c>
      <c r="E21" s="43">
        <v>30426</v>
      </c>
      <c r="F21" s="43">
        <v>0</v>
      </c>
      <c r="G21" s="43">
        <v>73421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1821048</v>
      </c>
      <c r="O21" s="44">
        <f t="shared" si="2"/>
        <v>133.34172951599913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793323</v>
      </c>
      <c r="E22" s="29">
        <f t="shared" si="6"/>
        <v>4600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797923</v>
      </c>
      <c r="O22" s="41">
        <f t="shared" si="2"/>
        <v>58.425935417734493</v>
      </c>
      <c r="P22" s="9"/>
    </row>
    <row r="23" spans="1:119">
      <c r="A23" s="12"/>
      <c r="B23" s="42">
        <v>572</v>
      </c>
      <c r="C23" s="19" t="s">
        <v>36</v>
      </c>
      <c r="D23" s="43">
        <v>793323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793323</v>
      </c>
      <c r="O23" s="44">
        <f t="shared" si="2"/>
        <v>58.089111810793</v>
      </c>
      <c r="P23" s="9"/>
    </row>
    <row r="24" spans="1:119">
      <c r="A24" s="12"/>
      <c r="B24" s="42">
        <v>579</v>
      </c>
      <c r="C24" s="19" t="s">
        <v>37</v>
      </c>
      <c r="D24" s="43">
        <v>0</v>
      </c>
      <c r="E24" s="43">
        <v>4600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4600</v>
      </c>
      <c r="O24" s="44">
        <f t="shared" si="2"/>
        <v>0.33682360694149521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0</v>
      </c>
      <c r="E25" s="29">
        <f t="shared" si="7"/>
        <v>119682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656093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775775</v>
      </c>
      <c r="O25" s="41">
        <f t="shared" si="2"/>
        <v>56.804202972834446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119682</v>
      </c>
      <c r="F26" s="43">
        <v>0</v>
      </c>
      <c r="G26" s="43">
        <v>0</v>
      </c>
      <c r="H26" s="43">
        <v>0</v>
      </c>
      <c r="I26" s="43">
        <v>656093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775775</v>
      </c>
      <c r="O26" s="44">
        <f t="shared" si="2"/>
        <v>56.804202972834446</v>
      </c>
      <c r="P26" s="9"/>
    </row>
    <row r="27" spans="1:119" ht="16.5" thickBot="1">
      <c r="A27" s="13" t="s">
        <v>10</v>
      </c>
      <c r="B27" s="21"/>
      <c r="C27" s="20"/>
      <c r="D27" s="14">
        <f>SUM(D5,D11,D15,D20,D22,D25)</f>
        <v>14181189</v>
      </c>
      <c r="E27" s="14">
        <f t="shared" ref="E27:M27" si="8">SUM(E5,E11,E15,E20,E22,E25)</f>
        <v>453061</v>
      </c>
      <c r="F27" s="14">
        <f t="shared" si="8"/>
        <v>0</v>
      </c>
      <c r="G27" s="14">
        <f t="shared" si="8"/>
        <v>73421</v>
      </c>
      <c r="H27" s="14">
        <f t="shared" si="8"/>
        <v>0</v>
      </c>
      <c r="I27" s="14">
        <f t="shared" si="8"/>
        <v>2908696</v>
      </c>
      <c r="J27" s="14">
        <f t="shared" si="8"/>
        <v>0</v>
      </c>
      <c r="K27" s="14">
        <f t="shared" si="8"/>
        <v>42639</v>
      </c>
      <c r="L27" s="14">
        <f t="shared" si="8"/>
        <v>0</v>
      </c>
      <c r="M27" s="14">
        <f t="shared" si="8"/>
        <v>0</v>
      </c>
      <c r="N27" s="14">
        <f t="shared" si="1"/>
        <v>17659006</v>
      </c>
      <c r="O27" s="35">
        <f t="shared" si="2"/>
        <v>1293.0369773742402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43</v>
      </c>
      <c r="M29" s="90"/>
      <c r="N29" s="90"/>
      <c r="O29" s="39">
        <v>13657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3433844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32450</v>
      </c>
      <c r="L5" s="24">
        <f t="shared" si="0"/>
        <v>0</v>
      </c>
      <c r="M5" s="24">
        <f t="shared" si="0"/>
        <v>0</v>
      </c>
      <c r="N5" s="25">
        <f t="shared" ref="N5:N27" si="1">SUM(D5:M5)</f>
        <v>3466294</v>
      </c>
      <c r="O5" s="30">
        <f t="shared" ref="O5:O27" si="2">(N5/O$29)</f>
        <v>250.29200664307893</v>
      </c>
      <c r="P5" s="6"/>
    </row>
    <row r="6" spans="1:133">
      <c r="A6" s="12"/>
      <c r="B6" s="42">
        <v>511</v>
      </c>
      <c r="C6" s="19" t="s">
        <v>19</v>
      </c>
      <c r="D6" s="43">
        <v>226919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226919</v>
      </c>
      <c r="O6" s="44">
        <f t="shared" si="2"/>
        <v>16.385226370135026</v>
      </c>
      <c r="P6" s="9"/>
    </row>
    <row r="7" spans="1:133">
      <c r="A7" s="12"/>
      <c r="B7" s="42">
        <v>512</v>
      </c>
      <c r="C7" s="19" t="s">
        <v>20</v>
      </c>
      <c r="D7" s="43">
        <v>762325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762325</v>
      </c>
      <c r="O7" s="44">
        <f t="shared" si="2"/>
        <v>55.045490649144341</v>
      </c>
      <c r="P7" s="9"/>
    </row>
    <row r="8" spans="1:133">
      <c r="A8" s="12"/>
      <c r="B8" s="42">
        <v>513</v>
      </c>
      <c r="C8" s="19" t="s">
        <v>21</v>
      </c>
      <c r="D8" s="43">
        <v>1824269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1824269</v>
      </c>
      <c r="O8" s="44">
        <f t="shared" si="2"/>
        <v>131.72568416492166</v>
      </c>
      <c r="P8" s="9"/>
    </row>
    <row r="9" spans="1:133">
      <c r="A9" s="12"/>
      <c r="B9" s="42">
        <v>515</v>
      </c>
      <c r="C9" s="19" t="s">
        <v>22</v>
      </c>
      <c r="D9" s="43">
        <v>620331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620331</v>
      </c>
      <c r="O9" s="44">
        <f t="shared" si="2"/>
        <v>44.792475991046288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32450</v>
      </c>
      <c r="L10" s="43">
        <v>0</v>
      </c>
      <c r="M10" s="43">
        <v>0</v>
      </c>
      <c r="N10" s="43">
        <f t="shared" si="1"/>
        <v>32450</v>
      </c>
      <c r="O10" s="44">
        <f t="shared" si="2"/>
        <v>2.3431294678316124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8846840</v>
      </c>
      <c r="E11" s="29">
        <f t="shared" si="3"/>
        <v>57773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8904613</v>
      </c>
      <c r="O11" s="41">
        <f t="shared" si="2"/>
        <v>642.97877103039934</v>
      </c>
      <c r="P11" s="10"/>
    </row>
    <row r="12" spans="1:133">
      <c r="A12" s="12"/>
      <c r="B12" s="42">
        <v>521</v>
      </c>
      <c r="C12" s="19" t="s">
        <v>25</v>
      </c>
      <c r="D12" s="43">
        <v>4497332</v>
      </c>
      <c r="E12" s="43">
        <v>57773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4555105</v>
      </c>
      <c r="O12" s="44">
        <f t="shared" si="2"/>
        <v>328.91219582641344</v>
      </c>
      <c r="P12" s="9"/>
    </row>
    <row r="13" spans="1:133">
      <c r="A13" s="12"/>
      <c r="B13" s="42">
        <v>522</v>
      </c>
      <c r="C13" s="19" t="s">
        <v>26</v>
      </c>
      <c r="D13" s="43">
        <v>4135840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4135840</v>
      </c>
      <c r="O13" s="44">
        <f t="shared" si="2"/>
        <v>298.63816882085348</v>
      </c>
      <c r="P13" s="9"/>
    </row>
    <row r="14" spans="1:133">
      <c r="A14" s="12"/>
      <c r="B14" s="42">
        <v>524</v>
      </c>
      <c r="C14" s="19" t="s">
        <v>27</v>
      </c>
      <c r="D14" s="43">
        <v>213668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213668</v>
      </c>
      <c r="O14" s="44">
        <f t="shared" si="2"/>
        <v>15.428406383132357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983816</v>
      </c>
      <c r="E15" s="29">
        <f t="shared" si="4"/>
        <v>1196132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2518786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4698734</v>
      </c>
      <c r="O15" s="41">
        <f t="shared" si="2"/>
        <v>339.28326955014802</v>
      </c>
      <c r="P15" s="10"/>
    </row>
    <row r="16" spans="1:133">
      <c r="A16" s="12"/>
      <c r="B16" s="42">
        <v>534</v>
      </c>
      <c r="C16" s="19" t="s">
        <v>29</v>
      </c>
      <c r="D16" s="43">
        <v>983816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983816</v>
      </c>
      <c r="O16" s="44">
        <f t="shared" si="2"/>
        <v>71.038775362842088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2518786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2518786</v>
      </c>
      <c r="O17" s="44">
        <f t="shared" si="2"/>
        <v>181.87493681854286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1171015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1171015</v>
      </c>
      <c r="O18" s="44">
        <f t="shared" si="2"/>
        <v>84.555924615495698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25117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25117</v>
      </c>
      <c r="O19" s="44">
        <f t="shared" si="2"/>
        <v>1.8136327532673839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1868617</v>
      </c>
      <c r="E20" s="29">
        <f t="shared" si="5"/>
        <v>38213</v>
      </c>
      <c r="F20" s="29">
        <f t="shared" si="5"/>
        <v>0</v>
      </c>
      <c r="G20" s="29">
        <f t="shared" si="5"/>
        <v>1513102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3419932</v>
      </c>
      <c r="O20" s="41">
        <f t="shared" si="2"/>
        <v>246.94432811033289</v>
      </c>
      <c r="P20" s="10"/>
    </row>
    <row r="21" spans="1:119">
      <c r="A21" s="12"/>
      <c r="B21" s="42">
        <v>541</v>
      </c>
      <c r="C21" s="19" t="s">
        <v>34</v>
      </c>
      <c r="D21" s="43">
        <v>1868617</v>
      </c>
      <c r="E21" s="43">
        <v>38213</v>
      </c>
      <c r="F21" s="43">
        <v>0</v>
      </c>
      <c r="G21" s="43">
        <v>1513102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3419932</v>
      </c>
      <c r="O21" s="44">
        <f t="shared" si="2"/>
        <v>246.94432811033289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1314434</v>
      </c>
      <c r="E22" s="29">
        <f t="shared" si="6"/>
        <v>2400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1316834</v>
      </c>
      <c r="O22" s="41">
        <f t="shared" si="2"/>
        <v>95.085132500541562</v>
      </c>
      <c r="P22" s="9"/>
    </row>
    <row r="23" spans="1:119">
      <c r="A23" s="12"/>
      <c r="B23" s="42">
        <v>572</v>
      </c>
      <c r="C23" s="19" t="s">
        <v>36</v>
      </c>
      <c r="D23" s="43">
        <v>1314434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1314434</v>
      </c>
      <c r="O23" s="44">
        <f t="shared" si="2"/>
        <v>94.911834789515495</v>
      </c>
      <c r="P23" s="9"/>
    </row>
    <row r="24" spans="1:119">
      <c r="A24" s="12"/>
      <c r="B24" s="42">
        <v>579</v>
      </c>
      <c r="C24" s="19" t="s">
        <v>37</v>
      </c>
      <c r="D24" s="43">
        <v>0</v>
      </c>
      <c r="E24" s="43">
        <v>2400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2400</v>
      </c>
      <c r="O24" s="44">
        <f t="shared" si="2"/>
        <v>0.17329771102606686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594576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594576</v>
      </c>
      <c r="O25" s="41">
        <f t="shared" si="2"/>
        <v>42.932774929597805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594576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594576</v>
      </c>
      <c r="O26" s="44">
        <f t="shared" si="2"/>
        <v>42.932774929597805</v>
      </c>
      <c r="P26" s="9"/>
    </row>
    <row r="27" spans="1:119" ht="16.5" thickBot="1">
      <c r="A27" s="13" t="s">
        <v>10</v>
      </c>
      <c r="B27" s="21"/>
      <c r="C27" s="20"/>
      <c r="D27" s="14">
        <f>SUM(D5,D11,D15,D20,D22,D25)</f>
        <v>16447551</v>
      </c>
      <c r="E27" s="14">
        <f t="shared" ref="E27:M27" si="8">SUM(E5,E11,E15,E20,E22,E25)</f>
        <v>1294518</v>
      </c>
      <c r="F27" s="14">
        <f t="shared" si="8"/>
        <v>0</v>
      </c>
      <c r="G27" s="14">
        <f t="shared" si="8"/>
        <v>1513102</v>
      </c>
      <c r="H27" s="14">
        <f t="shared" si="8"/>
        <v>0</v>
      </c>
      <c r="I27" s="14">
        <f t="shared" si="8"/>
        <v>3113362</v>
      </c>
      <c r="J27" s="14">
        <f t="shared" si="8"/>
        <v>0</v>
      </c>
      <c r="K27" s="14">
        <f t="shared" si="8"/>
        <v>32450</v>
      </c>
      <c r="L27" s="14">
        <f t="shared" si="8"/>
        <v>0</v>
      </c>
      <c r="M27" s="14">
        <f t="shared" si="8"/>
        <v>0</v>
      </c>
      <c r="N27" s="14">
        <f t="shared" si="1"/>
        <v>22400983</v>
      </c>
      <c r="O27" s="35">
        <f t="shared" si="2"/>
        <v>1617.5162827640984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40</v>
      </c>
      <c r="M29" s="90"/>
      <c r="N29" s="90"/>
      <c r="O29" s="39">
        <v>13849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3166463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35287</v>
      </c>
      <c r="L5" s="24">
        <f t="shared" si="0"/>
        <v>0</v>
      </c>
      <c r="M5" s="24">
        <f t="shared" si="0"/>
        <v>0</v>
      </c>
      <c r="N5" s="25">
        <f t="shared" ref="N5:N27" si="1">SUM(D5:M5)</f>
        <v>3201750</v>
      </c>
      <c r="O5" s="30">
        <f t="shared" ref="O5:O27" si="2">(N5/O$29)</f>
        <v>228.40276786988159</v>
      </c>
      <c r="P5" s="6"/>
    </row>
    <row r="6" spans="1:133">
      <c r="A6" s="12"/>
      <c r="B6" s="42">
        <v>511</v>
      </c>
      <c r="C6" s="19" t="s">
        <v>19</v>
      </c>
      <c r="D6" s="43">
        <v>191936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191936</v>
      </c>
      <c r="O6" s="44">
        <f t="shared" si="2"/>
        <v>13.692110144100443</v>
      </c>
      <c r="P6" s="9"/>
    </row>
    <row r="7" spans="1:133">
      <c r="A7" s="12"/>
      <c r="B7" s="42">
        <v>512</v>
      </c>
      <c r="C7" s="19" t="s">
        <v>20</v>
      </c>
      <c r="D7" s="43">
        <v>579477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579477</v>
      </c>
      <c r="O7" s="44">
        <f t="shared" si="2"/>
        <v>41.338065344556995</v>
      </c>
      <c r="P7" s="9"/>
    </row>
    <row r="8" spans="1:133">
      <c r="A8" s="12"/>
      <c r="B8" s="42">
        <v>513</v>
      </c>
      <c r="C8" s="19" t="s">
        <v>21</v>
      </c>
      <c r="D8" s="43">
        <v>1827305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1827305</v>
      </c>
      <c r="O8" s="44">
        <f t="shared" si="2"/>
        <v>130.35418747324869</v>
      </c>
      <c r="P8" s="9"/>
    </row>
    <row r="9" spans="1:133">
      <c r="A9" s="12"/>
      <c r="B9" s="42">
        <v>515</v>
      </c>
      <c r="C9" s="19" t="s">
        <v>22</v>
      </c>
      <c r="D9" s="43">
        <v>567745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567745</v>
      </c>
      <c r="O9" s="44">
        <f t="shared" si="2"/>
        <v>40.501141389641887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35287</v>
      </c>
      <c r="L10" s="43">
        <v>0</v>
      </c>
      <c r="M10" s="43">
        <v>0</v>
      </c>
      <c r="N10" s="43">
        <f t="shared" si="1"/>
        <v>35287</v>
      </c>
      <c r="O10" s="44">
        <f t="shared" si="2"/>
        <v>2.517263518333571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9330214</v>
      </c>
      <c r="E11" s="29">
        <f t="shared" si="3"/>
        <v>53621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9383835</v>
      </c>
      <c r="O11" s="41">
        <f t="shared" si="2"/>
        <v>669.4132543872164</v>
      </c>
      <c r="P11" s="10"/>
    </row>
    <row r="12" spans="1:133">
      <c r="A12" s="12"/>
      <c r="B12" s="42">
        <v>521</v>
      </c>
      <c r="C12" s="19" t="s">
        <v>25</v>
      </c>
      <c r="D12" s="43">
        <v>4384388</v>
      </c>
      <c r="E12" s="43">
        <v>53621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4438009</v>
      </c>
      <c r="O12" s="44">
        <f t="shared" si="2"/>
        <v>316.5935939506349</v>
      </c>
      <c r="P12" s="9"/>
    </row>
    <row r="13" spans="1:133">
      <c r="A13" s="12"/>
      <c r="B13" s="42">
        <v>522</v>
      </c>
      <c r="C13" s="19" t="s">
        <v>26</v>
      </c>
      <c r="D13" s="43">
        <v>4690993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4690993</v>
      </c>
      <c r="O13" s="44">
        <f t="shared" si="2"/>
        <v>334.64067627336283</v>
      </c>
      <c r="P13" s="9"/>
    </row>
    <row r="14" spans="1:133">
      <c r="A14" s="12"/>
      <c r="B14" s="42">
        <v>524</v>
      </c>
      <c r="C14" s="19" t="s">
        <v>27</v>
      </c>
      <c r="D14" s="43">
        <v>254833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254833</v>
      </c>
      <c r="O14" s="44">
        <f t="shared" si="2"/>
        <v>18.178984163218718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885027</v>
      </c>
      <c r="E15" s="29">
        <f t="shared" si="4"/>
        <v>612012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2528190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4025229</v>
      </c>
      <c r="O15" s="41">
        <f t="shared" si="2"/>
        <v>287.14716792695106</v>
      </c>
      <c r="P15" s="10"/>
    </row>
    <row r="16" spans="1:133">
      <c r="A16" s="12"/>
      <c r="B16" s="42">
        <v>534</v>
      </c>
      <c r="C16" s="19" t="s">
        <v>29</v>
      </c>
      <c r="D16" s="43">
        <v>885027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885027</v>
      </c>
      <c r="O16" s="44">
        <f t="shared" si="2"/>
        <v>63.135040662005991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2528190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2528190</v>
      </c>
      <c r="O17" s="44">
        <f t="shared" si="2"/>
        <v>180.3531174204594</v>
      </c>
      <c r="P17" s="9"/>
    </row>
    <row r="18" spans="1:119">
      <c r="A18" s="12"/>
      <c r="B18" s="42">
        <v>538</v>
      </c>
      <c r="C18" s="19" t="s">
        <v>31</v>
      </c>
      <c r="D18" s="43">
        <v>0</v>
      </c>
      <c r="E18" s="43">
        <v>527267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527267</v>
      </c>
      <c r="O18" s="44">
        <f t="shared" si="2"/>
        <v>37.613568269367953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84745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84745</v>
      </c>
      <c r="O19" s="44">
        <f t="shared" si="2"/>
        <v>6.0454415751177057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1596152</v>
      </c>
      <c r="E20" s="29">
        <f t="shared" si="5"/>
        <v>177030</v>
      </c>
      <c r="F20" s="29">
        <f t="shared" si="5"/>
        <v>0</v>
      </c>
      <c r="G20" s="29">
        <f t="shared" si="5"/>
        <v>1769830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3543012</v>
      </c>
      <c r="O20" s="41">
        <f t="shared" si="2"/>
        <v>252.74732486802682</v>
      </c>
      <c r="P20" s="10"/>
    </row>
    <row r="21" spans="1:119">
      <c r="A21" s="12"/>
      <c r="B21" s="42">
        <v>541</v>
      </c>
      <c r="C21" s="19" t="s">
        <v>34</v>
      </c>
      <c r="D21" s="43">
        <v>1596152</v>
      </c>
      <c r="E21" s="43">
        <v>177030</v>
      </c>
      <c r="F21" s="43">
        <v>0</v>
      </c>
      <c r="G21" s="43">
        <v>1769830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3543012</v>
      </c>
      <c r="O21" s="44">
        <f t="shared" si="2"/>
        <v>252.74732486802682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1390744</v>
      </c>
      <c r="E22" s="29">
        <f t="shared" si="6"/>
        <v>6751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1397495</v>
      </c>
      <c r="O22" s="41">
        <f t="shared" si="2"/>
        <v>99.692894849479245</v>
      </c>
      <c r="P22" s="9"/>
    </row>
    <row r="23" spans="1:119">
      <c r="A23" s="12"/>
      <c r="B23" s="42">
        <v>572</v>
      </c>
      <c r="C23" s="19" t="s">
        <v>36</v>
      </c>
      <c r="D23" s="43">
        <v>1390744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1390744</v>
      </c>
      <c r="O23" s="44">
        <f t="shared" si="2"/>
        <v>99.211299757454697</v>
      </c>
      <c r="P23" s="9"/>
    </row>
    <row r="24" spans="1:119">
      <c r="A24" s="12"/>
      <c r="B24" s="42">
        <v>579</v>
      </c>
      <c r="C24" s="19" t="s">
        <v>37</v>
      </c>
      <c r="D24" s="43">
        <v>0</v>
      </c>
      <c r="E24" s="43">
        <v>6751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6751</v>
      </c>
      <c r="O24" s="44">
        <f t="shared" si="2"/>
        <v>0.48159509202453987</v>
      </c>
      <c r="P24" s="9"/>
    </row>
    <row r="25" spans="1:119" ht="15.75">
      <c r="A25" s="26" t="s">
        <v>39</v>
      </c>
      <c r="B25" s="27"/>
      <c r="C25" s="28"/>
      <c r="D25" s="29">
        <f t="shared" ref="D25:M25" si="7">SUM(D26:D26)</f>
        <v>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594576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594576</v>
      </c>
      <c r="O25" s="41">
        <f t="shared" si="2"/>
        <v>42.415180482237126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594576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594576</v>
      </c>
      <c r="O26" s="44">
        <f t="shared" si="2"/>
        <v>42.415180482237126</v>
      </c>
      <c r="P26" s="9"/>
    </row>
    <row r="27" spans="1:119" ht="16.5" thickBot="1">
      <c r="A27" s="13" t="s">
        <v>10</v>
      </c>
      <c r="B27" s="21"/>
      <c r="C27" s="20"/>
      <c r="D27" s="14">
        <f>SUM(D5,D11,D15,D20,D22,D25)</f>
        <v>16368600</v>
      </c>
      <c r="E27" s="14">
        <f t="shared" ref="E27:M27" si="8">SUM(E5,E11,E15,E20,E22,E25)</f>
        <v>849414</v>
      </c>
      <c r="F27" s="14">
        <f t="shared" si="8"/>
        <v>0</v>
      </c>
      <c r="G27" s="14">
        <f t="shared" si="8"/>
        <v>1769830</v>
      </c>
      <c r="H27" s="14">
        <f t="shared" si="8"/>
        <v>0</v>
      </c>
      <c r="I27" s="14">
        <f t="shared" si="8"/>
        <v>3122766</v>
      </c>
      <c r="J27" s="14">
        <f t="shared" si="8"/>
        <v>0</v>
      </c>
      <c r="K27" s="14">
        <f t="shared" si="8"/>
        <v>35287</v>
      </c>
      <c r="L27" s="14">
        <f t="shared" si="8"/>
        <v>0</v>
      </c>
      <c r="M27" s="14">
        <f t="shared" si="8"/>
        <v>0</v>
      </c>
      <c r="N27" s="14">
        <f t="shared" si="1"/>
        <v>22145897</v>
      </c>
      <c r="O27" s="35">
        <f t="shared" si="2"/>
        <v>1579.8185903837923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52</v>
      </c>
      <c r="M29" s="90"/>
      <c r="N29" s="90"/>
      <c r="O29" s="39">
        <v>14018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3025546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24445</v>
      </c>
      <c r="L5" s="24">
        <f t="shared" si="0"/>
        <v>0</v>
      </c>
      <c r="M5" s="24">
        <f t="shared" si="0"/>
        <v>0</v>
      </c>
      <c r="N5" s="25">
        <f t="shared" ref="N5:N24" si="1">SUM(D5:M5)</f>
        <v>3049991</v>
      </c>
      <c r="O5" s="30">
        <f t="shared" ref="O5:O24" si="2">(N5/O$26)</f>
        <v>216.89596074527094</v>
      </c>
      <c r="P5" s="6"/>
    </row>
    <row r="6" spans="1:133">
      <c r="A6" s="12"/>
      <c r="B6" s="42">
        <v>511</v>
      </c>
      <c r="C6" s="19" t="s">
        <v>19</v>
      </c>
      <c r="D6" s="43">
        <v>225395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225395</v>
      </c>
      <c r="O6" s="44">
        <f t="shared" si="2"/>
        <v>16.028658796757217</v>
      </c>
      <c r="P6" s="9"/>
    </row>
    <row r="7" spans="1:133">
      <c r="A7" s="12"/>
      <c r="B7" s="42">
        <v>512</v>
      </c>
      <c r="C7" s="19" t="s">
        <v>20</v>
      </c>
      <c r="D7" s="43">
        <v>557109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557109</v>
      </c>
      <c r="O7" s="44">
        <f t="shared" si="2"/>
        <v>39.618048641729487</v>
      </c>
      <c r="P7" s="9"/>
    </row>
    <row r="8" spans="1:133">
      <c r="A8" s="12"/>
      <c r="B8" s="42">
        <v>513</v>
      </c>
      <c r="C8" s="19" t="s">
        <v>21</v>
      </c>
      <c r="D8" s="43">
        <v>1814797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24445</v>
      </c>
      <c r="L8" s="43">
        <v>0</v>
      </c>
      <c r="M8" s="43">
        <v>0</v>
      </c>
      <c r="N8" s="43">
        <f t="shared" si="1"/>
        <v>1839242</v>
      </c>
      <c r="O8" s="44">
        <f t="shared" si="2"/>
        <v>130.79519271796332</v>
      </c>
      <c r="P8" s="9"/>
    </row>
    <row r="9" spans="1:133">
      <c r="A9" s="12"/>
      <c r="B9" s="42">
        <v>515</v>
      </c>
      <c r="C9" s="19" t="s">
        <v>22</v>
      </c>
      <c r="D9" s="43">
        <v>428245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428245</v>
      </c>
      <c r="O9" s="44">
        <f t="shared" si="2"/>
        <v>30.454060588820937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8456133</v>
      </c>
      <c r="E10" s="29">
        <f t="shared" si="3"/>
        <v>39808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8495941</v>
      </c>
      <c r="O10" s="41">
        <f t="shared" si="2"/>
        <v>604.17728630351303</v>
      </c>
      <c r="P10" s="10"/>
    </row>
    <row r="11" spans="1:133">
      <c r="A11" s="12"/>
      <c r="B11" s="42">
        <v>521</v>
      </c>
      <c r="C11" s="19" t="s">
        <v>25</v>
      </c>
      <c r="D11" s="43">
        <v>3741443</v>
      </c>
      <c r="E11" s="43">
        <v>39808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3781251</v>
      </c>
      <c r="O11" s="44">
        <f t="shared" si="2"/>
        <v>268.89852083629643</v>
      </c>
      <c r="P11" s="9"/>
    </row>
    <row r="12" spans="1:133">
      <c r="A12" s="12"/>
      <c r="B12" s="42">
        <v>522</v>
      </c>
      <c r="C12" s="19" t="s">
        <v>26</v>
      </c>
      <c r="D12" s="43">
        <v>4436992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4436992</v>
      </c>
      <c r="O12" s="44">
        <f t="shared" si="2"/>
        <v>315.53064997866591</v>
      </c>
      <c r="P12" s="9"/>
    </row>
    <row r="13" spans="1:133">
      <c r="A13" s="12"/>
      <c r="B13" s="42">
        <v>524</v>
      </c>
      <c r="C13" s="19" t="s">
        <v>27</v>
      </c>
      <c r="D13" s="43">
        <v>277698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277698</v>
      </c>
      <c r="O13" s="44">
        <f t="shared" si="2"/>
        <v>19.748115488550702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877819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2455449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3333268</v>
      </c>
      <c r="O14" s="41">
        <f t="shared" si="2"/>
        <v>237.04081922912815</v>
      </c>
      <c r="P14" s="10"/>
    </row>
    <row r="15" spans="1:133">
      <c r="A15" s="12"/>
      <c r="B15" s="42">
        <v>534</v>
      </c>
      <c r="C15" s="19" t="s">
        <v>29</v>
      </c>
      <c r="D15" s="43">
        <v>877819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877819</v>
      </c>
      <c r="O15" s="44">
        <f t="shared" si="2"/>
        <v>62.424903996586544</v>
      </c>
      <c r="P15" s="9"/>
    </row>
    <row r="16" spans="1:133">
      <c r="A16" s="12"/>
      <c r="B16" s="42">
        <v>536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2455449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2455449</v>
      </c>
      <c r="O16" s="44">
        <f t="shared" si="2"/>
        <v>174.6159152325416</v>
      </c>
      <c r="P16" s="9"/>
    </row>
    <row r="17" spans="1:119" ht="15.75">
      <c r="A17" s="26" t="s">
        <v>33</v>
      </c>
      <c r="B17" s="27"/>
      <c r="C17" s="28"/>
      <c r="D17" s="29">
        <f t="shared" ref="D17:M17" si="5">SUM(D18:D18)</f>
        <v>1929178</v>
      </c>
      <c r="E17" s="29">
        <f t="shared" si="5"/>
        <v>1564056</v>
      </c>
      <c r="F17" s="29">
        <f t="shared" si="5"/>
        <v>0</v>
      </c>
      <c r="G17" s="29">
        <f t="shared" si="5"/>
        <v>1605025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5098259</v>
      </c>
      <c r="O17" s="41">
        <f t="shared" si="2"/>
        <v>362.55575309344334</v>
      </c>
      <c r="P17" s="10"/>
    </row>
    <row r="18" spans="1:119">
      <c r="A18" s="12"/>
      <c r="B18" s="42">
        <v>541</v>
      </c>
      <c r="C18" s="19" t="s">
        <v>34</v>
      </c>
      <c r="D18" s="43">
        <v>1929178</v>
      </c>
      <c r="E18" s="43">
        <v>1564056</v>
      </c>
      <c r="F18" s="43">
        <v>0</v>
      </c>
      <c r="G18" s="43">
        <v>1605025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5098259</v>
      </c>
      <c r="O18" s="44">
        <f t="shared" si="2"/>
        <v>362.55575309344334</v>
      </c>
      <c r="P18" s="9"/>
    </row>
    <row r="19" spans="1:119" ht="15.75">
      <c r="A19" s="26" t="s">
        <v>35</v>
      </c>
      <c r="B19" s="27"/>
      <c r="C19" s="28"/>
      <c r="D19" s="29">
        <f t="shared" ref="D19:M19" si="6">SUM(D20:D21)</f>
        <v>1861378</v>
      </c>
      <c r="E19" s="29">
        <f t="shared" si="6"/>
        <v>29886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1891264</v>
      </c>
      <c r="O19" s="41">
        <f t="shared" si="2"/>
        <v>134.49466647703031</v>
      </c>
      <c r="P19" s="9"/>
    </row>
    <row r="20" spans="1:119">
      <c r="A20" s="12"/>
      <c r="B20" s="42">
        <v>572</v>
      </c>
      <c r="C20" s="19" t="s">
        <v>36</v>
      </c>
      <c r="D20" s="43">
        <v>1861378</v>
      </c>
      <c r="E20" s="43">
        <v>29436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1890814</v>
      </c>
      <c r="O20" s="44">
        <f t="shared" si="2"/>
        <v>134.46266533921207</v>
      </c>
      <c r="P20" s="9"/>
    </row>
    <row r="21" spans="1:119">
      <c r="A21" s="12"/>
      <c r="B21" s="42">
        <v>579</v>
      </c>
      <c r="C21" s="19" t="s">
        <v>37</v>
      </c>
      <c r="D21" s="43">
        <v>0</v>
      </c>
      <c r="E21" s="43">
        <v>450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450</v>
      </c>
      <c r="O21" s="44">
        <f t="shared" si="2"/>
        <v>3.2001137818233535E-2</v>
      </c>
      <c r="P21" s="9"/>
    </row>
    <row r="22" spans="1:119" ht="15.75">
      <c r="A22" s="26" t="s">
        <v>39</v>
      </c>
      <c r="B22" s="27"/>
      <c r="C22" s="28"/>
      <c r="D22" s="29">
        <f t="shared" ref="D22:M22" si="7">SUM(D23:D23)</f>
        <v>150000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505668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655668</v>
      </c>
      <c r="O22" s="41">
        <f t="shared" si="2"/>
        <v>46.626937846678992</v>
      </c>
      <c r="P22" s="9"/>
    </row>
    <row r="23" spans="1:119" ht="15.75" thickBot="1">
      <c r="A23" s="12"/>
      <c r="B23" s="42">
        <v>581</v>
      </c>
      <c r="C23" s="19" t="s">
        <v>38</v>
      </c>
      <c r="D23" s="43">
        <v>150000</v>
      </c>
      <c r="E23" s="43">
        <v>0</v>
      </c>
      <c r="F23" s="43">
        <v>0</v>
      </c>
      <c r="G23" s="43">
        <v>0</v>
      </c>
      <c r="H23" s="43">
        <v>0</v>
      </c>
      <c r="I23" s="43">
        <v>505668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655668</v>
      </c>
      <c r="O23" s="44">
        <f t="shared" si="2"/>
        <v>46.626937846678992</v>
      </c>
      <c r="P23" s="9"/>
    </row>
    <row r="24" spans="1:119" ht="16.5" thickBot="1">
      <c r="A24" s="13" t="s">
        <v>10</v>
      </c>
      <c r="B24" s="21"/>
      <c r="C24" s="20"/>
      <c r="D24" s="14">
        <f>SUM(D5,D10,D14,D17,D19,D22)</f>
        <v>16300054</v>
      </c>
      <c r="E24" s="14">
        <f t="shared" ref="E24:M24" si="8">SUM(E5,E10,E14,E17,E19,E22)</f>
        <v>1633750</v>
      </c>
      <c r="F24" s="14">
        <f t="shared" si="8"/>
        <v>0</v>
      </c>
      <c r="G24" s="14">
        <f t="shared" si="8"/>
        <v>1605025</v>
      </c>
      <c r="H24" s="14">
        <f t="shared" si="8"/>
        <v>0</v>
      </c>
      <c r="I24" s="14">
        <f t="shared" si="8"/>
        <v>2961117</v>
      </c>
      <c r="J24" s="14">
        <f t="shared" si="8"/>
        <v>0</v>
      </c>
      <c r="K24" s="14">
        <f t="shared" si="8"/>
        <v>24445</v>
      </c>
      <c r="L24" s="14">
        <f t="shared" si="8"/>
        <v>0</v>
      </c>
      <c r="M24" s="14">
        <f t="shared" si="8"/>
        <v>0</v>
      </c>
      <c r="N24" s="14">
        <f t="shared" si="1"/>
        <v>22524391</v>
      </c>
      <c r="O24" s="35">
        <f t="shared" si="2"/>
        <v>1601.7914236950646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64</v>
      </c>
      <c r="M26" s="90"/>
      <c r="N26" s="90"/>
      <c r="O26" s="39">
        <v>14062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3774288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411751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4186039</v>
      </c>
      <c r="P5" s="30">
        <f t="shared" ref="P5:P26" si="1">(O5/P$28)</f>
        <v>263.37227884736376</v>
      </c>
      <c r="Q5" s="6"/>
    </row>
    <row r="6" spans="1:134">
      <c r="A6" s="12"/>
      <c r="B6" s="42">
        <v>511</v>
      </c>
      <c r="C6" s="19" t="s">
        <v>19</v>
      </c>
      <c r="D6" s="43">
        <v>278280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278280</v>
      </c>
      <c r="P6" s="44">
        <f t="shared" si="1"/>
        <v>17.508493771234427</v>
      </c>
      <c r="Q6" s="9"/>
    </row>
    <row r="7" spans="1:134">
      <c r="A7" s="12"/>
      <c r="B7" s="42">
        <v>512</v>
      </c>
      <c r="C7" s="19" t="s">
        <v>20</v>
      </c>
      <c r="D7" s="43">
        <v>653045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653045</v>
      </c>
      <c r="P7" s="44">
        <f t="shared" si="1"/>
        <v>41.087517302126585</v>
      </c>
      <c r="Q7" s="9"/>
    </row>
    <row r="8" spans="1:134">
      <c r="A8" s="12"/>
      <c r="B8" s="42">
        <v>513</v>
      </c>
      <c r="C8" s="19" t="s">
        <v>21</v>
      </c>
      <c r="D8" s="43">
        <v>2109861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2109861</v>
      </c>
      <c r="P8" s="44">
        <f t="shared" si="1"/>
        <v>132.74575311438278</v>
      </c>
      <c r="Q8" s="9"/>
    </row>
    <row r="9" spans="1:134">
      <c r="A9" s="12"/>
      <c r="B9" s="42">
        <v>515</v>
      </c>
      <c r="C9" s="19" t="s">
        <v>22</v>
      </c>
      <c r="D9" s="43">
        <v>656836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656836</v>
      </c>
      <c r="P9" s="44">
        <f t="shared" si="1"/>
        <v>41.32603498175412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411751</v>
      </c>
      <c r="L10" s="43">
        <v>0</v>
      </c>
      <c r="M10" s="43">
        <v>0</v>
      </c>
      <c r="N10" s="43">
        <v>0</v>
      </c>
      <c r="O10" s="43">
        <f t="shared" si="2"/>
        <v>411751</v>
      </c>
      <c r="P10" s="44">
        <f t="shared" si="1"/>
        <v>25.906065181829621</v>
      </c>
      <c r="Q10" s="9"/>
    </row>
    <row r="11" spans="1:134">
      <c r="A11" s="12"/>
      <c r="B11" s="42">
        <v>519</v>
      </c>
      <c r="C11" s="19" t="s">
        <v>83</v>
      </c>
      <c r="D11" s="43">
        <v>76266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76266</v>
      </c>
      <c r="P11" s="44">
        <f t="shared" si="1"/>
        <v>4.7984144960362398</v>
      </c>
      <c r="Q11" s="9"/>
    </row>
    <row r="12" spans="1:134" ht="15.75">
      <c r="A12" s="26" t="s">
        <v>24</v>
      </c>
      <c r="B12" s="27"/>
      <c r="C12" s="28"/>
      <c r="D12" s="29">
        <f t="shared" ref="D12:N12" si="3">SUM(D13:D15)</f>
        <v>11955402</v>
      </c>
      <c r="E12" s="29">
        <f t="shared" si="3"/>
        <v>694568</v>
      </c>
      <c r="F12" s="29">
        <f t="shared" si="3"/>
        <v>0</v>
      </c>
      <c r="G12" s="29">
        <f t="shared" si="3"/>
        <v>2204855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14854825</v>
      </c>
      <c r="P12" s="41">
        <f t="shared" si="1"/>
        <v>934.61840946269035</v>
      </c>
      <c r="Q12" s="10"/>
    </row>
    <row r="13" spans="1:134">
      <c r="A13" s="12"/>
      <c r="B13" s="42">
        <v>521</v>
      </c>
      <c r="C13" s="19" t="s">
        <v>25</v>
      </c>
      <c r="D13" s="43">
        <v>5272904</v>
      </c>
      <c r="E13" s="43">
        <v>125651</v>
      </c>
      <c r="F13" s="43">
        <v>0</v>
      </c>
      <c r="G13" s="43">
        <v>416648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5815203</v>
      </c>
      <c r="P13" s="44">
        <f t="shared" si="1"/>
        <v>365.87410343525858</v>
      </c>
      <c r="Q13" s="9"/>
    </row>
    <row r="14" spans="1:134">
      <c r="A14" s="12"/>
      <c r="B14" s="42">
        <v>522</v>
      </c>
      <c r="C14" s="19" t="s">
        <v>26</v>
      </c>
      <c r="D14" s="43">
        <v>6682498</v>
      </c>
      <c r="E14" s="43">
        <v>3853</v>
      </c>
      <c r="F14" s="43">
        <v>0</v>
      </c>
      <c r="G14" s="43">
        <v>116293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5" si="4">SUM(D14:N14)</f>
        <v>6802644</v>
      </c>
      <c r="P14" s="44">
        <f t="shared" si="1"/>
        <v>428.00075500188751</v>
      </c>
      <c r="Q14" s="9"/>
    </row>
    <row r="15" spans="1:134">
      <c r="A15" s="12"/>
      <c r="B15" s="42">
        <v>524</v>
      </c>
      <c r="C15" s="19" t="s">
        <v>27</v>
      </c>
      <c r="D15" s="43">
        <v>0</v>
      </c>
      <c r="E15" s="43">
        <v>565064</v>
      </c>
      <c r="F15" s="43">
        <v>0</v>
      </c>
      <c r="G15" s="43">
        <v>1671914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2236978</v>
      </c>
      <c r="P15" s="44">
        <f t="shared" si="1"/>
        <v>140.74355102554424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SUM(D17:D18)</f>
        <v>1032463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5416250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6448713</v>
      </c>
      <c r="P16" s="41">
        <f t="shared" si="1"/>
        <v>405.73254058135143</v>
      </c>
      <c r="Q16" s="10"/>
    </row>
    <row r="17" spans="1:120">
      <c r="A17" s="12"/>
      <c r="B17" s="42">
        <v>534</v>
      </c>
      <c r="C17" s="19" t="s">
        <v>29</v>
      </c>
      <c r="D17" s="43">
        <v>1032463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6">SUM(D17:N17)</f>
        <v>1032463</v>
      </c>
      <c r="P17" s="44">
        <f t="shared" si="1"/>
        <v>64.959292814898703</v>
      </c>
      <c r="Q17" s="9"/>
    </row>
    <row r="18" spans="1:120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5416250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5416250</v>
      </c>
      <c r="P18" s="44">
        <f t="shared" si="1"/>
        <v>340.77324776645276</v>
      </c>
      <c r="Q18" s="9"/>
    </row>
    <row r="19" spans="1:120" ht="15.75">
      <c r="A19" s="26" t="s">
        <v>33</v>
      </c>
      <c r="B19" s="27"/>
      <c r="C19" s="28"/>
      <c r="D19" s="29">
        <f t="shared" ref="D19:N19" si="7">SUM(D20:D20)</f>
        <v>1233892</v>
      </c>
      <c r="E19" s="29">
        <f t="shared" si="7"/>
        <v>605221</v>
      </c>
      <c r="F19" s="29">
        <f t="shared" si="7"/>
        <v>0</v>
      </c>
      <c r="G19" s="29">
        <f t="shared" si="7"/>
        <v>1452674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3291787</v>
      </c>
      <c r="P19" s="41">
        <f t="shared" si="1"/>
        <v>207.10878318862464</v>
      </c>
      <c r="Q19" s="10"/>
    </row>
    <row r="20" spans="1:120">
      <c r="A20" s="12"/>
      <c r="B20" s="42">
        <v>541</v>
      </c>
      <c r="C20" s="19" t="s">
        <v>34</v>
      </c>
      <c r="D20" s="43">
        <v>1233892</v>
      </c>
      <c r="E20" s="43">
        <v>605221</v>
      </c>
      <c r="F20" s="43">
        <v>0</v>
      </c>
      <c r="G20" s="43">
        <v>1452674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3291787</v>
      </c>
      <c r="P20" s="44">
        <f t="shared" si="1"/>
        <v>207.10878318862464</v>
      </c>
      <c r="Q20" s="9"/>
    </row>
    <row r="21" spans="1:120" ht="15.75">
      <c r="A21" s="26" t="s">
        <v>35</v>
      </c>
      <c r="B21" s="27"/>
      <c r="C21" s="28"/>
      <c r="D21" s="29">
        <f t="shared" ref="D21:N21" si="8">SUM(D22:D23)</f>
        <v>1758792</v>
      </c>
      <c r="E21" s="29">
        <f t="shared" si="8"/>
        <v>88213</v>
      </c>
      <c r="F21" s="29">
        <f t="shared" si="8"/>
        <v>0</v>
      </c>
      <c r="G21" s="29">
        <f t="shared" si="8"/>
        <v>98432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1945437</v>
      </c>
      <c r="P21" s="41">
        <f t="shared" si="1"/>
        <v>122.40071725179313</v>
      </c>
      <c r="Q21" s="9"/>
    </row>
    <row r="22" spans="1:120">
      <c r="A22" s="12"/>
      <c r="B22" s="42">
        <v>572</v>
      </c>
      <c r="C22" s="19" t="s">
        <v>36</v>
      </c>
      <c r="D22" s="43">
        <v>1758792</v>
      </c>
      <c r="E22" s="43">
        <v>0</v>
      </c>
      <c r="F22" s="43">
        <v>0</v>
      </c>
      <c r="G22" s="43">
        <v>98432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1857224</v>
      </c>
      <c r="P22" s="44">
        <f t="shared" si="1"/>
        <v>116.85063545992199</v>
      </c>
      <c r="Q22" s="9"/>
    </row>
    <row r="23" spans="1:120">
      <c r="A23" s="12"/>
      <c r="B23" s="42">
        <v>574</v>
      </c>
      <c r="C23" s="19" t="s">
        <v>74</v>
      </c>
      <c r="D23" s="43">
        <v>0</v>
      </c>
      <c r="E23" s="43">
        <v>88213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88213</v>
      </c>
      <c r="P23" s="44">
        <f t="shared" si="1"/>
        <v>5.550081791871146</v>
      </c>
      <c r="Q23" s="9"/>
    </row>
    <row r="24" spans="1:120" ht="15.75">
      <c r="A24" s="26" t="s">
        <v>39</v>
      </c>
      <c r="B24" s="27"/>
      <c r="C24" s="28"/>
      <c r="D24" s="29">
        <f t="shared" ref="D24:N24" si="9">SUM(D25:D25)</f>
        <v>1600599</v>
      </c>
      <c r="E24" s="29">
        <f t="shared" si="9"/>
        <v>2078796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1113177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>SUM(D24:N24)</f>
        <v>4792572</v>
      </c>
      <c r="P24" s="41">
        <f t="shared" si="1"/>
        <v>301.53340883352206</v>
      </c>
      <c r="Q24" s="9"/>
    </row>
    <row r="25" spans="1:120" ht="15.75" thickBot="1">
      <c r="A25" s="12"/>
      <c r="B25" s="42">
        <v>581</v>
      </c>
      <c r="C25" s="19" t="s">
        <v>81</v>
      </c>
      <c r="D25" s="43">
        <v>1600599</v>
      </c>
      <c r="E25" s="43">
        <v>2078796</v>
      </c>
      <c r="F25" s="43">
        <v>0</v>
      </c>
      <c r="G25" s="43">
        <v>0</v>
      </c>
      <c r="H25" s="43">
        <v>0</v>
      </c>
      <c r="I25" s="43">
        <v>1113177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4792572</v>
      </c>
      <c r="P25" s="44">
        <f t="shared" si="1"/>
        <v>301.53340883352206</v>
      </c>
      <c r="Q25" s="9"/>
    </row>
    <row r="26" spans="1:120" ht="16.5" thickBot="1">
      <c r="A26" s="13" t="s">
        <v>10</v>
      </c>
      <c r="B26" s="21"/>
      <c r="C26" s="20"/>
      <c r="D26" s="14">
        <f>SUM(D5,D12,D16,D19,D21,D24)</f>
        <v>21355436</v>
      </c>
      <c r="E26" s="14">
        <f t="shared" ref="E26:N26" si="10">SUM(E5,E12,E16,E19,E21,E24)</f>
        <v>3466798</v>
      </c>
      <c r="F26" s="14">
        <f t="shared" si="10"/>
        <v>0</v>
      </c>
      <c r="G26" s="14">
        <f t="shared" si="10"/>
        <v>3755961</v>
      </c>
      <c r="H26" s="14">
        <f t="shared" si="10"/>
        <v>0</v>
      </c>
      <c r="I26" s="14">
        <f t="shared" si="10"/>
        <v>6529427</v>
      </c>
      <c r="J26" s="14">
        <f t="shared" si="10"/>
        <v>0</v>
      </c>
      <c r="K26" s="14">
        <f t="shared" si="10"/>
        <v>411751</v>
      </c>
      <c r="L26" s="14">
        <f t="shared" si="10"/>
        <v>0</v>
      </c>
      <c r="M26" s="14">
        <f t="shared" si="10"/>
        <v>0</v>
      </c>
      <c r="N26" s="14">
        <f t="shared" si="10"/>
        <v>0</v>
      </c>
      <c r="O26" s="14">
        <f>SUM(D26:N26)</f>
        <v>35519373</v>
      </c>
      <c r="P26" s="35">
        <f t="shared" si="1"/>
        <v>2234.7661381653456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84</v>
      </c>
      <c r="N28" s="90"/>
      <c r="O28" s="90"/>
      <c r="P28" s="39">
        <v>15894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78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3712368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400804</v>
      </c>
      <c r="J5" s="24">
        <f t="shared" si="0"/>
        <v>0</v>
      </c>
      <c r="K5" s="24">
        <f t="shared" si="0"/>
        <v>334683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4447855</v>
      </c>
      <c r="P5" s="30">
        <f t="shared" ref="P5:P25" si="2">(O5/P$27)</f>
        <v>287.03245998967475</v>
      </c>
      <c r="Q5" s="6"/>
    </row>
    <row r="6" spans="1:134">
      <c r="A6" s="12"/>
      <c r="B6" s="42">
        <v>511</v>
      </c>
      <c r="C6" s="19" t="s">
        <v>19</v>
      </c>
      <c r="D6" s="43">
        <v>231621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231621</v>
      </c>
      <c r="P6" s="44">
        <f t="shared" si="2"/>
        <v>14.947147651006711</v>
      </c>
      <c r="Q6" s="9"/>
    </row>
    <row r="7" spans="1:134">
      <c r="A7" s="12"/>
      <c r="B7" s="42">
        <v>512</v>
      </c>
      <c r="C7" s="19" t="s">
        <v>20</v>
      </c>
      <c r="D7" s="43">
        <v>609879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609879</v>
      </c>
      <c r="P7" s="44">
        <f t="shared" si="2"/>
        <v>39.357188951987609</v>
      </c>
      <c r="Q7" s="9"/>
    </row>
    <row r="8" spans="1:134">
      <c r="A8" s="12"/>
      <c r="B8" s="42">
        <v>513</v>
      </c>
      <c r="C8" s="19" t="s">
        <v>21</v>
      </c>
      <c r="D8" s="43">
        <v>2234325</v>
      </c>
      <c r="E8" s="43">
        <v>0</v>
      </c>
      <c r="F8" s="43">
        <v>0</v>
      </c>
      <c r="G8" s="43">
        <v>0</v>
      </c>
      <c r="H8" s="43">
        <v>0</v>
      </c>
      <c r="I8" s="43">
        <v>400804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2635129</v>
      </c>
      <c r="P8" s="44">
        <f t="shared" si="2"/>
        <v>170.05220702116677</v>
      </c>
      <c r="Q8" s="9"/>
    </row>
    <row r="9" spans="1:134">
      <c r="A9" s="12"/>
      <c r="B9" s="42">
        <v>515</v>
      </c>
      <c r="C9" s="19" t="s">
        <v>22</v>
      </c>
      <c r="D9" s="43">
        <v>636543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636543</v>
      </c>
      <c r="P9" s="44">
        <f t="shared" si="2"/>
        <v>41.077891068662879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334683</v>
      </c>
      <c r="L10" s="43">
        <v>0</v>
      </c>
      <c r="M10" s="43">
        <v>0</v>
      </c>
      <c r="N10" s="43">
        <v>0</v>
      </c>
      <c r="O10" s="43">
        <f t="shared" si="1"/>
        <v>334683</v>
      </c>
      <c r="P10" s="44">
        <f t="shared" si="2"/>
        <v>21.5980252968508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SUM(D12:D14)</f>
        <v>10061181</v>
      </c>
      <c r="E11" s="29">
        <f t="shared" si="3"/>
        <v>732037</v>
      </c>
      <c r="F11" s="29">
        <f t="shared" si="3"/>
        <v>0</v>
      </c>
      <c r="G11" s="29">
        <f t="shared" si="3"/>
        <v>1609863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12403081</v>
      </c>
      <c r="P11" s="41">
        <f t="shared" si="2"/>
        <v>800.40533040784715</v>
      </c>
      <c r="Q11" s="10"/>
    </row>
    <row r="12" spans="1:134">
      <c r="A12" s="12"/>
      <c r="B12" s="42">
        <v>521</v>
      </c>
      <c r="C12" s="19" t="s">
        <v>25</v>
      </c>
      <c r="D12" s="43">
        <v>5149008</v>
      </c>
      <c r="E12" s="43">
        <v>24687</v>
      </c>
      <c r="F12" s="43">
        <v>0</v>
      </c>
      <c r="G12" s="43">
        <v>474689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5648384</v>
      </c>
      <c r="P12" s="44">
        <f t="shared" si="2"/>
        <v>364.50593701600411</v>
      </c>
      <c r="Q12" s="9"/>
    </row>
    <row r="13" spans="1:134">
      <c r="A13" s="12"/>
      <c r="B13" s="42">
        <v>522</v>
      </c>
      <c r="C13" s="19" t="s">
        <v>26</v>
      </c>
      <c r="D13" s="43">
        <v>4912173</v>
      </c>
      <c r="E13" s="43">
        <v>3455</v>
      </c>
      <c r="F13" s="43">
        <v>0</v>
      </c>
      <c r="G13" s="43">
        <v>39669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4955297</v>
      </c>
      <c r="P13" s="44">
        <f t="shared" si="2"/>
        <v>319.77910428497677</v>
      </c>
      <c r="Q13" s="9"/>
    </row>
    <row r="14" spans="1:134">
      <c r="A14" s="12"/>
      <c r="B14" s="42">
        <v>524</v>
      </c>
      <c r="C14" s="19" t="s">
        <v>27</v>
      </c>
      <c r="D14" s="43">
        <v>0</v>
      </c>
      <c r="E14" s="43">
        <v>703895</v>
      </c>
      <c r="F14" s="43">
        <v>0</v>
      </c>
      <c r="G14" s="43">
        <v>1095505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1799400</v>
      </c>
      <c r="P14" s="44">
        <f t="shared" si="2"/>
        <v>116.1202891068663</v>
      </c>
      <c r="Q14" s="9"/>
    </row>
    <row r="15" spans="1:134" ht="15.75">
      <c r="A15" s="26" t="s">
        <v>28</v>
      </c>
      <c r="B15" s="27"/>
      <c r="C15" s="28"/>
      <c r="D15" s="29">
        <f t="shared" ref="D15:N15" si="4">SUM(D16:D17)</f>
        <v>1059739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4648991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5708730</v>
      </c>
      <c r="P15" s="41">
        <f t="shared" si="2"/>
        <v>368.40023231801757</v>
      </c>
      <c r="Q15" s="10"/>
    </row>
    <row r="16" spans="1:134">
      <c r="A16" s="12"/>
      <c r="B16" s="42">
        <v>534</v>
      </c>
      <c r="C16" s="19" t="s">
        <v>29</v>
      </c>
      <c r="D16" s="43">
        <v>1059739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1059739</v>
      </c>
      <c r="P16" s="44">
        <f t="shared" si="2"/>
        <v>68.387906556530723</v>
      </c>
      <c r="Q16" s="9"/>
    </row>
    <row r="17" spans="1:120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4648991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4648991</v>
      </c>
      <c r="P17" s="44">
        <f t="shared" si="2"/>
        <v>300.01232576148686</v>
      </c>
      <c r="Q17" s="9"/>
    </row>
    <row r="18" spans="1:120" ht="15.75">
      <c r="A18" s="26" t="s">
        <v>33</v>
      </c>
      <c r="B18" s="27"/>
      <c r="C18" s="28"/>
      <c r="D18" s="29">
        <f t="shared" ref="D18:N18" si="5">SUM(D19:D19)</f>
        <v>1177914</v>
      </c>
      <c r="E18" s="29">
        <f t="shared" si="5"/>
        <v>1109694</v>
      </c>
      <c r="F18" s="29">
        <f t="shared" si="5"/>
        <v>0</v>
      </c>
      <c r="G18" s="29">
        <f t="shared" si="5"/>
        <v>919786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3207394</v>
      </c>
      <c r="P18" s="41">
        <f t="shared" si="2"/>
        <v>206.98205988642229</v>
      </c>
      <c r="Q18" s="10"/>
    </row>
    <row r="19" spans="1:120">
      <c r="A19" s="12"/>
      <c r="B19" s="42">
        <v>541</v>
      </c>
      <c r="C19" s="19" t="s">
        <v>34</v>
      </c>
      <c r="D19" s="43">
        <v>1177914</v>
      </c>
      <c r="E19" s="43">
        <v>1109694</v>
      </c>
      <c r="F19" s="43">
        <v>0</v>
      </c>
      <c r="G19" s="43">
        <v>919786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3207394</v>
      </c>
      <c r="P19" s="44">
        <f t="shared" si="2"/>
        <v>206.98205988642229</v>
      </c>
      <c r="Q19" s="9"/>
    </row>
    <row r="20" spans="1:120" ht="15.75">
      <c r="A20" s="26" t="s">
        <v>35</v>
      </c>
      <c r="B20" s="27"/>
      <c r="C20" s="28"/>
      <c r="D20" s="29">
        <f t="shared" ref="D20:N20" si="6">SUM(D21:D22)</f>
        <v>1897799</v>
      </c>
      <c r="E20" s="29">
        <f t="shared" si="6"/>
        <v>80285</v>
      </c>
      <c r="F20" s="29">
        <f t="shared" si="6"/>
        <v>0</v>
      </c>
      <c r="G20" s="29">
        <f t="shared" si="6"/>
        <v>10811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1988895</v>
      </c>
      <c r="P20" s="41">
        <f t="shared" si="2"/>
        <v>128.34892875580795</v>
      </c>
      <c r="Q20" s="9"/>
    </row>
    <row r="21" spans="1:120">
      <c r="A21" s="12"/>
      <c r="B21" s="42">
        <v>572</v>
      </c>
      <c r="C21" s="19" t="s">
        <v>36</v>
      </c>
      <c r="D21" s="43">
        <v>1897799</v>
      </c>
      <c r="E21" s="43">
        <v>0</v>
      </c>
      <c r="F21" s="43">
        <v>0</v>
      </c>
      <c r="G21" s="43">
        <v>10811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1908610</v>
      </c>
      <c r="P21" s="44">
        <f t="shared" si="2"/>
        <v>123.16791430046463</v>
      </c>
      <c r="Q21" s="9"/>
    </row>
    <row r="22" spans="1:120">
      <c r="A22" s="12"/>
      <c r="B22" s="42">
        <v>574</v>
      </c>
      <c r="C22" s="19" t="s">
        <v>74</v>
      </c>
      <c r="D22" s="43">
        <v>0</v>
      </c>
      <c r="E22" s="43">
        <v>80285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80285</v>
      </c>
      <c r="P22" s="44">
        <f t="shared" si="2"/>
        <v>5.1810144553433144</v>
      </c>
      <c r="Q22" s="9"/>
    </row>
    <row r="23" spans="1:120" ht="15.75">
      <c r="A23" s="26" t="s">
        <v>39</v>
      </c>
      <c r="B23" s="27"/>
      <c r="C23" s="28"/>
      <c r="D23" s="29">
        <f t="shared" ref="D23:N23" si="7">SUM(D24:D24)</f>
        <v>15000</v>
      </c>
      <c r="E23" s="29">
        <f t="shared" si="7"/>
        <v>541348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1075320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1631668</v>
      </c>
      <c r="P23" s="41">
        <f t="shared" si="2"/>
        <v>105.29607640681466</v>
      </c>
      <c r="Q23" s="9"/>
    </row>
    <row r="24" spans="1:120" ht="15.75" thickBot="1">
      <c r="A24" s="12"/>
      <c r="B24" s="42">
        <v>581</v>
      </c>
      <c r="C24" s="19" t="s">
        <v>81</v>
      </c>
      <c r="D24" s="43">
        <v>15000</v>
      </c>
      <c r="E24" s="43">
        <v>541348</v>
      </c>
      <c r="F24" s="43">
        <v>0</v>
      </c>
      <c r="G24" s="43">
        <v>0</v>
      </c>
      <c r="H24" s="43">
        <v>0</v>
      </c>
      <c r="I24" s="43">
        <v>1075320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1631668</v>
      </c>
      <c r="P24" s="44">
        <f t="shared" si="2"/>
        <v>105.29607640681466</v>
      </c>
      <c r="Q24" s="9"/>
    </row>
    <row r="25" spans="1:120" ht="16.5" thickBot="1">
      <c r="A25" s="13" t="s">
        <v>10</v>
      </c>
      <c r="B25" s="21"/>
      <c r="C25" s="20"/>
      <c r="D25" s="14">
        <f>SUM(D5,D11,D15,D18,D20,D23)</f>
        <v>17924001</v>
      </c>
      <c r="E25" s="14">
        <f t="shared" ref="E25:N25" si="8">SUM(E5,E11,E15,E18,E20,E23)</f>
        <v>2463364</v>
      </c>
      <c r="F25" s="14">
        <f t="shared" si="8"/>
        <v>0</v>
      </c>
      <c r="G25" s="14">
        <f t="shared" si="8"/>
        <v>2540460</v>
      </c>
      <c r="H25" s="14">
        <f t="shared" si="8"/>
        <v>0</v>
      </c>
      <c r="I25" s="14">
        <f t="shared" si="8"/>
        <v>6125115</v>
      </c>
      <c r="J25" s="14">
        <f t="shared" si="8"/>
        <v>0</v>
      </c>
      <c r="K25" s="14">
        <f t="shared" si="8"/>
        <v>334683</v>
      </c>
      <c r="L25" s="14">
        <f t="shared" si="8"/>
        <v>0</v>
      </c>
      <c r="M25" s="14">
        <f t="shared" si="8"/>
        <v>0</v>
      </c>
      <c r="N25" s="14">
        <f t="shared" si="8"/>
        <v>0</v>
      </c>
      <c r="O25" s="14">
        <f t="shared" si="1"/>
        <v>29387623</v>
      </c>
      <c r="P25" s="35">
        <f t="shared" si="2"/>
        <v>1896.4650877645845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77</v>
      </c>
      <c r="N27" s="90"/>
      <c r="O27" s="90"/>
      <c r="P27" s="39">
        <v>15496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3706242</v>
      </c>
      <c r="E5" s="24">
        <f t="shared" si="0"/>
        <v>0</v>
      </c>
      <c r="F5" s="24">
        <f t="shared" si="0"/>
        <v>0</v>
      </c>
      <c r="G5" s="24">
        <f t="shared" si="0"/>
        <v>51586</v>
      </c>
      <c r="H5" s="24">
        <f t="shared" si="0"/>
        <v>0</v>
      </c>
      <c r="I5" s="24">
        <f t="shared" si="0"/>
        <v>359035</v>
      </c>
      <c r="J5" s="24">
        <f t="shared" si="0"/>
        <v>0</v>
      </c>
      <c r="K5" s="24">
        <f t="shared" si="0"/>
        <v>309558</v>
      </c>
      <c r="L5" s="24">
        <f t="shared" si="0"/>
        <v>0</v>
      </c>
      <c r="M5" s="24">
        <f t="shared" si="0"/>
        <v>0</v>
      </c>
      <c r="N5" s="25">
        <f t="shared" ref="N5:N25" si="1">SUM(D5:M5)</f>
        <v>4426421</v>
      </c>
      <c r="O5" s="30">
        <f t="shared" ref="O5:O25" si="2">(N5/O$27)</f>
        <v>276.03024444998755</v>
      </c>
      <c r="P5" s="6"/>
    </row>
    <row r="6" spans="1:133">
      <c r="A6" s="12"/>
      <c r="B6" s="42">
        <v>511</v>
      </c>
      <c r="C6" s="19" t="s">
        <v>19</v>
      </c>
      <c r="D6" s="43">
        <v>280967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280967</v>
      </c>
      <c r="O6" s="44">
        <f t="shared" si="2"/>
        <v>17.521015215764528</v>
      </c>
      <c r="P6" s="9"/>
    </row>
    <row r="7" spans="1:133">
      <c r="A7" s="12"/>
      <c r="B7" s="42">
        <v>512</v>
      </c>
      <c r="C7" s="19" t="s">
        <v>20</v>
      </c>
      <c r="D7" s="43">
        <v>612543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612543</v>
      </c>
      <c r="O7" s="44">
        <f t="shared" si="2"/>
        <v>38.197992017959592</v>
      </c>
      <c r="P7" s="9"/>
    </row>
    <row r="8" spans="1:133">
      <c r="A8" s="12"/>
      <c r="B8" s="42">
        <v>513</v>
      </c>
      <c r="C8" s="19" t="s">
        <v>21</v>
      </c>
      <c r="D8" s="43">
        <v>2118004</v>
      </c>
      <c r="E8" s="43">
        <v>0</v>
      </c>
      <c r="F8" s="43">
        <v>0</v>
      </c>
      <c r="G8" s="43">
        <v>51586</v>
      </c>
      <c r="H8" s="43">
        <v>0</v>
      </c>
      <c r="I8" s="43">
        <v>359035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2528625</v>
      </c>
      <c r="O8" s="44">
        <f t="shared" si="2"/>
        <v>157.68427288600648</v>
      </c>
      <c r="P8" s="9"/>
    </row>
    <row r="9" spans="1:133">
      <c r="A9" s="12"/>
      <c r="B9" s="42">
        <v>515</v>
      </c>
      <c r="C9" s="19" t="s">
        <v>22</v>
      </c>
      <c r="D9" s="43">
        <v>694728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694728</v>
      </c>
      <c r="O9" s="44">
        <f t="shared" si="2"/>
        <v>43.323023197804936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309558</v>
      </c>
      <c r="L10" s="43">
        <v>0</v>
      </c>
      <c r="M10" s="43">
        <v>0</v>
      </c>
      <c r="N10" s="43">
        <f t="shared" si="1"/>
        <v>309558</v>
      </c>
      <c r="O10" s="44">
        <f t="shared" si="2"/>
        <v>19.303941132451982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9279571</v>
      </c>
      <c r="E11" s="29">
        <f t="shared" si="3"/>
        <v>542155</v>
      </c>
      <c r="F11" s="29">
        <f t="shared" si="3"/>
        <v>0</v>
      </c>
      <c r="G11" s="29">
        <f t="shared" si="3"/>
        <v>1184071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11005797</v>
      </c>
      <c r="O11" s="41">
        <f t="shared" si="2"/>
        <v>686.31809678223999</v>
      </c>
      <c r="P11" s="10"/>
    </row>
    <row r="12" spans="1:133">
      <c r="A12" s="12"/>
      <c r="B12" s="42">
        <v>521</v>
      </c>
      <c r="C12" s="19" t="s">
        <v>25</v>
      </c>
      <c r="D12" s="43">
        <v>4633154</v>
      </c>
      <c r="E12" s="43">
        <v>30203</v>
      </c>
      <c r="F12" s="43">
        <v>0</v>
      </c>
      <c r="G12" s="43">
        <v>328110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4991467</v>
      </c>
      <c r="O12" s="44">
        <f t="shared" si="2"/>
        <v>311.26633823896236</v>
      </c>
      <c r="P12" s="9"/>
    </row>
    <row r="13" spans="1:133">
      <c r="A13" s="12"/>
      <c r="B13" s="42">
        <v>522</v>
      </c>
      <c r="C13" s="19" t="s">
        <v>26</v>
      </c>
      <c r="D13" s="43">
        <v>4646417</v>
      </c>
      <c r="E13" s="43">
        <v>1688</v>
      </c>
      <c r="F13" s="43">
        <v>0</v>
      </c>
      <c r="G13" s="43">
        <v>388229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5036334</v>
      </c>
      <c r="O13" s="44">
        <f t="shared" si="2"/>
        <v>314.06423048141681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510264</v>
      </c>
      <c r="F14" s="43">
        <v>0</v>
      </c>
      <c r="G14" s="43">
        <v>467732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977996</v>
      </c>
      <c r="O14" s="44">
        <f t="shared" si="2"/>
        <v>60.987528061860814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1135921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4376809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5512730</v>
      </c>
      <c r="O15" s="41">
        <f t="shared" si="2"/>
        <v>343.77213769019704</v>
      </c>
      <c r="P15" s="10"/>
    </row>
    <row r="16" spans="1:133">
      <c r="A16" s="12"/>
      <c r="B16" s="42">
        <v>534</v>
      </c>
      <c r="C16" s="19" t="s">
        <v>54</v>
      </c>
      <c r="D16" s="43">
        <v>1135921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1135921</v>
      </c>
      <c r="O16" s="44">
        <f t="shared" si="2"/>
        <v>70.83568221501622</v>
      </c>
      <c r="P16" s="9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4376809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4376809</v>
      </c>
      <c r="O17" s="44">
        <f t="shared" si="2"/>
        <v>272.93645547518082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997955</v>
      </c>
      <c r="E18" s="29">
        <f t="shared" si="5"/>
        <v>704301</v>
      </c>
      <c r="F18" s="29">
        <f t="shared" si="5"/>
        <v>0</v>
      </c>
      <c r="G18" s="29">
        <f t="shared" si="5"/>
        <v>871639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2573895</v>
      </c>
      <c r="O18" s="41">
        <f t="shared" si="2"/>
        <v>160.50729608381141</v>
      </c>
      <c r="P18" s="10"/>
    </row>
    <row r="19" spans="1:119">
      <c r="A19" s="12"/>
      <c r="B19" s="42">
        <v>541</v>
      </c>
      <c r="C19" s="19" t="s">
        <v>56</v>
      </c>
      <c r="D19" s="43">
        <v>997955</v>
      </c>
      <c r="E19" s="43">
        <v>704301</v>
      </c>
      <c r="F19" s="43">
        <v>0</v>
      </c>
      <c r="G19" s="43">
        <v>871639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2573895</v>
      </c>
      <c r="O19" s="44">
        <f t="shared" si="2"/>
        <v>160.50729608381141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SUM(D21:D22)</f>
        <v>1855337</v>
      </c>
      <c r="E20" s="29">
        <f t="shared" si="6"/>
        <v>56673</v>
      </c>
      <c r="F20" s="29">
        <f t="shared" si="6"/>
        <v>0</v>
      </c>
      <c r="G20" s="29">
        <f t="shared" si="6"/>
        <v>9375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1921385</v>
      </c>
      <c r="O20" s="41">
        <f t="shared" si="2"/>
        <v>119.81697430780743</v>
      </c>
      <c r="P20" s="9"/>
    </row>
    <row r="21" spans="1:119">
      <c r="A21" s="12"/>
      <c r="B21" s="42">
        <v>572</v>
      </c>
      <c r="C21" s="19" t="s">
        <v>57</v>
      </c>
      <c r="D21" s="43">
        <v>1855337</v>
      </c>
      <c r="E21" s="43">
        <v>0</v>
      </c>
      <c r="F21" s="43">
        <v>0</v>
      </c>
      <c r="G21" s="43">
        <v>9375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1864712</v>
      </c>
      <c r="O21" s="44">
        <f t="shared" si="2"/>
        <v>116.28286355699676</v>
      </c>
      <c r="P21" s="9"/>
    </row>
    <row r="22" spans="1:119">
      <c r="A22" s="12"/>
      <c r="B22" s="42">
        <v>574</v>
      </c>
      <c r="C22" s="19" t="s">
        <v>74</v>
      </c>
      <c r="D22" s="43">
        <v>0</v>
      </c>
      <c r="E22" s="43">
        <v>56673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56673</v>
      </c>
      <c r="O22" s="44">
        <f t="shared" si="2"/>
        <v>3.5341107508106759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133850</v>
      </c>
      <c r="E23" s="29">
        <f t="shared" si="7"/>
        <v>703803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1100599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1938252</v>
      </c>
      <c r="O23" s="41">
        <f t="shared" si="2"/>
        <v>120.86879521077576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133850</v>
      </c>
      <c r="E24" s="43">
        <v>703803</v>
      </c>
      <c r="F24" s="43">
        <v>0</v>
      </c>
      <c r="G24" s="43">
        <v>0</v>
      </c>
      <c r="H24" s="43">
        <v>0</v>
      </c>
      <c r="I24" s="43">
        <v>1100599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1938252</v>
      </c>
      <c r="O24" s="44">
        <f t="shared" si="2"/>
        <v>120.86879521077576</v>
      </c>
      <c r="P24" s="9"/>
    </row>
    <row r="25" spans="1:119" ht="16.5" thickBot="1">
      <c r="A25" s="13" t="s">
        <v>10</v>
      </c>
      <c r="B25" s="21"/>
      <c r="C25" s="20"/>
      <c r="D25" s="14">
        <f>SUM(D5,D11,D15,D18,D20,D23)</f>
        <v>17108876</v>
      </c>
      <c r="E25" s="14">
        <f t="shared" ref="E25:M25" si="8">SUM(E5,E11,E15,E18,E20,E23)</f>
        <v>2006932</v>
      </c>
      <c r="F25" s="14">
        <f t="shared" si="8"/>
        <v>0</v>
      </c>
      <c r="G25" s="14">
        <f t="shared" si="8"/>
        <v>2116671</v>
      </c>
      <c r="H25" s="14">
        <f t="shared" si="8"/>
        <v>0</v>
      </c>
      <c r="I25" s="14">
        <f t="shared" si="8"/>
        <v>5836443</v>
      </c>
      <c r="J25" s="14">
        <f t="shared" si="8"/>
        <v>0</v>
      </c>
      <c r="K25" s="14">
        <f t="shared" si="8"/>
        <v>309558</v>
      </c>
      <c r="L25" s="14">
        <f t="shared" si="8"/>
        <v>0</v>
      </c>
      <c r="M25" s="14">
        <f t="shared" si="8"/>
        <v>0</v>
      </c>
      <c r="N25" s="14">
        <f t="shared" si="1"/>
        <v>27378480</v>
      </c>
      <c r="O25" s="35">
        <f t="shared" si="2"/>
        <v>1707.3135445248192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75</v>
      </c>
      <c r="M27" s="90"/>
      <c r="N27" s="90"/>
      <c r="O27" s="39">
        <v>16036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44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3930877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344883</v>
      </c>
      <c r="L5" s="24">
        <f t="shared" si="0"/>
        <v>0</v>
      </c>
      <c r="M5" s="24">
        <f t="shared" si="0"/>
        <v>0</v>
      </c>
      <c r="N5" s="25">
        <f t="shared" ref="N5:N24" si="1">SUM(D5:M5)</f>
        <v>4275760</v>
      </c>
      <c r="O5" s="30">
        <f t="shared" ref="O5:O24" si="2">(N5/O$26)</f>
        <v>270.36104963642111</v>
      </c>
      <c r="P5" s="6"/>
    </row>
    <row r="6" spans="1:133">
      <c r="A6" s="12"/>
      <c r="B6" s="42">
        <v>511</v>
      </c>
      <c r="C6" s="19" t="s">
        <v>19</v>
      </c>
      <c r="D6" s="43">
        <v>269403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269403</v>
      </c>
      <c r="O6" s="44">
        <f t="shared" si="2"/>
        <v>17.034650648118873</v>
      </c>
      <c r="P6" s="9"/>
    </row>
    <row r="7" spans="1:133">
      <c r="A7" s="12"/>
      <c r="B7" s="42">
        <v>512</v>
      </c>
      <c r="C7" s="19" t="s">
        <v>20</v>
      </c>
      <c r="D7" s="43">
        <v>550583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550583</v>
      </c>
      <c r="O7" s="44">
        <f t="shared" si="2"/>
        <v>34.813974075245021</v>
      </c>
      <c r="P7" s="9"/>
    </row>
    <row r="8" spans="1:133">
      <c r="A8" s="12"/>
      <c r="B8" s="42">
        <v>513</v>
      </c>
      <c r="C8" s="19" t="s">
        <v>21</v>
      </c>
      <c r="D8" s="43">
        <v>2454172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2454172</v>
      </c>
      <c r="O8" s="44">
        <f t="shared" si="2"/>
        <v>155.18001896933291</v>
      </c>
      <c r="P8" s="9"/>
    </row>
    <row r="9" spans="1:133">
      <c r="A9" s="12"/>
      <c r="B9" s="42">
        <v>515</v>
      </c>
      <c r="C9" s="19" t="s">
        <v>22</v>
      </c>
      <c r="D9" s="43">
        <v>656719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656719</v>
      </c>
      <c r="O9" s="44">
        <f t="shared" si="2"/>
        <v>41.52507113499842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344883</v>
      </c>
      <c r="L10" s="43">
        <v>0</v>
      </c>
      <c r="M10" s="43">
        <v>0</v>
      </c>
      <c r="N10" s="43">
        <f t="shared" si="1"/>
        <v>344883</v>
      </c>
      <c r="O10" s="44">
        <f t="shared" si="2"/>
        <v>21.807334808725894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9409036</v>
      </c>
      <c r="E11" s="29">
        <f t="shared" si="3"/>
        <v>458412</v>
      </c>
      <c r="F11" s="29">
        <f t="shared" si="3"/>
        <v>0</v>
      </c>
      <c r="G11" s="29">
        <f t="shared" si="3"/>
        <v>1355148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11222596</v>
      </c>
      <c r="O11" s="41">
        <f t="shared" si="2"/>
        <v>709.61719886184005</v>
      </c>
      <c r="P11" s="10"/>
    </row>
    <row r="12" spans="1:133">
      <c r="A12" s="12"/>
      <c r="B12" s="42">
        <v>521</v>
      </c>
      <c r="C12" s="19" t="s">
        <v>25</v>
      </c>
      <c r="D12" s="43">
        <v>4668718</v>
      </c>
      <c r="E12" s="43">
        <v>26214</v>
      </c>
      <c r="F12" s="43">
        <v>0</v>
      </c>
      <c r="G12" s="43">
        <v>209983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4904915</v>
      </c>
      <c r="O12" s="44">
        <f t="shared" si="2"/>
        <v>310.14321846348406</v>
      </c>
      <c r="P12" s="9"/>
    </row>
    <row r="13" spans="1:133">
      <c r="A13" s="12"/>
      <c r="B13" s="42">
        <v>522</v>
      </c>
      <c r="C13" s="19" t="s">
        <v>26</v>
      </c>
      <c r="D13" s="43">
        <v>4740318</v>
      </c>
      <c r="E13" s="43">
        <v>0</v>
      </c>
      <c r="F13" s="43">
        <v>0</v>
      </c>
      <c r="G13" s="43">
        <v>539243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5279561</v>
      </c>
      <c r="O13" s="44">
        <f t="shared" si="2"/>
        <v>333.83250079038885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432198</v>
      </c>
      <c r="F14" s="43">
        <v>0</v>
      </c>
      <c r="G14" s="43">
        <v>605922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1038120</v>
      </c>
      <c r="O14" s="44">
        <f t="shared" si="2"/>
        <v>65.641479607967113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1084575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4178509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5263084</v>
      </c>
      <c r="O15" s="41">
        <f t="shared" si="2"/>
        <v>332.79064179576352</v>
      </c>
      <c r="P15" s="10"/>
    </row>
    <row r="16" spans="1:133">
      <c r="A16" s="12"/>
      <c r="B16" s="42">
        <v>534</v>
      </c>
      <c r="C16" s="19" t="s">
        <v>54</v>
      </c>
      <c r="D16" s="43">
        <v>1084575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1084575</v>
      </c>
      <c r="O16" s="44">
        <f t="shared" si="2"/>
        <v>68.578880809358211</v>
      </c>
      <c r="P16" s="9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4178509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4178509</v>
      </c>
      <c r="O17" s="44">
        <f t="shared" si="2"/>
        <v>264.2117609864053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1069508</v>
      </c>
      <c r="E18" s="29">
        <f t="shared" si="5"/>
        <v>311327</v>
      </c>
      <c r="F18" s="29">
        <f t="shared" si="5"/>
        <v>0</v>
      </c>
      <c r="G18" s="29">
        <f t="shared" si="5"/>
        <v>1349320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2730155</v>
      </c>
      <c r="O18" s="41">
        <f t="shared" si="2"/>
        <v>172.63073031931711</v>
      </c>
      <c r="P18" s="10"/>
    </row>
    <row r="19" spans="1:119">
      <c r="A19" s="12"/>
      <c r="B19" s="42">
        <v>541</v>
      </c>
      <c r="C19" s="19" t="s">
        <v>56</v>
      </c>
      <c r="D19" s="43">
        <v>1069508</v>
      </c>
      <c r="E19" s="43">
        <v>311327</v>
      </c>
      <c r="F19" s="43">
        <v>0</v>
      </c>
      <c r="G19" s="43">
        <v>1349320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2730155</v>
      </c>
      <c r="O19" s="44">
        <f t="shared" si="2"/>
        <v>172.63073031931711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1446001</v>
      </c>
      <c r="E20" s="29">
        <f t="shared" si="6"/>
        <v>0</v>
      </c>
      <c r="F20" s="29">
        <f t="shared" si="6"/>
        <v>0</v>
      </c>
      <c r="G20" s="29">
        <f t="shared" si="6"/>
        <v>651719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2097720</v>
      </c>
      <c r="O20" s="41">
        <f t="shared" si="2"/>
        <v>132.6411634524186</v>
      </c>
      <c r="P20" s="9"/>
    </row>
    <row r="21" spans="1:119">
      <c r="A21" s="12"/>
      <c r="B21" s="42">
        <v>572</v>
      </c>
      <c r="C21" s="19" t="s">
        <v>57</v>
      </c>
      <c r="D21" s="43">
        <v>1446001</v>
      </c>
      <c r="E21" s="43">
        <v>0</v>
      </c>
      <c r="F21" s="43">
        <v>0</v>
      </c>
      <c r="G21" s="43">
        <v>651719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2097720</v>
      </c>
      <c r="O21" s="44">
        <f t="shared" si="2"/>
        <v>132.6411634524186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SUM(D23:D23)</f>
        <v>0</v>
      </c>
      <c r="E22" s="29">
        <f t="shared" si="7"/>
        <v>791933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1405635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2197568</v>
      </c>
      <c r="O22" s="41">
        <f t="shared" si="2"/>
        <v>138.9546632943408</v>
      </c>
      <c r="P22" s="9"/>
    </row>
    <row r="23" spans="1:119" ht="15.75" thickBot="1">
      <c r="A23" s="12"/>
      <c r="B23" s="42">
        <v>581</v>
      </c>
      <c r="C23" s="19" t="s">
        <v>59</v>
      </c>
      <c r="D23" s="43">
        <v>0</v>
      </c>
      <c r="E23" s="43">
        <v>791933</v>
      </c>
      <c r="F23" s="43">
        <v>0</v>
      </c>
      <c r="G23" s="43">
        <v>0</v>
      </c>
      <c r="H23" s="43">
        <v>0</v>
      </c>
      <c r="I23" s="43">
        <v>1405635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2197568</v>
      </c>
      <c r="O23" s="44">
        <f t="shared" si="2"/>
        <v>138.9546632943408</v>
      </c>
      <c r="P23" s="9"/>
    </row>
    <row r="24" spans="1:119" ht="16.5" thickBot="1">
      <c r="A24" s="13" t="s">
        <v>10</v>
      </c>
      <c r="B24" s="21"/>
      <c r="C24" s="20"/>
      <c r="D24" s="14">
        <f>SUM(D5,D11,D15,D18,D20,D22)</f>
        <v>16939997</v>
      </c>
      <c r="E24" s="14">
        <f t="shared" ref="E24:M24" si="8">SUM(E5,E11,E15,E18,E20,E22)</f>
        <v>1561672</v>
      </c>
      <c r="F24" s="14">
        <f t="shared" si="8"/>
        <v>0</v>
      </c>
      <c r="G24" s="14">
        <f t="shared" si="8"/>
        <v>3356187</v>
      </c>
      <c r="H24" s="14">
        <f t="shared" si="8"/>
        <v>0</v>
      </c>
      <c r="I24" s="14">
        <f t="shared" si="8"/>
        <v>5584144</v>
      </c>
      <c r="J24" s="14">
        <f t="shared" si="8"/>
        <v>0</v>
      </c>
      <c r="K24" s="14">
        <f t="shared" si="8"/>
        <v>344883</v>
      </c>
      <c r="L24" s="14">
        <f t="shared" si="8"/>
        <v>0</v>
      </c>
      <c r="M24" s="14">
        <f t="shared" si="8"/>
        <v>0</v>
      </c>
      <c r="N24" s="14">
        <f t="shared" si="1"/>
        <v>27786883</v>
      </c>
      <c r="O24" s="35">
        <f t="shared" si="2"/>
        <v>1756.9954473601013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72</v>
      </c>
      <c r="M26" s="90"/>
      <c r="N26" s="90"/>
      <c r="O26" s="39">
        <v>15815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4026412</v>
      </c>
      <c r="E5" s="24">
        <f t="shared" si="0"/>
        <v>0</v>
      </c>
      <c r="F5" s="24">
        <f t="shared" si="0"/>
        <v>0</v>
      </c>
      <c r="G5" s="24">
        <f t="shared" si="0"/>
        <v>293090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293409</v>
      </c>
      <c r="L5" s="24">
        <f t="shared" si="0"/>
        <v>0</v>
      </c>
      <c r="M5" s="24">
        <f t="shared" si="0"/>
        <v>0</v>
      </c>
      <c r="N5" s="25">
        <f t="shared" ref="N5:N24" si="1">SUM(D5:M5)</f>
        <v>4612911</v>
      </c>
      <c r="O5" s="30">
        <f t="shared" ref="O5:O24" si="2">(N5/O$26)</f>
        <v>301.9118397800903</v>
      </c>
      <c r="P5" s="6"/>
    </row>
    <row r="6" spans="1:133">
      <c r="A6" s="12"/>
      <c r="B6" s="42">
        <v>511</v>
      </c>
      <c r="C6" s="19" t="s">
        <v>19</v>
      </c>
      <c r="D6" s="43">
        <v>255445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255445</v>
      </c>
      <c r="O6" s="44">
        <f t="shared" si="2"/>
        <v>16.718698867726946</v>
      </c>
      <c r="P6" s="9"/>
    </row>
    <row r="7" spans="1:133">
      <c r="A7" s="12"/>
      <c r="B7" s="42">
        <v>512</v>
      </c>
      <c r="C7" s="19" t="s">
        <v>20</v>
      </c>
      <c r="D7" s="43">
        <v>675337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675337</v>
      </c>
      <c r="O7" s="44">
        <f t="shared" si="2"/>
        <v>44.200340336409454</v>
      </c>
      <c r="P7" s="9"/>
    </row>
    <row r="8" spans="1:133">
      <c r="A8" s="12"/>
      <c r="B8" s="42">
        <v>513</v>
      </c>
      <c r="C8" s="19" t="s">
        <v>21</v>
      </c>
      <c r="D8" s="43">
        <v>2342225</v>
      </c>
      <c r="E8" s="43">
        <v>0</v>
      </c>
      <c r="F8" s="43">
        <v>0</v>
      </c>
      <c r="G8" s="43">
        <v>293090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2635315</v>
      </c>
      <c r="O8" s="44">
        <f t="shared" si="2"/>
        <v>172.4795470907782</v>
      </c>
      <c r="P8" s="9"/>
    </row>
    <row r="9" spans="1:133">
      <c r="A9" s="12"/>
      <c r="B9" s="42">
        <v>515</v>
      </c>
      <c r="C9" s="19" t="s">
        <v>22</v>
      </c>
      <c r="D9" s="43">
        <v>753405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753405</v>
      </c>
      <c r="O9" s="44">
        <f t="shared" si="2"/>
        <v>49.309837031219324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293409</v>
      </c>
      <c r="L10" s="43">
        <v>0</v>
      </c>
      <c r="M10" s="43">
        <v>0</v>
      </c>
      <c r="N10" s="43">
        <f t="shared" si="1"/>
        <v>293409</v>
      </c>
      <c r="O10" s="44">
        <f t="shared" si="2"/>
        <v>19.203416453956411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8749393</v>
      </c>
      <c r="E11" s="29">
        <f t="shared" si="3"/>
        <v>431944</v>
      </c>
      <c r="F11" s="29">
        <f t="shared" si="3"/>
        <v>0</v>
      </c>
      <c r="G11" s="29">
        <f t="shared" si="3"/>
        <v>360638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9541975</v>
      </c>
      <c r="O11" s="41">
        <f t="shared" si="2"/>
        <v>624.51567510962764</v>
      </c>
      <c r="P11" s="10"/>
    </row>
    <row r="12" spans="1:133">
      <c r="A12" s="12"/>
      <c r="B12" s="42">
        <v>521</v>
      </c>
      <c r="C12" s="19" t="s">
        <v>25</v>
      </c>
      <c r="D12" s="43">
        <v>4692418</v>
      </c>
      <c r="E12" s="43">
        <v>23041</v>
      </c>
      <c r="F12" s="43">
        <v>0</v>
      </c>
      <c r="G12" s="43">
        <v>352840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5068299</v>
      </c>
      <c r="O12" s="44">
        <f t="shared" si="2"/>
        <v>331.71666993913215</v>
      </c>
      <c r="P12" s="9"/>
    </row>
    <row r="13" spans="1:133">
      <c r="A13" s="12"/>
      <c r="B13" s="42">
        <v>522</v>
      </c>
      <c r="C13" s="19" t="s">
        <v>26</v>
      </c>
      <c r="D13" s="43">
        <v>4056975</v>
      </c>
      <c r="E13" s="43">
        <v>0</v>
      </c>
      <c r="F13" s="43">
        <v>0</v>
      </c>
      <c r="G13" s="43">
        <v>7798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4064773</v>
      </c>
      <c r="O13" s="44">
        <f t="shared" si="2"/>
        <v>266.03658616401594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408903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408903</v>
      </c>
      <c r="O14" s="44">
        <f t="shared" si="2"/>
        <v>26.762419006479483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935752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3562836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4498588</v>
      </c>
      <c r="O15" s="41">
        <f t="shared" si="2"/>
        <v>294.42947836900322</v>
      </c>
      <c r="P15" s="10"/>
    </row>
    <row r="16" spans="1:133">
      <c r="A16" s="12"/>
      <c r="B16" s="42">
        <v>534</v>
      </c>
      <c r="C16" s="19" t="s">
        <v>54</v>
      </c>
      <c r="D16" s="43">
        <v>935752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935752</v>
      </c>
      <c r="O16" s="44">
        <f t="shared" si="2"/>
        <v>61.244322272400026</v>
      </c>
      <c r="P16" s="9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3562836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3562836</v>
      </c>
      <c r="O17" s="44">
        <f t="shared" si="2"/>
        <v>233.18515609660318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1739004</v>
      </c>
      <c r="E18" s="29">
        <f t="shared" si="5"/>
        <v>366695</v>
      </c>
      <c r="F18" s="29">
        <f t="shared" si="5"/>
        <v>0</v>
      </c>
      <c r="G18" s="29">
        <f t="shared" si="5"/>
        <v>5473094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7578793</v>
      </c>
      <c r="O18" s="41">
        <f t="shared" si="2"/>
        <v>496.02676876758949</v>
      </c>
      <c r="P18" s="10"/>
    </row>
    <row r="19" spans="1:119">
      <c r="A19" s="12"/>
      <c r="B19" s="42">
        <v>541</v>
      </c>
      <c r="C19" s="19" t="s">
        <v>56</v>
      </c>
      <c r="D19" s="43">
        <v>1739004</v>
      </c>
      <c r="E19" s="43">
        <v>366695</v>
      </c>
      <c r="F19" s="43">
        <v>0</v>
      </c>
      <c r="G19" s="43">
        <v>5473094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7578793</v>
      </c>
      <c r="O19" s="44">
        <f t="shared" si="2"/>
        <v>496.02676876758949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1138941</v>
      </c>
      <c r="E20" s="29">
        <f t="shared" si="6"/>
        <v>0</v>
      </c>
      <c r="F20" s="29">
        <f t="shared" si="6"/>
        <v>0</v>
      </c>
      <c r="G20" s="29">
        <f t="shared" si="6"/>
        <v>3819781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4958722</v>
      </c>
      <c r="O20" s="41">
        <f t="shared" si="2"/>
        <v>324.54493095097848</v>
      </c>
      <c r="P20" s="9"/>
    </row>
    <row r="21" spans="1:119">
      <c r="A21" s="12"/>
      <c r="B21" s="42">
        <v>572</v>
      </c>
      <c r="C21" s="19" t="s">
        <v>57</v>
      </c>
      <c r="D21" s="43">
        <v>1138941</v>
      </c>
      <c r="E21" s="43">
        <v>0</v>
      </c>
      <c r="F21" s="43">
        <v>0</v>
      </c>
      <c r="G21" s="43">
        <v>3819781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4958722</v>
      </c>
      <c r="O21" s="44">
        <f t="shared" si="2"/>
        <v>324.54493095097848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SUM(D23:D23)</f>
        <v>2500</v>
      </c>
      <c r="E22" s="29">
        <f t="shared" si="7"/>
        <v>1054319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1302909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2359728</v>
      </c>
      <c r="O22" s="41">
        <f t="shared" si="2"/>
        <v>154.44256823090515</v>
      </c>
      <c r="P22" s="9"/>
    </row>
    <row r="23" spans="1:119" ht="15.75" thickBot="1">
      <c r="A23" s="12"/>
      <c r="B23" s="42">
        <v>581</v>
      </c>
      <c r="C23" s="19" t="s">
        <v>59</v>
      </c>
      <c r="D23" s="43">
        <v>2500</v>
      </c>
      <c r="E23" s="43">
        <v>1054319</v>
      </c>
      <c r="F23" s="43">
        <v>0</v>
      </c>
      <c r="G23" s="43">
        <v>0</v>
      </c>
      <c r="H23" s="43">
        <v>0</v>
      </c>
      <c r="I23" s="43">
        <v>1302909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2359728</v>
      </c>
      <c r="O23" s="44">
        <f t="shared" si="2"/>
        <v>154.44256823090515</v>
      </c>
      <c r="P23" s="9"/>
    </row>
    <row r="24" spans="1:119" ht="16.5" thickBot="1">
      <c r="A24" s="13" t="s">
        <v>10</v>
      </c>
      <c r="B24" s="21"/>
      <c r="C24" s="20"/>
      <c r="D24" s="14">
        <f>SUM(D5,D11,D15,D18,D20,D22)</f>
        <v>16592002</v>
      </c>
      <c r="E24" s="14">
        <f t="shared" ref="E24:M24" si="8">SUM(E5,E11,E15,E18,E20,E22)</f>
        <v>1852958</v>
      </c>
      <c r="F24" s="14">
        <f t="shared" si="8"/>
        <v>0</v>
      </c>
      <c r="G24" s="14">
        <f t="shared" si="8"/>
        <v>9946603</v>
      </c>
      <c r="H24" s="14">
        <f t="shared" si="8"/>
        <v>0</v>
      </c>
      <c r="I24" s="14">
        <f t="shared" si="8"/>
        <v>4865745</v>
      </c>
      <c r="J24" s="14">
        <f t="shared" si="8"/>
        <v>0</v>
      </c>
      <c r="K24" s="14">
        <f t="shared" si="8"/>
        <v>293409</v>
      </c>
      <c r="L24" s="14">
        <f t="shared" si="8"/>
        <v>0</v>
      </c>
      <c r="M24" s="14">
        <f t="shared" si="8"/>
        <v>0</v>
      </c>
      <c r="N24" s="14">
        <f t="shared" si="1"/>
        <v>33550717</v>
      </c>
      <c r="O24" s="35">
        <f t="shared" si="2"/>
        <v>2195.871261208194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70</v>
      </c>
      <c r="M26" s="90"/>
      <c r="N26" s="90"/>
      <c r="O26" s="39">
        <v>15279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3623906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97279</v>
      </c>
      <c r="L5" s="24">
        <f t="shared" si="0"/>
        <v>0</v>
      </c>
      <c r="M5" s="24">
        <f t="shared" si="0"/>
        <v>0</v>
      </c>
      <c r="N5" s="25">
        <f t="shared" ref="N5:N24" si="1">SUM(D5:M5)</f>
        <v>3721185</v>
      </c>
      <c r="O5" s="30">
        <f t="shared" ref="O5:O24" si="2">(N5/O$26)</f>
        <v>245.52553444180523</v>
      </c>
      <c r="P5" s="6"/>
    </row>
    <row r="6" spans="1:133">
      <c r="A6" s="12"/>
      <c r="B6" s="42">
        <v>511</v>
      </c>
      <c r="C6" s="19" t="s">
        <v>19</v>
      </c>
      <c r="D6" s="43">
        <v>192670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192670</v>
      </c>
      <c r="O6" s="44">
        <f t="shared" si="2"/>
        <v>12.712457112694642</v>
      </c>
      <c r="P6" s="9"/>
    </row>
    <row r="7" spans="1:133">
      <c r="A7" s="12"/>
      <c r="B7" s="42">
        <v>512</v>
      </c>
      <c r="C7" s="19" t="s">
        <v>20</v>
      </c>
      <c r="D7" s="43">
        <v>495567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495567</v>
      </c>
      <c r="O7" s="44">
        <f t="shared" si="2"/>
        <v>32.697743467933492</v>
      </c>
      <c r="P7" s="9"/>
    </row>
    <row r="8" spans="1:133">
      <c r="A8" s="12"/>
      <c r="B8" s="42">
        <v>513</v>
      </c>
      <c r="C8" s="19" t="s">
        <v>21</v>
      </c>
      <c r="D8" s="43">
        <v>2363932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2363932</v>
      </c>
      <c r="O8" s="44">
        <f t="shared" si="2"/>
        <v>155.9733438902085</v>
      </c>
      <c r="P8" s="9"/>
    </row>
    <row r="9" spans="1:133">
      <c r="A9" s="12"/>
      <c r="B9" s="42">
        <v>515</v>
      </c>
      <c r="C9" s="19" t="s">
        <v>22</v>
      </c>
      <c r="D9" s="43">
        <v>571737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571737</v>
      </c>
      <c r="O9" s="44">
        <f t="shared" si="2"/>
        <v>37.723475851148059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97279</v>
      </c>
      <c r="L10" s="43">
        <v>0</v>
      </c>
      <c r="M10" s="43">
        <v>0</v>
      </c>
      <c r="N10" s="43">
        <f t="shared" si="1"/>
        <v>97279</v>
      </c>
      <c r="O10" s="44">
        <f t="shared" si="2"/>
        <v>6.4185141198205331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8241831</v>
      </c>
      <c r="E11" s="29">
        <f t="shared" si="3"/>
        <v>751684</v>
      </c>
      <c r="F11" s="29">
        <f t="shared" si="3"/>
        <v>0</v>
      </c>
      <c r="G11" s="29">
        <f t="shared" si="3"/>
        <v>495899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9489414</v>
      </c>
      <c r="O11" s="41">
        <f t="shared" si="2"/>
        <v>626.11599366587495</v>
      </c>
      <c r="P11" s="10"/>
    </row>
    <row r="12" spans="1:133">
      <c r="A12" s="12"/>
      <c r="B12" s="42">
        <v>521</v>
      </c>
      <c r="C12" s="19" t="s">
        <v>25</v>
      </c>
      <c r="D12" s="43">
        <v>4311739</v>
      </c>
      <c r="E12" s="43">
        <v>365678</v>
      </c>
      <c r="F12" s="43">
        <v>0</v>
      </c>
      <c r="G12" s="43">
        <v>166279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4843696</v>
      </c>
      <c r="O12" s="44">
        <f t="shared" si="2"/>
        <v>319.58933755608342</v>
      </c>
      <c r="P12" s="9"/>
    </row>
    <row r="13" spans="1:133">
      <c r="A13" s="12"/>
      <c r="B13" s="42">
        <v>522</v>
      </c>
      <c r="C13" s="19" t="s">
        <v>26</v>
      </c>
      <c r="D13" s="43">
        <v>3930092</v>
      </c>
      <c r="E13" s="43">
        <v>95691</v>
      </c>
      <c r="F13" s="43">
        <v>0</v>
      </c>
      <c r="G13" s="43">
        <v>329620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4355403</v>
      </c>
      <c r="O13" s="44">
        <f t="shared" si="2"/>
        <v>287.37153602533652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290315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290315</v>
      </c>
      <c r="O14" s="44">
        <f t="shared" si="2"/>
        <v>19.155120084455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1030835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9708030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10738865</v>
      </c>
      <c r="O15" s="41">
        <f t="shared" si="2"/>
        <v>708.55535761414626</v>
      </c>
      <c r="P15" s="10"/>
    </row>
    <row r="16" spans="1:133">
      <c r="A16" s="12"/>
      <c r="B16" s="42">
        <v>534</v>
      </c>
      <c r="C16" s="19" t="s">
        <v>54</v>
      </c>
      <c r="D16" s="43">
        <v>1030835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1030835</v>
      </c>
      <c r="O16" s="44">
        <f t="shared" si="2"/>
        <v>68.014977566640269</v>
      </c>
      <c r="P16" s="9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9708030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9708030</v>
      </c>
      <c r="O17" s="44">
        <f t="shared" si="2"/>
        <v>640.54038004750589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1483725</v>
      </c>
      <c r="E18" s="29">
        <f t="shared" si="5"/>
        <v>799171</v>
      </c>
      <c r="F18" s="29">
        <f t="shared" si="5"/>
        <v>0</v>
      </c>
      <c r="G18" s="29">
        <f t="shared" si="5"/>
        <v>4690372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6973268</v>
      </c>
      <c r="O18" s="41">
        <f t="shared" si="2"/>
        <v>460.09949854842966</v>
      </c>
      <c r="P18" s="10"/>
    </row>
    <row r="19" spans="1:119">
      <c r="A19" s="12"/>
      <c r="B19" s="42">
        <v>541</v>
      </c>
      <c r="C19" s="19" t="s">
        <v>56</v>
      </c>
      <c r="D19" s="43">
        <v>1483725</v>
      </c>
      <c r="E19" s="43">
        <v>799171</v>
      </c>
      <c r="F19" s="43">
        <v>0</v>
      </c>
      <c r="G19" s="43">
        <v>4690372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6973268</v>
      </c>
      <c r="O19" s="44">
        <f t="shared" si="2"/>
        <v>460.09949854842966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1006701</v>
      </c>
      <c r="E20" s="29">
        <f t="shared" si="6"/>
        <v>0</v>
      </c>
      <c r="F20" s="29">
        <f t="shared" si="6"/>
        <v>0</v>
      </c>
      <c r="G20" s="29">
        <f t="shared" si="6"/>
        <v>1508642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2515343</v>
      </c>
      <c r="O20" s="41">
        <f t="shared" si="2"/>
        <v>165.96351280021113</v>
      </c>
      <c r="P20" s="9"/>
    </row>
    <row r="21" spans="1:119">
      <c r="A21" s="12"/>
      <c r="B21" s="42">
        <v>572</v>
      </c>
      <c r="C21" s="19" t="s">
        <v>57</v>
      </c>
      <c r="D21" s="43">
        <v>1006701</v>
      </c>
      <c r="E21" s="43">
        <v>0</v>
      </c>
      <c r="F21" s="43">
        <v>0</v>
      </c>
      <c r="G21" s="43">
        <v>1508642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2515343</v>
      </c>
      <c r="O21" s="44">
        <f t="shared" si="2"/>
        <v>165.96351280021113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SUM(D23:D23)</f>
        <v>684</v>
      </c>
      <c r="E22" s="29">
        <f t="shared" si="7"/>
        <v>369521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1320208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1690413</v>
      </c>
      <c r="O22" s="41">
        <f t="shared" si="2"/>
        <v>111.53424386381631</v>
      </c>
      <c r="P22" s="9"/>
    </row>
    <row r="23" spans="1:119" ht="15.75" thickBot="1">
      <c r="A23" s="12"/>
      <c r="B23" s="42">
        <v>581</v>
      </c>
      <c r="C23" s="19" t="s">
        <v>59</v>
      </c>
      <c r="D23" s="43">
        <v>684</v>
      </c>
      <c r="E23" s="43">
        <v>369521</v>
      </c>
      <c r="F23" s="43">
        <v>0</v>
      </c>
      <c r="G23" s="43">
        <v>0</v>
      </c>
      <c r="H23" s="43">
        <v>0</v>
      </c>
      <c r="I23" s="43">
        <v>1320208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1690413</v>
      </c>
      <c r="O23" s="44">
        <f t="shared" si="2"/>
        <v>111.53424386381631</v>
      </c>
      <c r="P23" s="9"/>
    </row>
    <row r="24" spans="1:119" ht="16.5" thickBot="1">
      <c r="A24" s="13" t="s">
        <v>10</v>
      </c>
      <c r="B24" s="21"/>
      <c r="C24" s="20"/>
      <c r="D24" s="14">
        <f>SUM(D5,D11,D15,D18,D20,D22)</f>
        <v>15387682</v>
      </c>
      <c r="E24" s="14">
        <f t="shared" ref="E24:M24" si="8">SUM(E5,E11,E15,E18,E20,E22)</f>
        <v>1920376</v>
      </c>
      <c r="F24" s="14">
        <f t="shared" si="8"/>
        <v>0</v>
      </c>
      <c r="G24" s="14">
        <f t="shared" si="8"/>
        <v>6694913</v>
      </c>
      <c r="H24" s="14">
        <f t="shared" si="8"/>
        <v>0</v>
      </c>
      <c r="I24" s="14">
        <f t="shared" si="8"/>
        <v>11028238</v>
      </c>
      <c r="J24" s="14">
        <f t="shared" si="8"/>
        <v>0</v>
      </c>
      <c r="K24" s="14">
        <f t="shared" si="8"/>
        <v>97279</v>
      </c>
      <c r="L24" s="14">
        <f t="shared" si="8"/>
        <v>0</v>
      </c>
      <c r="M24" s="14">
        <f t="shared" si="8"/>
        <v>0</v>
      </c>
      <c r="N24" s="14">
        <f t="shared" si="1"/>
        <v>35128488</v>
      </c>
      <c r="O24" s="35">
        <f t="shared" si="2"/>
        <v>2317.7941409342834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68</v>
      </c>
      <c r="M26" s="90"/>
      <c r="N26" s="90"/>
      <c r="O26" s="39">
        <v>15156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3480995</v>
      </c>
      <c r="E5" s="24">
        <f t="shared" si="0"/>
        <v>0</v>
      </c>
      <c r="F5" s="24">
        <f t="shared" si="0"/>
        <v>0</v>
      </c>
      <c r="G5" s="24">
        <f t="shared" si="0"/>
        <v>281469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107993</v>
      </c>
      <c r="L5" s="24">
        <f t="shared" si="0"/>
        <v>0</v>
      </c>
      <c r="M5" s="24">
        <f t="shared" si="0"/>
        <v>0</v>
      </c>
      <c r="N5" s="25">
        <f t="shared" ref="N5:N24" si="1">SUM(D5:M5)</f>
        <v>3870457</v>
      </c>
      <c r="O5" s="30">
        <f t="shared" ref="O5:O24" si="2">(N5/O$26)</f>
        <v>259.81452641471435</v>
      </c>
      <c r="P5" s="6"/>
    </row>
    <row r="6" spans="1:133">
      <c r="A6" s="12"/>
      <c r="B6" s="42">
        <v>511</v>
      </c>
      <c r="C6" s="19" t="s">
        <v>19</v>
      </c>
      <c r="D6" s="43">
        <v>186031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186031</v>
      </c>
      <c r="O6" s="44">
        <f t="shared" si="2"/>
        <v>12.487816338860172</v>
      </c>
      <c r="P6" s="9"/>
    </row>
    <row r="7" spans="1:133">
      <c r="A7" s="12"/>
      <c r="B7" s="42">
        <v>512</v>
      </c>
      <c r="C7" s="19" t="s">
        <v>20</v>
      </c>
      <c r="D7" s="43">
        <v>465647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465647</v>
      </c>
      <c r="O7" s="44">
        <f t="shared" si="2"/>
        <v>31.257770020809559</v>
      </c>
      <c r="P7" s="9"/>
    </row>
    <row r="8" spans="1:133">
      <c r="A8" s="12"/>
      <c r="B8" s="42">
        <v>513</v>
      </c>
      <c r="C8" s="19" t="s">
        <v>21</v>
      </c>
      <c r="D8" s="43">
        <v>2238142</v>
      </c>
      <c r="E8" s="43">
        <v>0</v>
      </c>
      <c r="F8" s="43">
        <v>0</v>
      </c>
      <c r="G8" s="43">
        <v>238307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2476449</v>
      </c>
      <c r="O8" s="44">
        <f t="shared" si="2"/>
        <v>166.23810163120092</v>
      </c>
      <c r="P8" s="9"/>
    </row>
    <row r="9" spans="1:133">
      <c r="A9" s="12"/>
      <c r="B9" s="42">
        <v>515</v>
      </c>
      <c r="C9" s="19" t="s">
        <v>22</v>
      </c>
      <c r="D9" s="43">
        <v>591175</v>
      </c>
      <c r="E9" s="43">
        <v>0</v>
      </c>
      <c r="F9" s="43">
        <v>0</v>
      </c>
      <c r="G9" s="43">
        <v>43162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634337</v>
      </c>
      <c r="O9" s="44">
        <f t="shared" si="2"/>
        <v>42.581526481841983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107993</v>
      </c>
      <c r="L10" s="43">
        <v>0</v>
      </c>
      <c r="M10" s="43">
        <v>0</v>
      </c>
      <c r="N10" s="43">
        <f t="shared" si="1"/>
        <v>107993</v>
      </c>
      <c r="O10" s="44">
        <f t="shared" si="2"/>
        <v>7.2493119420017456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7954191</v>
      </c>
      <c r="E11" s="29">
        <f t="shared" si="3"/>
        <v>445458</v>
      </c>
      <c r="F11" s="29">
        <f t="shared" si="3"/>
        <v>0</v>
      </c>
      <c r="G11" s="29">
        <f t="shared" si="3"/>
        <v>555759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8955408</v>
      </c>
      <c r="O11" s="41">
        <f t="shared" si="2"/>
        <v>601.1551319057528</v>
      </c>
      <c r="P11" s="10"/>
    </row>
    <row r="12" spans="1:133">
      <c r="A12" s="12"/>
      <c r="B12" s="42">
        <v>521</v>
      </c>
      <c r="C12" s="19" t="s">
        <v>25</v>
      </c>
      <c r="D12" s="43">
        <v>4100562</v>
      </c>
      <c r="E12" s="43">
        <v>217288</v>
      </c>
      <c r="F12" s="43">
        <v>0</v>
      </c>
      <c r="G12" s="43">
        <v>299933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4617783</v>
      </c>
      <c r="O12" s="44">
        <f t="shared" si="2"/>
        <v>309.98073437604887</v>
      </c>
      <c r="P12" s="9"/>
    </row>
    <row r="13" spans="1:133">
      <c r="A13" s="12"/>
      <c r="B13" s="42">
        <v>522</v>
      </c>
      <c r="C13" s="19" t="s">
        <v>26</v>
      </c>
      <c r="D13" s="43">
        <v>3853629</v>
      </c>
      <c r="E13" s="43">
        <v>5744</v>
      </c>
      <c r="F13" s="43">
        <v>0</v>
      </c>
      <c r="G13" s="43">
        <v>255826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4115199</v>
      </c>
      <c r="O13" s="44">
        <f t="shared" si="2"/>
        <v>276.24347183996775</v>
      </c>
      <c r="P13" s="9"/>
    </row>
    <row r="14" spans="1:133">
      <c r="A14" s="12"/>
      <c r="B14" s="42">
        <v>524</v>
      </c>
      <c r="C14" s="19" t="s">
        <v>27</v>
      </c>
      <c r="D14" s="43">
        <v>0</v>
      </c>
      <c r="E14" s="43">
        <v>222426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222426</v>
      </c>
      <c r="O14" s="44">
        <f t="shared" si="2"/>
        <v>14.930925689736188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1031532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2689015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3720547</v>
      </c>
      <c r="O15" s="41">
        <f t="shared" si="2"/>
        <v>249.75142646170369</v>
      </c>
      <c r="P15" s="10"/>
    </row>
    <row r="16" spans="1:133">
      <c r="A16" s="12"/>
      <c r="B16" s="42">
        <v>534</v>
      </c>
      <c r="C16" s="19" t="s">
        <v>54</v>
      </c>
      <c r="D16" s="43">
        <v>1031532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1031532</v>
      </c>
      <c r="O16" s="44">
        <f t="shared" si="2"/>
        <v>69.244277371282806</v>
      </c>
      <c r="P16" s="9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2689015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2689015</v>
      </c>
      <c r="O17" s="44">
        <f t="shared" si="2"/>
        <v>180.50714909042088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1334575</v>
      </c>
      <c r="E18" s="29">
        <f t="shared" si="5"/>
        <v>663822</v>
      </c>
      <c r="F18" s="29">
        <f t="shared" si="5"/>
        <v>0</v>
      </c>
      <c r="G18" s="29">
        <f t="shared" si="5"/>
        <v>616063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2614460</v>
      </c>
      <c r="O18" s="41">
        <f t="shared" si="2"/>
        <v>175.50245015774988</v>
      </c>
      <c r="P18" s="10"/>
    </row>
    <row r="19" spans="1:119">
      <c r="A19" s="12"/>
      <c r="B19" s="42">
        <v>541</v>
      </c>
      <c r="C19" s="19" t="s">
        <v>56</v>
      </c>
      <c r="D19" s="43">
        <v>1334575</v>
      </c>
      <c r="E19" s="43">
        <v>663822</v>
      </c>
      <c r="F19" s="43">
        <v>0</v>
      </c>
      <c r="G19" s="43">
        <v>616063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2614460</v>
      </c>
      <c r="O19" s="44">
        <f t="shared" si="2"/>
        <v>175.50245015774988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SUM(D21:D21)</f>
        <v>1018089</v>
      </c>
      <c r="E20" s="29">
        <f t="shared" si="6"/>
        <v>0</v>
      </c>
      <c r="F20" s="29">
        <f t="shared" si="6"/>
        <v>0</v>
      </c>
      <c r="G20" s="29">
        <f t="shared" si="6"/>
        <v>54969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1073058</v>
      </c>
      <c r="O20" s="41">
        <f t="shared" si="2"/>
        <v>72.031818486943678</v>
      </c>
      <c r="P20" s="9"/>
    </row>
    <row r="21" spans="1:119">
      <c r="A21" s="12"/>
      <c r="B21" s="42">
        <v>572</v>
      </c>
      <c r="C21" s="19" t="s">
        <v>57</v>
      </c>
      <c r="D21" s="43">
        <v>1018089</v>
      </c>
      <c r="E21" s="43">
        <v>0</v>
      </c>
      <c r="F21" s="43">
        <v>0</v>
      </c>
      <c r="G21" s="43">
        <v>54969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1073058</v>
      </c>
      <c r="O21" s="44">
        <f t="shared" si="2"/>
        <v>72.031818486943678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SUM(D23:D23)</f>
        <v>37351</v>
      </c>
      <c r="E22" s="29">
        <f t="shared" si="7"/>
        <v>325670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1145273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1508294</v>
      </c>
      <c r="O22" s="41">
        <f t="shared" si="2"/>
        <v>101.24817077263879</v>
      </c>
      <c r="P22" s="9"/>
    </row>
    <row r="23" spans="1:119" ht="15.75" thickBot="1">
      <c r="A23" s="12"/>
      <c r="B23" s="42">
        <v>581</v>
      </c>
      <c r="C23" s="19" t="s">
        <v>59</v>
      </c>
      <c r="D23" s="43">
        <v>37351</v>
      </c>
      <c r="E23" s="43">
        <v>325670</v>
      </c>
      <c r="F23" s="43">
        <v>0</v>
      </c>
      <c r="G23" s="43">
        <v>0</v>
      </c>
      <c r="H23" s="43">
        <v>0</v>
      </c>
      <c r="I23" s="43">
        <v>1145273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1508294</v>
      </c>
      <c r="O23" s="44">
        <f t="shared" si="2"/>
        <v>101.24817077263879</v>
      </c>
      <c r="P23" s="9"/>
    </row>
    <row r="24" spans="1:119" ht="16.5" thickBot="1">
      <c r="A24" s="13" t="s">
        <v>10</v>
      </c>
      <c r="B24" s="21"/>
      <c r="C24" s="20"/>
      <c r="D24" s="14">
        <f>SUM(D5,D11,D15,D18,D20,D22)</f>
        <v>14856733</v>
      </c>
      <c r="E24" s="14">
        <f t="shared" ref="E24:M24" si="8">SUM(E5,E11,E15,E18,E20,E22)</f>
        <v>1434950</v>
      </c>
      <c r="F24" s="14">
        <f t="shared" si="8"/>
        <v>0</v>
      </c>
      <c r="G24" s="14">
        <f t="shared" si="8"/>
        <v>1508260</v>
      </c>
      <c r="H24" s="14">
        <f t="shared" si="8"/>
        <v>0</v>
      </c>
      <c r="I24" s="14">
        <f t="shared" si="8"/>
        <v>3834288</v>
      </c>
      <c r="J24" s="14">
        <f t="shared" si="8"/>
        <v>0</v>
      </c>
      <c r="K24" s="14">
        <f t="shared" si="8"/>
        <v>107993</v>
      </c>
      <c r="L24" s="14">
        <f t="shared" si="8"/>
        <v>0</v>
      </c>
      <c r="M24" s="14">
        <f t="shared" si="8"/>
        <v>0</v>
      </c>
      <c r="N24" s="14">
        <f t="shared" si="1"/>
        <v>21742224</v>
      </c>
      <c r="O24" s="35">
        <f t="shared" si="2"/>
        <v>1459.5035241995033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66</v>
      </c>
      <c r="M26" s="90"/>
      <c r="N26" s="90"/>
      <c r="O26" s="39">
        <v>14897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44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3388222</v>
      </c>
      <c r="E5" s="24">
        <f t="shared" si="0"/>
        <v>154655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81738</v>
      </c>
      <c r="L5" s="24">
        <f t="shared" si="0"/>
        <v>0</v>
      </c>
      <c r="M5" s="24">
        <f t="shared" si="0"/>
        <v>0</v>
      </c>
      <c r="N5" s="25">
        <f t="shared" ref="N5:N23" si="1">SUM(D5:M5)</f>
        <v>3624615</v>
      </c>
      <c r="O5" s="30">
        <f t="shared" ref="O5:O23" si="2">(N5/O$25)</f>
        <v>259.3827823100043</v>
      </c>
      <c r="P5" s="6"/>
    </row>
    <row r="6" spans="1:133">
      <c r="A6" s="12"/>
      <c r="B6" s="42">
        <v>511</v>
      </c>
      <c r="C6" s="19" t="s">
        <v>19</v>
      </c>
      <c r="D6" s="43">
        <v>160886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160886</v>
      </c>
      <c r="O6" s="44">
        <f t="shared" si="2"/>
        <v>11.513238872191213</v>
      </c>
      <c r="P6" s="9"/>
    </row>
    <row r="7" spans="1:133">
      <c r="A7" s="12"/>
      <c r="B7" s="42">
        <v>512</v>
      </c>
      <c r="C7" s="19" t="s">
        <v>20</v>
      </c>
      <c r="D7" s="43">
        <v>429815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429815</v>
      </c>
      <c r="O7" s="44">
        <f t="shared" si="2"/>
        <v>30.75819378846429</v>
      </c>
      <c r="P7" s="9"/>
    </row>
    <row r="8" spans="1:133">
      <c r="A8" s="12"/>
      <c r="B8" s="42">
        <v>513</v>
      </c>
      <c r="C8" s="19" t="s">
        <v>21</v>
      </c>
      <c r="D8" s="43">
        <v>2265451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2265451</v>
      </c>
      <c r="O8" s="44">
        <f t="shared" si="2"/>
        <v>162.11900672677831</v>
      </c>
      <c r="P8" s="9"/>
    </row>
    <row r="9" spans="1:133">
      <c r="A9" s="12"/>
      <c r="B9" s="42">
        <v>515</v>
      </c>
      <c r="C9" s="19" t="s">
        <v>22</v>
      </c>
      <c r="D9" s="43">
        <v>532070</v>
      </c>
      <c r="E9" s="43">
        <v>154655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81738</v>
      </c>
      <c r="L9" s="43">
        <v>0</v>
      </c>
      <c r="M9" s="43">
        <v>0</v>
      </c>
      <c r="N9" s="43">
        <f t="shared" si="1"/>
        <v>768463</v>
      </c>
      <c r="O9" s="44">
        <f t="shared" si="2"/>
        <v>54.992342922570487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SUM(D11:D13)</f>
        <v>7893923</v>
      </c>
      <c r="E10" s="29">
        <f t="shared" si="3"/>
        <v>598517</v>
      </c>
      <c r="F10" s="29">
        <f t="shared" si="3"/>
        <v>0</v>
      </c>
      <c r="G10" s="29">
        <f t="shared" si="3"/>
        <v>457789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8950229</v>
      </c>
      <c r="O10" s="41">
        <f t="shared" si="2"/>
        <v>640.4915557463861</v>
      </c>
      <c r="P10" s="10"/>
    </row>
    <row r="11" spans="1:133">
      <c r="A11" s="12"/>
      <c r="B11" s="42">
        <v>521</v>
      </c>
      <c r="C11" s="19" t="s">
        <v>25</v>
      </c>
      <c r="D11" s="43">
        <v>4007008</v>
      </c>
      <c r="E11" s="43">
        <v>173694</v>
      </c>
      <c r="F11" s="43">
        <v>0</v>
      </c>
      <c r="G11" s="43">
        <v>247543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4428245</v>
      </c>
      <c r="O11" s="44">
        <f t="shared" si="2"/>
        <v>316.8917274939173</v>
      </c>
      <c r="P11" s="9"/>
    </row>
    <row r="12" spans="1:133">
      <c r="A12" s="12"/>
      <c r="B12" s="42">
        <v>522</v>
      </c>
      <c r="C12" s="19" t="s">
        <v>26</v>
      </c>
      <c r="D12" s="43">
        <v>3886915</v>
      </c>
      <c r="E12" s="43">
        <v>215784</v>
      </c>
      <c r="F12" s="43">
        <v>0</v>
      </c>
      <c r="G12" s="43">
        <v>210246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4312945</v>
      </c>
      <c r="O12" s="44">
        <f t="shared" si="2"/>
        <v>308.64068985258336</v>
      </c>
      <c r="P12" s="9"/>
    </row>
    <row r="13" spans="1:133">
      <c r="A13" s="12"/>
      <c r="B13" s="42">
        <v>524</v>
      </c>
      <c r="C13" s="19" t="s">
        <v>27</v>
      </c>
      <c r="D13" s="43">
        <v>0</v>
      </c>
      <c r="E13" s="43">
        <v>209039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209039</v>
      </c>
      <c r="O13" s="44">
        <f t="shared" si="2"/>
        <v>14.959138399885502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1027109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2646422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3673531</v>
      </c>
      <c r="O14" s="41">
        <f t="shared" si="2"/>
        <v>262.8832832403034</v>
      </c>
      <c r="P14" s="10"/>
    </row>
    <row r="15" spans="1:133">
      <c r="A15" s="12"/>
      <c r="B15" s="42">
        <v>534</v>
      </c>
      <c r="C15" s="19" t="s">
        <v>54</v>
      </c>
      <c r="D15" s="43">
        <v>1027109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1027109</v>
      </c>
      <c r="O15" s="44">
        <f t="shared" si="2"/>
        <v>73.501431229426075</v>
      </c>
      <c r="P15" s="9"/>
    </row>
    <row r="16" spans="1:133">
      <c r="A16" s="12"/>
      <c r="B16" s="42">
        <v>536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2646422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2646422</v>
      </c>
      <c r="O16" s="44">
        <f t="shared" si="2"/>
        <v>189.38185201087734</v>
      </c>
      <c r="P16" s="9"/>
    </row>
    <row r="17" spans="1:119" ht="15.75">
      <c r="A17" s="26" t="s">
        <v>33</v>
      </c>
      <c r="B17" s="27"/>
      <c r="C17" s="28"/>
      <c r="D17" s="29">
        <f t="shared" ref="D17:M17" si="5">SUM(D18:D18)</f>
        <v>1281002</v>
      </c>
      <c r="E17" s="29">
        <f t="shared" si="5"/>
        <v>1312494</v>
      </c>
      <c r="F17" s="29">
        <f t="shared" si="5"/>
        <v>0</v>
      </c>
      <c r="G17" s="29">
        <f t="shared" si="5"/>
        <v>457191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3050687</v>
      </c>
      <c r="O17" s="41">
        <f t="shared" si="2"/>
        <v>218.31165020752826</v>
      </c>
      <c r="P17" s="10"/>
    </row>
    <row r="18" spans="1:119">
      <c r="A18" s="12"/>
      <c r="B18" s="42">
        <v>541</v>
      </c>
      <c r="C18" s="19" t="s">
        <v>56</v>
      </c>
      <c r="D18" s="43">
        <v>1281002</v>
      </c>
      <c r="E18" s="43">
        <v>1312494</v>
      </c>
      <c r="F18" s="43">
        <v>0</v>
      </c>
      <c r="G18" s="43">
        <v>457191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3050687</v>
      </c>
      <c r="O18" s="44">
        <f t="shared" si="2"/>
        <v>218.31165020752826</v>
      </c>
      <c r="P18" s="9"/>
    </row>
    <row r="19" spans="1:119" ht="15.75">
      <c r="A19" s="26" t="s">
        <v>35</v>
      </c>
      <c r="B19" s="27"/>
      <c r="C19" s="28"/>
      <c r="D19" s="29">
        <f t="shared" ref="D19:M19" si="6">SUM(D20:D20)</f>
        <v>950794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950794</v>
      </c>
      <c r="O19" s="41">
        <f t="shared" si="2"/>
        <v>68.040217546872768</v>
      </c>
      <c r="P19" s="9"/>
    </row>
    <row r="20" spans="1:119">
      <c r="A20" s="12"/>
      <c r="B20" s="42">
        <v>572</v>
      </c>
      <c r="C20" s="19" t="s">
        <v>57</v>
      </c>
      <c r="D20" s="43">
        <v>950794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950794</v>
      </c>
      <c r="O20" s="44">
        <f t="shared" si="2"/>
        <v>68.040217546872768</v>
      </c>
      <c r="P20" s="9"/>
    </row>
    <row r="21" spans="1:119" ht="15.75">
      <c r="A21" s="26" t="s">
        <v>58</v>
      </c>
      <c r="B21" s="27"/>
      <c r="C21" s="28"/>
      <c r="D21" s="29">
        <f t="shared" ref="D21:M21" si="7">SUM(D22:D22)</f>
        <v>113986</v>
      </c>
      <c r="E21" s="29">
        <f t="shared" si="7"/>
        <v>185725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1328314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1628025</v>
      </c>
      <c r="O21" s="41">
        <f t="shared" si="2"/>
        <v>116.50386431945041</v>
      </c>
      <c r="P21" s="9"/>
    </row>
    <row r="22" spans="1:119" ht="15.75" thickBot="1">
      <c r="A22" s="12"/>
      <c r="B22" s="42">
        <v>581</v>
      </c>
      <c r="C22" s="19" t="s">
        <v>59</v>
      </c>
      <c r="D22" s="43">
        <v>113986</v>
      </c>
      <c r="E22" s="43">
        <v>185725</v>
      </c>
      <c r="F22" s="43">
        <v>0</v>
      </c>
      <c r="G22" s="43">
        <v>0</v>
      </c>
      <c r="H22" s="43">
        <v>0</v>
      </c>
      <c r="I22" s="43">
        <v>1328314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1628025</v>
      </c>
      <c r="O22" s="44">
        <f t="shared" si="2"/>
        <v>116.50386431945041</v>
      </c>
      <c r="P22" s="9"/>
    </row>
    <row r="23" spans="1:119" ht="16.5" thickBot="1">
      <c r="A23" s="13" t="s">
        <v>10</v>
      </c>
      <c r="B23" s="21"/>
      <c r="C23" s="20"/>
      <c r="D23" s="14">
        <f>SUM(D5,D10,D14,D17,D19,D21)</f>
        <v>14655036</v>
      </c>
      <c r="E23" s="14">
        <f t="shared" ref="E23:M23" si="8">SUM(E5,E10,E14,E17,E19,E21)</f>
        <v>2251391</v>
      </c>
      <c r="F23" s="14">
        <f t="shared" si="8"/>
        <v>0</v>
      </c>
      <c r="G23" s="14">
        <f t="shared" si="8"/>
        <v>914980</v>
      </c>
      <c r="H23" s="14">
        <f t="shared" si="8"/>
        <v>0</v>
      </c>
      <c r="I23" s="14">
        <f t="shared" si="8"/>
        <v>3974736</v>
      </c>
      <c r="J23" s="14">
        <f t="shared" si="8"/>
        <v>0</v>
      </c>
      <c r="K23" s="14">
        <f t="shared" si="8"/>
        <v>81738</v>
      </c>
      <c r="L23" s="14">
        <f t="shared" si="8"/>
        <v>0</v>
      </c>
      <c r="M23" s="14">
        <f t="shared" si="8"/>
        <v>0</v>
      </c>
      <c r="N23" s="14">
        <f t="shared" si="1"/>
        <v>21877881</v>
      </c>
      <c r="O23" s="35">
        <f t="shared" si="2"/>
        <v>1565.6133533705454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62</v>
      </c>
      <c r="M25" s="90"/>
      <c r="N25" s="90"/>
      <c r="O25" s="39">
        <v>13974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44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2024-07-18T16:38:23Z</cp:lastPrinted>
  <dcterms:created xsi:type="dcterms:W3CDTF">2000-08-31T21:26:31Z</dcterms:created>
  <dcterms:modified xsi:type="dcterms:W3CDTF">2024-07-19T16:05:59Z</dcterms:modified>
</cp:coreProperties>
</file>