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'2007'!$A$1:$O$32</definedName>
    <definedName name="_xlnm.Print_Area" localSheetId="15">'2008'!$A$1:$O$32</definedName>
    <definedName name="_xlnm.Print_Area" localSheetId="14">'2009'!$A$1:$O$31</definedName>
    <definedName name="_xlnm.Print_Area" localSheetId="13">'2010'!$A$1:$O$31</definedName>
    <definedName name="_xlnm.Print_Area" localSheetId="12">'2011'!$A$1:$O$31</definedName>
    <definedName name="_xlnm.Print_Area" localSheetId="11">'2012'!$A$1:$O$31</definedName>
    <definedName name="_xlnm.Print_Area" localSheetId="10">'2013'!$A$1:$O$32</definedName>
    <definedName name="_xlnm.Print_Area" localSheetId="9">'2014'!$A$1:$O$32</definedName>
    <definedName name="_xlnm.Print_Area" localSheetId="8">'2015'!$A$1:$O$32</definedName>
    <definedName name="_xlnm.Print_Area" localSheetId="7">'2016'!$A$1:$O$32</definedName>
    <definedName name="_xlnm.Print_Area" localSheetId="6">'2017'!$A$1:$O$32</definedName>
    <definedName name="_xlnm.Print_Area" localSheetId="5">'2018'!$A$1:$O$33</definedName>
    <definedName name="_xlnm.Print_Area" localSheetId="4">'2019'!$A$1:$O$33</definedName>
    <definedName name="_xlnm.Print_Area" localSheetId="3">'2020'!$A$1:$O$33</definedName>
    <definedName name="_xlnm.Print_Area" localSheetId="2">'2021'!$A$1:$P$32</definedName>
    <definedName name="_xlnm.Print_Area" localSheetId="1">'2022'!$A$1:$P$33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 l="1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24" i="49"/>
  <c r="P24" i="49" s="1"/>
  <c r="O21" i="49"/>
  <c r="P21" i="49" s="1"/>
  <c r="O17" i="49"/>
  <c r="P17" i="49" s="1"/>
  <c r="O12" i="49"/>
  <c r="P12" i="49" s="1"/>
  <c r="O5" i="49"/>
  <c r="P5" i="49" s="1"/>
  <c r="D29" i="48"/>
  <c r="O28" i="48"/>
  <c r="P28" i="48" s="1"/>
  <c r="N27" i="48"/>
  <c r="N29" i="48" s="1"/>
  <c r="M27" i="48"/>
  <c r="L27" i="48"/>
  <c r="K27" i="48"/>
  <c r="J27" i="48"/>
  <c r="I27" i="48"/>
  <c r="H27" i="48"/>
  <c r="G27" i="48"/>
  <c r="F27" i="48"/>
  <c r="E27" i="48"/>
  <c r="O27" i="48" s="1"/>
  <c r="P27" i="48" s="1"/>
  <c r="D27" i="48"/>
  <c r="O26" i="48"/>
  <c r="P26" i="48"/>
  <c r="O25" i="48"/>
  <c r="P25" i="48"/>
  <c r="O24" i="48"/>
  <c r="P24" i="48"/>
  <c r="N23" i="48"/>
  <c r="M23" i="48"/>
  <c r="L23" i="48"/>
  <c r="K23" i="48"/>
  <c r="J23" i="48"/>
  <c r="O23" i="48" s="1"/>
  <c r="P23" i="48" s="1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O21" i="48" s="1"/>
  <c r="P21" i="48" s="1"/>
  <c r="J21" i="48"/>
  <c r="I21" i="48"/>
  <c r="H21" i="48"/>
  <c r="G21" i="48"/>
  <c r="F21" i="48"/>
  <c r="E21" i="48"/>
  <c r="D21" i="48"/>
  <c r="O20" i="48"/>
  <c r="P20" i="48" s="1"/>
  <c r="O19" i="48"/>
  <c r="P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/>
  <c r="N12" i="48"/>
  <c r="M12" i="48"/>
  <c r="L12" i="48"/>
  <c r="K12" i="48"/>
  <c r="O12" i="48" s="1"/>
  <c r="P12" i="48" s="1"/>
  <c r="J12" i="48"/>
  <c r="I12" i="48"/>
  <c r="H12" i="48"/>
  <c r="H29" i="48" s="1"/>
  <c r="G12" i="48"/>
  <c r="F12" i="48"/>
  <c r="F29" i="48" s="1"/>
  <c r="E12" i="48"/>
  <c r="D12" i="48"/>
  <c r="O11" i="48"/>
  <c r="P11" i="48" s="1"/>
  <c r="O10" i="48"/>
  <c r="P10" i="48"/>
  <c r="O9" i="48"/>
  <c r="P9" i="48" s="1"/>
  <c r="O8" i="48"/>
  <c r="P8" i="48"/>
  <c r="O7" i="48"/>
  <c r="P7" i="48"/>
  <c r="O6" i="48"/>
  <c r="P6" i="48"/>
  <c r="N5" i="48"/>
  <c r="M5" i="48"/>
  <c r="M29" i="48" s="1"/>
  <c r="L5" i="48"/>
  <c r="L29" i="48" s="1"/>
  <c r="K5" i="48"/>
  <c r="K29" i="48" s="1"/>
  <c r="J5" i="48"/>
  <c r="O5" i="48" s="1"/>
  <c r="P5" i="48" s="1"/>
  <c r="I5" i="48"/>
  <c r="I29" i="48" s="1"/>
  <c r="H5" i="48"/>
  <c r="G5" i="48"/>
  <c r="G29" i="48" s="1"/>
  <c r="F5" i="48"/>
  <c r="E5" i="48"/>
  <c r="E29" i="48" s="1"/>
  <c r="D5" i="48"/>
  <c r="J28" i="47"/>
  <c r="F17" i="47"/>
  <c r="E17" i="47"/>
  <c r="O20" i="47"/>
  <c r="P20" i="47" s="1"/>
  <c r="O27" i="47"/>
  <c r="P27" i="47"/>
  <c r="N26" i="47"/>
  <c r="O26" i="47" s="1"/>
  <c r="P26" i="47" s="1"/>
  <c r="M26" i="47"/>
  <c r="L26" i="47"/>
  <c r="K26" i="47"/>
  <c r="J26" i="47"/>
  <c r="I26" i="47"/>
  <c r="H26" i="47"/>
  <c r="G26" i="47"/>
  <c r="F26" i="47"/>
  <c r="E26" i="47"/>
  <c r="D26" i="47"/>
  <c r="O25" i="47"/>
  <c r="P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O23" i="47" s="1"/>
  <c r="P23" i="47" s="1"/>
  <c r="D23" i="47"/>
  <c r="O22" i="47"/>
  <c r="P22" i="47"/>
  <c r="N21" i="47"/>
  <c r="M21" i="47"/>
  <c r="L21" i="47"/>
  <c r="K21" i="47"/>
  <c r="J21" i="47"/>
  <c r="I21" i="47"/>
  <c r="H21" i="47"/>
  <c r="G21" i="47"/>
  <c r="F21" i="47"/>
  <c r="O21" i="47" s="1"/>
  <c r="P21" i="47" s="1"/>
  <c r="E21" i="47"/>
  <c r="D21" i="47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O16" i="47"/>
  <c r="P16" i="47" s="1"/>
  <c r="O15" i="47"/>
  <c r="P15" i="47" s="1"/>
  <c r="O14" i="47"/>
  <c r="P14" i="47"/>
  <c r="O13" i="47"/>
  <c r="P13" i="47"/>
  <c r="N12" i="47"/>
  <c r="M12" i="47"/>
  <c r="M28" i="47" s="1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/>
  <c r="O8" i="47"/>
  <c r="P8" i="47"/>
  <c r="O7" i="47"/>
  <c r="P7" i="47"/>
  <c r="O6" i="47"/>
  <c r="P6" i="47" s="1"/>
  <c r="N5" i="47"/>
  <c r="N28" i="47" s="1"/>
  <c r="M5" i="47"/>
  <c r="L5" i="47"/>
  <c r="L28" i="47" s="1"/>
  <c r="K5" i="47"/>
  <c r="K28" i="47" s="1"/>
  <c r="J5" i="47"/>
  <c r="I5" i="47"/>
  <c r="I28" i="47" s="1"/>
  <c r="H5" i="47"/>
  <c r="H28" i="47" s="1"/>
  <c r="G5" i="47"/>
  <c r="G28" i="47" s="1"/>
  <c r="F5" i="47"/>
  <c r="F28" i="47" s="1"/>
  <c r="E5" i="47"/>
  <c r="E28" i="47" s="1"/>
  <c r="D5" i="47"/>
  <c r="H29" i="46"/>
  <c r="N28" i="46"/>
  <c r="O28" i="46"/>
  <c r="M27" i="46"/>
  <c r="L27" i="46"/>
  <c r="K27" i="46"/>
  <c r="J27" i="46"/>
  <c r="N27" i="46" s="1"/>
  <c r="O27" i="46" s="1"/>
  <c r="I27" i="46"/>
  <c r="H27" i="46"/>
  <c r="G27" i="46"/>
  <c r="F27" i="46"/>
  <c r="E27" i="46"/>
  <c r="D27" i="46"/>
  <c r="N26" i="46"/>
  <c r="O26" i="46"/>
  <c r="N25" i="46"/>
  <c r="O25" i="46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M21" i="46"/>
  <c r="L21" i="46"/>
  <c r="K21" i="46"/>
  <c r="K29" i="46" s="1"/>
  <c r="J21" i="46"/>
  <c r="I21" i="46"/>
  <c r="H21" i="46"/>
  <c r="G21" i="46"/>
  <c r="F21" i="46"/>
  <c r="E21" i="46"/>
  <c r="D21" i="46"/>
  <c r="N20" i="46"/>
  <c r="O20" i="46"/>
  <c r="N19" i="46"/>
  <c r="O19" i="46" s="1"/>
  <c r="N18" i="46"/>
  <c r="O18" i="46" s="1"/>
  <c r="M17" i="46"/>
  <c r="M29" i="46" s="1"/>
  <c r="L17" i="46"/>
  <c r="K17" i="46"/>
  <c r="J17" i="46"/>
  <c r="I17" i="46"/>
  <c r="H17" i="46"/>
  <c r="G17" i="46"/>
  <c r="F17" i="46"/>
  <c r="N17" i="46" s="1"/>
  <c r="O17" i="46" s="1"/>
  <c r="E17" i="46"/>
  <c r="D17" i="46"/>
  <c r="N16" i="46"/>
  <c r="O16" i="46" s="1"/>
  <c r="N15" i="46"/>
  <c r="O15" i="46" s="1"/>
  <c r="N14" i="46"/>
  <c r="O14" i="46"/>
  <c r="N13" i="46"/>
  <c r="O13" i="46"/>
  <c r="M12" i="46"/>
  <c r="L12" i="46"/>
  <c r="N12" i="46" s="1"/>
  <c r="O12" i="46" s="1"/>
  <c r="K12" i="46"/>
  <c r="J12" i="46"/>
  <c r="I12" i="46"/>
  <c r="H12" i="46"/>
  <c r="G12" i="46"/>
  <c r="F12" i="46"/>
  <c r="E12" i="46"/>
  <c r="D12" i="46"/>
  <c r="N11" i="46"/>
  <c r="O11" i="46"/>
  <c r="N10" i="46"/>
  <c r="O10" i="46"/>
  <c r="N9" i="46"/>
  <c r="O9" i="46" s="1"/>
  <c r="N8" i="46"/>
  <c r="O8" i="46" s="1"/>
  <c r="N7" i="46"/>
  <c r="O7" i="46" s="1"/>
  <c r="N6" i="46"/>
  <c r="O6" i="46"/>
  <c r="M5" i="46"/>
  <c r="L5" i="46"/>
  <c r="L29" i="46" s="1"/>
  <c r="K5" i="46"/>
  <c r="J5" i="46"/>
  <c r="J29" i="46" s="1"/>
  <c r="I5" i="46"/>
  <c r="I29" i="46" s="1"/>
  <c r="H5" i="46"/>
  <c r="G5" i="46"/>
  <c r="G29" i="46" s="1"/>
  <c r="F5" i="46"/>
  <c r="F29" i="46" s="1"/>
  <c r="E5" i="46"/>
  <c r="E29" i="46" s="1"/>
  <c r="D5" i="46"/>
  <c r="D29" i="46" s="1"/>
  <c r="N29" i="46" s="1"/>
  <c r="O29" i="46" s="1"/>
  <c r="N28" i="45"/>
  <c r="O28" i="45" s="1"/>
  <c r="M27" i="45"/>
  <c r="L27" i="45"/>
  <c r="K27" i="45"/>
  <c r="J27" i="45"/>
  <c r="I27" i="45"/>
  <c r="H27" i="45"/>
  <c r="N27" i="45" s="1"/>
  <c r="O27" i="45" s="1"/>
  <c r="G27" i="45"/>
  <c r="F27" i="45"/>
  <c r="E27" i="45"/>
  <c r="D27" i="45"/>
  <c r="N26" i="45"/>
  <c r="O26" i="45" s="1"/>
  <c r="N25" i="45"/>
  <c r="O25" i="45" s="1"/>
  <c r="N24" i="45"/>
  <c r="O24" i="45" s="1"/>
  <c r="M23" i="45"/>
  <c r="L23" i="45"/>
  <c r="N23" i="45" s="1"/>
  <c r="O23" i="45" s="1"/>
  <c r="K23" i="45"/>
  <c r="J23" i="45"/>
  <c r="I23" i="45"/>
  <c r="H23" i="45"/>
  <c r="G23" i="45"/>
  <c r="F23" i="45"/>
  <c r="E23" i="45"/>
  <c r="D23" i="45"/>
  <c r="N22" i="45"/>
  <c r="O22" i="45" s="1"/>
  <c r="M21" i="45"/>
  <c r="L21" i="45"/>
  <c r="N21" i="45" s="1"/>
  <c r="O21" i="45" s="1"/>
  <c r="K21" i="45"/>
  <c r="J21" i="45"/>
  <c r="I21" i="45"/>
  <c r="H21" i="45"/>
  <c r="G21" i="45"/>
  <c r="F21" i="45"/>
  <c r="E21" i="45"/>
  <c r="D21" i="45"/>
  <c r="N20" i="45"/>
  <c r="O20" i="45" s="1"/>
  <c r="N19" i="45"/>
  <c r="O19" i="45"/>
  <c r="N18" i="45"/>
  <c r="O18" i="45" s="1"/>
  <c r="M17" i="45"/>
  <c r="M29" i="45" s="1"/>
  <c r="L17" i="45"/>
  <c r="K17" i="45"/>
  <c r="J17" i="45"/>
  <c r="I17" i="45"/>
  <c r="H17" i="45"/>
  <c r="G17" i="45"/>
  <c r="F17" i="45"/>
  <c r="E17" i="45"/>
  <c r="D17" i="45"/>
  <c r="N17" i="45" s="1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K29" i="45" s="1"/>
  <c r="J12" i="45"/>
  <c r="N12" i="45" s="1"/>
  <c r="O12" i="45" s="1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L29" i="45" s="1"/>
  <c r="K5" i="45"/>
  <c r="J5" i="45"/>
  <c r="I5" i="45"/>
  <c r="I29" i="45" s="1"/>
  <c r="H5" i="45"/>
  <c r="N5" i="45" s="1"/>
  <c r="O5" i="45" s="1"/>
  <c r="G5" i="45"/>
  <c r="G29" i="45" s="1"/>
  <c r="F5" i="45"/>
  <c r="F29" i="45" s="1"/>
  <c r="E5" i="45"/>
  <c r="E29" i="45" s="1"/>
  <c r="D5" i="45"/>
  <c r="D29" i="45" s="1"/>
  <c r="L29" i="44"/>
  <c r="N28" i="44"/>
  <c r="O28" i="44" s="1"/>
  <c r="M27" i="44"/>
  <c r="L27" i="44"/>
  <c r="K27" i="44"/>
  <c r="J27" i="44"/>
  <c r="I27" i="44"/>
  <c r="H27" i="44"/>
  <c r="G27" i="44"/>
  <c r="F27" i="44"/>
  <c r="N27" i="44" s="1"/>
  <c r="O27" i="44" s="1"/>
  <c r="E27" i="44"/>
  <c r="D27" i="44"/>
  <c r="N26" i="44"/>
  <c r="O26" i="44" s="1"/>
  <c r="N25" i="44"/>
  <c r="O25" i="44" s="1"/>
  <c r="N24" i="44"/>
  <c r="O24" i="44" s="1"/>
  <c r="M23" i="44"/>
  <c r="L23" i="44"/>
  <c r="K23" i="44"/>
  <c r="J23" i="44"/>
  <c r="N23" i="44" s="1"/>
  <c r="O23" i="44" s="1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N21" i="44" s="1"/>
  <c r="O21" i="44" s="1"/>
  <c r="I21" i="44"/>
  <c r="H21" i="44"/>
  <c r="G21" i="44"/>
  <c r="F21" i="44"/>
  <c r="E21" i="44"/>
  <c r="D21" i="44"/>
  <c r="N20" i="44"/>
  <c r="O20" i="44" s="1"/>
  <c r="N19" i="44"/>
  <c r="O19" i="44" s="1"/>
  <c r="N18" i="44"/>
  <c r="O18" i="44"/>
  <c r="M17" i="44"/>
  <c r="L17" i="44"/>
  <c r="K17" i="44"/>
  <c r="K29" i="44" s="1"/>
  <c r="J17" i="44"/>
  <c r="I17" i="44"/>
  <c r="H17" i="44"/>
  <c r="G17" i="44"/>
  <c r="F17" i="44"/>
  <c r="E17" i="44"/>
  <c r="D17" i="44"/>
  <c r="N16" i="44"/>
  <c r="O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N12" i="44" s="1"/>
  <c r="O12" i="44" s="1"/>
  <c r="G12" i="44"/>
  <c r="F12" i="44"/>
  <c r="E12" i="44"/>
  <c r="E29" i="44" s="1"/>
  <c r="D12" i="44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M29" i="44" s="1"/>
  <c r="L5" i="44"/>
  <c r="K5" i="44"/>
  <c r="J5" i="44"/>
  <c r="J29" i="44" s="1"/>
  <c r="I5" i="44"/>
  <c r="I29" i="44" s="1"/>
  <c r="H5" i="44"/>
  <c r="H29" i="44" s="1"/>
  <c r="G5" i="44"/>
  <c r="G29" i="44" s="1"/>
  <c r="F5" i="44"/>
  <c r="F29" i="44" s="1"/>
  <c r="E5" i="44"/>
  <c r="D5" i="44"/>
  <c r="D29" i="44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6" i="43" s="1"/>
  <c r="O26" i="43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N23" i="43" s="1"/>
  <c r="O23" i="43" s="1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N21" i="43" s="1"/>
  <c r="O21" i="43" s="1"/>
  <c r="E21" i="43"/>
  <c r="D21" i="43"/>
  <c r="N20" i="43"/>
  <c r="O20" i="43" s="1"/>
  <c r="N19" i="43"/>
  <c r="O19" i="43" s="1"/>
  <c r="N18" i="43"/>
  <c r="O18" i="43" s="1"/>
  <c r="M17" i="43"/>
  <c r="L17" i="43"/>
  <c r="K17" i="43"/>
  <c r="J17" i="43"/>
  <c r="N17" i="43" s="1"/>
  <c r="O17" i="43" s="1"/>
  <c r="I17" i="43"/>
  <c r="H17" i="43"/>
  <c r="G17" i="43"/>
  <c r="G28" i="43" s="1"/>
  <c r="F17" i="43"/>
  <c r="E17" i="43"/>
  <c r="E28" i="43" s="1"/>
  <c r="D17" i="43"/>
  <c r="N16" i="43"/>
  <c r="O16" i="43" s="1"/>
  <c r="N15" i="43"/>
  <c r="O15" i="43" s="1"/>
  <c r="N14" i="43"/>
  <c r="O14" i="43"/>
  <c r="N13" i="43"/>
  <c r="O13" i="43" s="1"/>
  <c r="M12" i="43"/>
  <c r="M28" i="43" s="1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L28" i="43" s="1"/>
  <c r="K5" i="43"/>
  <c r="K28" i="43" s="1"/>
  <c r="J5" i="43"/>
  <c r="J28" i="43" s="1"/>
  <c r="I5" i="43"/>
  <c r="I28" i="43" s="1"/>
  <c r="H5" i="43"/>
  <c r="H28" i="43" s="1"/>
  <c r="G5" i="43"/>
  <c r="F5" i="43"/>
  <c r="F28" i="43" s="1"/>
  <c r="E5" i="43"/>
  <c r="D5" i="43"/>
  <c r="N27" i="42"/>
  <c r="O27" i="42" s="1"/>
  <c r="M26" i="42"/>
  <c r="L26" i="42"/>
  <c r="N26" i="42" s="1"/>
  <c r="O26" i="42" s="1"/>
  <c r="K26" i="42"/>
  <c r="J26" i="42"/>
  <c r="I26" i="42"/>
  <c r="H26" i="42"/>
  <c r="G26" i="42"/>
  <c r="F26" i="42"/>
  <c r="E26" i="42"/>
  <c r="D26" i="42"/>
  <c r="N25" i="42"/>
  <c r="O25" i="42" s="1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M20" i="42"/>
  <c r="L20" i="42"/>
  <c r="K20" i="42"/>
  <c r="K28" i="42" s="1"/>
  <c r="J20" i="42"/>
  <c r="I20" i="42"/>
  <c r="H20" i="42"/>
  <c r="G20" i="42"/>
  <c r="F20" i="42"/>
  <c r="E20" i="42"/>
  <c r="D20" i="42"/>
  <c r="N20" i="42" s="1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F28" i="42" s="1"/>
  <c r="E17" i="42"/>
  <c r="D17" i="42"/>
  <c r="N16" i="42"/>
  <c r="O16" i="42" s="1"/>
  <c r="N15" i="42"/>
  <c r="O15" i="42" s="1"/>
  <c r="N14" i="42"/>
  <c r="O14" i="42" s="1"/>
  <c r="N13" i="42"/>
  <c r="O13" i="42" s="1"/>
  <c r="M12" i="42"/>
  <c r="L12" i="42"/>
  <c r="N12" i="42" s="1"/>
  <c r="O12" i="42" s="1"/>
  <c r="K12" i="42"/>
  <c r="J12" i="42"/>
  <c r="I12" i="42"/>
  <c r="I28" i="42" s="1"/>
  <c r="H12" i="42"/>
  <c r="G12" i="42"/>
  <c r="F12" i="42"/>
  <c r="E12" i="42"/>
  <c r="D12" i="42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M28" i="42" s="1"/>
  <c r="L5" i="42"/>
  <c r="L28" i="42" s="1"/>
  <c r="K5" i="42"/>
  <c r="J5" i="42"/>
  <c r="N5" i="42" s="1"/>
  <c r="O5" i="42" s="1"/>
  <c r="I5" i="42"/>
  <c r="H5" i="42"/>
  <c r="H28" i="42" s="1"/>
  <c r="G5" i="42"/>
  <c r="G28" i="42" s="1"/>
  <c r="F5" i="42"/>
  <c r="E5" i="42"/>
  <c r="E28" i="42" s="1"/>
  <c r="D5" i="42"/>
  <c r="D28" i="42" s="1"/>
  <c r="J28" i="41"/>
  <c r="N27" i="41"/>
  <c r="O27" i="41" s="1"/>
  <c r="M26" i="41"/>
  <c r="L26" i="41"/>
  <c r="K26" i="41"/>
  <c r="J26" i="41"/>
  <c r="I26" i="41"/>
  <c r="H26" i="41"/>
  <c r="N26" i="41" s="1"/>
  <c r="O26" i="41" s="1"/>
  <c r="G26" i="41"/>
  <c r="F26" i="41"/>
  <c r="E26" i="41"/>
  <c r="D26" i="41"/>
  <c r="N25" i="41"/>
  <c r="O25" i="41" s="1"/>
  <c r="N24" i="41"/>
  <c r="O24" i="41" s="1"/>
  <c r="M23" i="41"/>
  <c r="L23" i="41"/>
  <c r="K23" i="41"/>
  <c r="J23" i="41"/>
  <c r="N23" i="41" s="1"/>
  <c r="O23" i="41" s="1"/>
  <c r="I23" i="41"/>
  <c r="H23" i="41"/>
  <c r="G23" i="41"/>
  <c r="F23" i="41"/>
  <c r="E23" i="41"/>
  <c r="D23" i="41"/>
  <c r="N22" i="41"/>
  <c r="O22" i="41" s="1"/>
  <c r="N21" i="41"/>
  <c r="O21" i="41" s="1"/>
  <c r="M20" i="41"/>
  <c r="L20" i="41"/>
  <c r="N20" i="41" s="1"/>
  <c r="O20" i="41" s="1"/>
  <c r="K20" i="41"/>
  <c r="J20" i="41"/>
  <c r="I20" i="41"/>
  <c r="H20" i="41"/>
  <c r="G20" i="41"/>
  <c r="F20" i="41"/>
  <c r="E20" i="41"/>
  <c r="D20" i="4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N12" i="41" s="1"/>
  <c r="O12" i="41" s="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28" i="41" s="1"/>
  <c r="L5" i="41"/>
  <c r="L28" i="41" s="1"/>
  <c r="K5" i="41"/>
  <c r="K28" i="41" s="1"/>
  <c r="J5" i="41"/>
  <c r="I5" i="41"/>
  <c r="I28" i="41" s="1"/>
  <c r="H5" i="41"/>
  <c r="H28" i="41" s="1"/>
  <c r="G5" i="41"/>
  <c r="G28" i="41" s="1"/>
  <c r="F5" i="41"/>
  <c r="F28" i="41" s="1"/>
  <c r="E5" i="41"/>
  <c r="E28" i="41" s="1"/>
  <c r="D5" i="41"/>
  <c r="D28" i="41" s="1"/>
  <c r="D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6" i="40" s="1"/>
  <c r="O26" i="40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N22" i="40" s="1"/>
  <c r="O22" i="40" s="1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N20" i="40" s="1"/>
  <c r="O20" i="40" s="1"/>
  <c r="G20" i="40"/>
  <c r="F20" i="40"/>
  <c r="E20" i="40"/>
  <c r="D20" i="40"/>
  <c r="N19" i="40"/>
  <c r="O19" i="40" s="1"/>
  <c r="N18" i="40"/>
  <c r="O18" i="40" s="1"/>
  <c r="M17" i="40"/>
  <c r="L17" i="40"/>
  <c r="K17" i="40"/>
  <c r="J17" i="40"/>
  <c r="N17" i="40" s="1"/>
  <c r="O17" i="40" s="1"/>
  <c r="I17" i="40"/>
  <c r="H17" i="40"/>
  <c r="G17" i="40"/>
  <c r="G28" i="40" s="1"/>
  <c r="F17" i="40"/>
  <c r="E17" i="40"/>
  <c r="E28" i="40" s="1"/>
  <c r="D17" i="40"/>
  <c r="N16" i="40"/>
  <c r="O16" i="40" s="1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M28" i="40" s="1"/>
  <c r="L5" i="40"/>
  <c r="L28" i="40" s="1"/>
  <c r="K5" i="40"/>
  <c r="K28" i="40" s="1"/>
  <c r="J5" i="40"/>
  <c r="J28" i="40" s="1"/>
  <c r="I5" i="40"/>
  <c r="I28" i="40" s="1"/>
  <c r="H5" i="40"/>
  <c r="H28" i="40" s="1"/>
  <c r="G5" i="40"/>
  <c r="F5" i="40"/>
  <c r="F28" i="40" s="1"/>
  <c r="E5" i="40"/>
  <c r="D5" i="40"/>
  <c r="N27" i="39"/>
  <c r="O27" i="39"/>
  <c r="M26" i="39"/>
  <c r="L26" i="39"/>
  <c r="K26" i="39"/>
  <c r="K28" i="39" s="1"/>
  <c r="J26" i="39"/>
  <c r="I26" i="39"/>
  <c r="H26" i="39"/>
  <c r="G26" i="39"/>
  <c r="F26" i="39"/>
  <c r="E26" i="39"/>
  <c r="D26" i="39"/>
  <c r="N26" i="39" s="1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M20" i="39"/>
  <c r="L20" i="39"/>
  <c r="K20" i="39"/>
  <c r="J20" i="39"/>
  <c r="N20" i="39" s="1"/>
  <c r="O20" i="39" s="1"/>
  <c r="I20" i="39"/>
  <c r="H20" i="39"/>
  <c r="G20" i="39"/>
  <c r="F20" i="39"/>
  <c r="E20" i="39"/>
  <c r="D20" i="39"/>
  <c r="N19" i="39"/>
  <c r="O19" i="39" s="1"/>
  <c r="N18" i="39"/>
  <c r="O18" i="39" s="1"/>
  <c r="M17" i="39"/>
  <c r="L17" i="39"/>
  <c r="N17" i="39" s="1"/>
  <c r="O17" i="39" s="1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H28" i="39" s="1"/>
  <c r="G12" i="39"/>
  <c r="F12" i="39"/>
  <c r="E12" i="39"/>
  <c r="D12" i="39"/>
  <c r="D28" i="39" s="1"/>
  <c r="N11" i="39"/>
  <c r="O11" i="39" s="1"/>
  <c r="N10" i="39"/>
  <c r="O10" i="39" s="1"/>
  <c r="N9" i="39"/>
  <c r="O9" i="39"/>
  <c r="N8" i="39"/>
  <c r="O8" i="39" s="1"/>
  <c r="N7" i="39"/>
  <c r="O7" i="39"/>
  <c r="N6" i="39"/>
  <c r="O6" i="39"/>
  <c r="M5" i="39"/>
  <c r="M28" i="39" s="1"/>
  <c r="L5" i="39"/>
  <c r="K5" i="39"/>
  <c r="J5" i="39"/>
  <c r="J28" i="39"/>
  <c r="I5" i="39"/>
  <c r="I28" i="39" s="1"/>
  <c r="H5" i="39"/>
  <c r="G5" i="39"/>
  <c r="G28" i="39"/>
  <c r="F5" i="39"/>
  <c r="F28" i="39"/>
  <c r="E5" i="39"/>
  <c r="E28" i="39" s="1"/>
  <c r="D5" i="39"/>
  <c r="N27" i="38"/>
  <c r="O27" i="38"/>
  <c r="M26" i="38"/>
  <c r="L26" i="38"/>
  <c r="K26" i="38"/>
  <c r="J26" i="38"/>
  <c r="I26" i="38"/>
  <c r="N26" i="38" s="1"/>
  <c r="O26" i="38" s="1"/>
  <c r="H26" i="38"/>
  <c r="G26" i="38"/>
  <c r="F26" i="38"/>
  <c r="E26" i="38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N23" i="38" s="1"/>
  <c r="O23" i="38" s="1"/>
  <c r="E23" i="38"/>
  <c r="D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E28" i="38" s="1"/>
  <c r="D20" i="38"/>
  <c r="N19" i="38"/>
  <c r="O19" i="38" s="1"/>
  <c r="N18" i="38"/>
  <c r="O18" i="38"/>
  <c r="M17" i="38"/>
  <c r="L17" i="38"/>
  <c r="K17" i="38"/>
  <c r="K28" i="38" s="1"/>
  <c r="J17" i="38"/>
  <c r="I17" i="38"/>
  <c r="N17" i="38" s="1"/>
  <c r="O17" i="38" s="1"/>
  <c r="H17" i="38"/>
  <c r="G17" i="38"/>
  <c r="F17" i="38"/>
  <c r="E17" i="38"/>
  <c r="D17" i="38"/>
  <c r="N16" i="38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G28" i="38" s="1"/>
  <c r="F12" i="38"/>
  <c r="E12" i="38"/>
  <c r="D12" i="38"/>
  <c r="N12" i="38" s="1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M28" i="38" s="1"/>
  <c r="L5" i="38"/>
  <c r="L28" i="38"/>
  <c r="K5" i="38"/>
  <c r="J5" i="38"/>
  <c r="J28" i="38" s="1"/>
  <c r="I5" i="38"/>
  <c r="I28" i="38" s="1"/>
  <c r="H5" i="38"/>
  <c r="H28" i="38" s="1"/>
  <c r="G5" i="38"/>
  <c r="F5" i="38"/>
  <c r="F28" i="38"/>
  <c r="E5" i="38"/>
  <c r="D5" i="38"/>
  <c r="N5" i="38" s="1"/>
  <c r="O5" i="38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N24" i="37"/>
  <c r="O24" i="37"/>
  <c r="N23" i="37"/>
  <c r="O23" i="37" s="1"/>
  <c r="M22" i="37"/>
  <c r="L22" i="37"/>
  <c r="K22" i="37"/>
  <c r="J22" i="37"/>
  <c r="J28" i="37" s="1"/>
  <c r="I22" i="37"/>
  <c r="H22" i="37"/>
  <c r="G22" i="37"/>
  <c r="F22" i="37"/>
  <c r="E22" i="37"/>
  <c r="D22" i="37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N20" i="37"/>
  <c r="O20" i="37" s="1"/>
  <c r="E20" i="37"/>
  <c r="D20" i="37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N17" i="37" s="1"/>
  <c r="O17" i="37" s="1"/>
  <c r="D17" i="37"/>
  <c r="N16" i="37"/>
  <c r="O16" i="37" s="1"/>
  <c r="N15" i="37"/>
  <c r="O15" i="37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N12" i="37"/>
  <c r="O12" i="37" s="1"/>
  <c r="E12" i="37"/>
  <c r="D12" i="37"/>
  <c r="D28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/>
  <c r="M5" i="37"/>
  <c r="M28" i="37"/>
  <c r="L5" i="37"/>
  <c r="L28" i="37" s="1"/>
  <c r="K5" i="37"/>
  <c r="K28" i="37" s="1"/>
  <c r="J5" i="37"/>
  <c r="I5" i="37"/>
  <c r="I28" i="37" s="1"/>
  <c r="H5" i="37"/>
  <c r="H28" i="37"/>
  <c r="G5" i="37"/>
  <c r="G28" i="37"/>
  <c r="F5" i="37"/>
  <c r="F28" i="37" s="1"/>
  <c r="E5" i="37"/>
  <c r="E28" i="37" s="1"/>
  <c r="D5" i="37"/>
  <c r="N26" i="36"/>
  <c r="O26" i="36" s="1"/>
  <c r="M25" i="36"/>
  <c r="L25" i="36"/>
  <c r="K25" i="36"/>
  <c r="J25" i="36"/>
  <c r="I25" i="36"/>
  <c r="H25" i="36"/>
  <c r="G25" i="36"/>
  <c r="F25" i="36"/>
  <c r="E25" i="36"/>
  <c r="N25" i="36" s="1"/>
  <c r="O25" i="36" s="1"/>
  <c r="D25" i="36"/>
  <c r="N24" i="36"/>
  <c r="O24" i="36"/>
  <c r="N23" i="36"/>
  <c r="O23" i="36"/>
  <c r="M22" i="36"/>
  <c r="L22" i="36"/>
  <c r="K22" i="36"/>
  <c r="J22" i="36"/>
  <c r="I22" i="36"/>
  <c r="H22" i="36"/>
  <c r="G22" i="36"/>
  <c r="N22" i="36" s="1"/>
  <c r="O22" i="36" s="1"/>
  <c r="F22" i="36"/>
  <c r="E22" i="36"/>
  <c r="D22" i="36"/>
  <c r="N21" i="36"/>
  <c r="O21" i="36" s="1"/>
  <c r="M20" i="36"/>
  <c r="L20" i="36"/>
  <c r="K20" i="36"/>
  <c r="J20" i="36"/>
  <c r="I20" i="36"/>
  <c r="H20" i="36"/>
  <c r="G20" i="36"/>
  <c r="F20" i="36"/>
  <c r="E20" i="36"/>
  <c r="N20" i="36" s="1"/>
  <c r="O20" i="36" s="1"/>
  <c r="D20" i="36"/>
  <c r="N19" i="36"/>
  <c r="O19" i="36" s="1"/>
  <c r="N18" i="36"/>
  <c r="O18" i="36"/>
  <c r="M17" i="36"/>
  <c r="L17" i="36"/>
  <c r="L27" i="36" s="1"/>
  <c r="K17" i="36"/>
  <c r="J17" i="36"/>
  <c r="I17" i="36"/>
  <c r="H17" i="36"/>
  <c r="G17" i="36"/>
  <c r="G27" i="36" s="1"/>
  <c r="F17" i="36"/>
  <c r="E17" i="36"/>
  <c r="D17" i="36"/>
  <c r="N17" i="36" s="1"/>
  <c r="O17" i="36" s="1"/>
  <c r="N16" i="36"/>
  <c r="O16" i="36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H27" i="36" s="1"/>
  <c r="G12" i="36"/>
  <c r="F12" i="36"/>
  <c r="E12" i="36"/>
  <c r="N12" i="36" s="1"/>
  <c r="O12" i="36" s="1"/>
  <c r="D12" i="36"/>
  <c r="N11" i="36"/>
  <c r="O11" i="36" s="1"/>
  <c r="N10" i="36"/>
  <c r="O10" i="36"/>
  <c r="N9" i="36"/>
  <c r="O9" i="36"/>
  <c r="N8" i="36"/>
  <c r="O8" i="36"/>
  <c r="N7" i="36"/>
  <c r="O7" i="36" s="1"/>
  <c r="N6" i="36"/>
  <c r="O6" i="36" s="1"/>
  <c r="M5" i="36"/>
  <c r="M27" i="36"/>
  <c r="L5" i="36"/>
  <c r="K5" i="36"/>
  <c r="K27" i="36"/>
  <c r="J5" i="36"/>
  <c r="J27" i="36"/>
  <c r="I5" i="36"/>
  <c r="I27" i="36" s="1"/>
  <c r="H5" i="36"/>
  <c r="G5" i="36"/>
  <c r="F5" i="36"/>
  <c r="F27" i="36" s="1"/>
  <c r="E5" i="36"/>
  <c r="D5" i="36"/>
  <c r="N5" i="36"/>
  <c r="O5" i="36" s="1"/>
  <c r="N26" i="35"/>
  <c r="O26" i="35"/>
  <c r="M25" i="35"/>
  <c r="L25" i="35"/>
  <c r="K25" i="35"/>
  <c r="J25" i="35"/>
  <c r="I25" i="35"/>
  <c r="H25" i="35"/>
  <c r="G25" i="35"/>
  <c r="F25" i="35"/>
  <c r="E25" i="35"/>
  <c r="N25" i="35" s="1"/>
  <c r="O25" i="35" s="1"/>
  <c r="D25" i="35"/>
  <c r="N24" i="35"/>
  <c r="O24" i="35"/>
  <c r="N23" i="35"/>
  <c r="O23" i="35" s="1"/>
  <c r="M22" i="35"/>
  <c r="L22" i="35"/>
  <c r="K22" i="35"/>
  <c r="J22" i="35"/>
  <c r="I22" i="35"/>
  <c r="I27" i="35" s="1"/>
  <c r="H22" i="35"/>
  <c r="G22" i="35"/>
  <c r="F22" i="35"/>
  <c r="E22" i="35"/>
  <c r="D22" i="35"/>
  <c r="N22" i="35" s="1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N18" i="35"/>
  <c r="O18" i="35" s="1"/>
  <c r="M17" i="35"/>
  <c r="L17" i="35"/>
  <c r="K17" i="35"/>
  <c r="J17" i="35"/>
  <c r="N17" i="35" s="1"/>
  <c r="O17" i="35" s="1"/>
  <c r="I17" i="35"/>
  <c r="H17" i="35"/>
  <c r="G17" i="35"/>
  <c r="F17" i="35"/>
  <c r="E17" i="35"/>
  <c r="D17" i="35"/>
  <c r="N16" i="35"/>
  <c r="O16" i="35"/>
  <c r="N15" i="35"/>
  <c r="O15" i="35"/>
  <c r="N14" i="35"/>
  <c r="O14" i="35" s="1"/>
  <c r="N13" i="35"/>
  <c r="O13" i="35" s="1"/>
  <c r="M12" i="35"/>
  <c r="L12" i="35"/>
  <c r="K12" i="35"/>
  <c r="K27" i="35" s="1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L27" i="35"/>
  <c r="K5" i="35"/>
  <c r="J5" i="35"/>
  <c r="J27" i="35" s="1"/>
  <c r="I5" i="35"/>
  <c r="H5" i="35"/>
  <c r="H27" i="35" s="1"/>
  <c r="G5" i="35"/>
  <c r="G27" i="35" s="1"/>
  <c r="F5" i="35"/>
  <c r="F27" i="35"/>
  <c r="E5" i="35"/>
  <c r="N5" i="35" s="1"/>
  <c r="O5" i="35" s="1"/>
  <c r="D5" i="35"/>
  <c r="N26" i="34"/>
  <c r="O26" i="34"/>
  <c r="M25" i="34"/>
  <c r="L25" i="34"/>
  <c r="K25" i="34"/>
  <c r="J25" i="34"/>
  <c r="I25" i="34"/>
  <c r="H25" i="34"/>
  <c r="G25" i="34"/>
  <c r="F25" i="34"/>
  <c r="N25" i="34" s="1"/>
  <c r="O25" i="34" s="1"/>
  <c r="E25" i="34"/>
  <c r="D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M20" i="34"/>
  <c r="L20" i="34"/>
  <c r="L27" i="34" s="1"/>
  <c r="K20" i="34"/>
  <c r="J20" i="34"/>
  <c r="N20" i="34" s="1"/>
  <c r="O20" i="34" s="1"/>
  <c r="I20" i="34"/>
  <c r="H20" i="34"/>
  <c r="G20" i="34"/>
  <c r="F20" i="34"/>
  <c r="E20" i="34"/>
  <c r="D20" i="34"/>
  <c r="N19" i="34"/>
  <c r="O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/>
  <c r="N15" i="34"/>
  <c r="O15" i="34" s="1"/>
  <c r="N14" i="34"/>
  <c r="O14" i="34" s="1"/>
  <c r="N13" i="34"/>
  <c r="O13" i="34" s="1"/>
  <c r="M12" i="34"/>
  <c r="L12" i="34"/>
  <c r="K12" i="34"/>
  <c r="J12" i="34"/>
  <c r="J27" i="34" s="1"/>
  <c r="I12" i="34"/>
  <c r="H12" i="34"/>
  <c r="G12" i="34"/>
  <c r="F12" i="34"/>
  <c r="E12" i="34"/>
  <c r="D12" i="34"/>
  <c r="N11" i="34"/>
  <c r="O11" i="34" s="1"/>
  <c r="N10" i="34"/>
  <c r="O10" i="34"/>
  <c r="N9" i="34"/>
  <c r="O9" i="34"/>
  <c r="N8" i="34"/>
  <c r="O8" i="34"/>
  <c r="N7" i="34"/>
  <c r="O7" i="34" s="1"/>
  <c r="N6" i="34"/>
  <c r="O6" i="34" s="1"/>
  <c r="M5" i="34"/>
  <c r="M27" i="34" s="1"/>
  <c r="L5" i="34"/>
  <c r="K5" i="34"/>
  <c r="K27" i="34"/>
  <c r="J5" i="34"/>
  <c r="I5" i="34"/>
  <c r="H5" i="34"/>
  <c r="H27" i="34" s="1"/>
  <c r="G5" i="34"/>
  <c r="F5" i="34"/>
  <c r="E5" i="34"/>
  <c r="D5" i="34"/>
  <c r="N5" i="34" s="1"/>
  <c r="O5" i="34" s="1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22" i="33"/>
  <c r="F22" i="33"/>
  <c r="F27" i="33" s="1"/>
  <c r="G22" i="33"/>
  <c r="H22" i="33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7" i="33"/>
  <c r="F17" i="33"/>
  <c r="G17" i="33"/>
  <c r="H17" i="33"/>
  <c r="N17" i="33" s="1"/>
  <c r="O17" i="33" s="1"/>
  <c r="I17" i="33"/>
  <c r="J17" i="33"/>
  <c r="K17" i="33"/>
  <c r="L17" i="33"/>
  <c r="M17" i="33"/>
  <c r="E12" i="33"/>
  <c r="F12" i="33"/>
  <c r="G12" i="33"/>
  <c r="H12" i="33"/>
  <c r="I12" i="33"/>
  <c r="J12" i="33"/>
  <c r="K12" i="33"/>
  <c r="L12" i="33"/>
  <c r="M12" i="33"/>
  <c r="E5" i="33"/>
  <c r="E27" i="33" s="1"/>
  <c r="F5" i="33"/>
  <c r="G5" i="33"/>
  <c r="G27" i="33" s="1"/>
  <c r="H5" i="33"/>
  <c r="I5" i="33"/>
  <c r="I27" i="33" s="1"/>
  <c r="J5" i="33"/>
  <c r="N5" i="33" s="1"/>
  <c r="O5" i="33" s="1"/>
  <c r="K5" i="33"/>
  <c r="K27" i="33" s="1"/>
  <c r="L5" i="33"/>
  <c r="M5" i="33"/>
  <c r="D22" i="33"/>
  <c r="N22" i="33" s="1"/>
  <c r="O22" i="33" s="1"/>
  <c r="D20" i="33"/>
  <c r="D17" i="33"/>
  <c r="D12" i="33"/>
  <c r="N12" i="33" s="1"/>
  <c r="O12" i="33" s="1"/>
  <c r="D5" i="33"/>
  <c r="N26" i="33"/>
  <c r="O26" i="33" s="1"/>
  <c r="N23" i="33"/>
  <c r="O23" i="33" s="1"/>
  <c r="N24" i="33"/>
  <c r="O24" i="33" s="1"/>
  <c r="N21" i="33"/>
  <c r="O21" i="33" s="1"/>
  <c r="N14" i="33"/>
  <c r="O14" i="33" s="1"/>
  <c r="N15" i="33"/>
  <c r="O15" i="33" s="1"/>
  <c r="N16" i="33"/>
  <c r="O16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18" i="33"/>
  <c r="O18" i="33" s="1"/>
  <c r="N19" i="33"/>
  <c r="O19" i="33" s="1"/>
  <c r="N13" i="33"/>
  <c r="O13" i="33" s="1"/>
  <c r="L27" i="33"/>
  <c r="D27" i="35"/>
  <c r="N5" i="37"/>
  <c r="O5" i="37" s="1"/>
  <c r="D27" i="33"/>
  <c r="E27" i="34"/>
  <c r="M27" i="33"/>
  <c r="D27" i="36"/>
  <c r="N20" i="33"/>
  <c r="O20" i="33" s="1"/>
  <c r="I27" i="34"/>
  <c r="G27" i="34"/>
  <c r="M27" i="35"/>
  <c r="D28" i="38"/>
  <c r="N28" i="38" s="1"/>
  <c r="O28" i="38" s="1"/>
  <c r="N5" i="39"/>
  <c r="O5" i="39"/>
  <c r="N5" i="40"/>
  <c r="O5" i="40"/>
  <c r="N17" i="41"/>
  <c r="O17" i="41"/>
  <c r="N5" i="43"/>
  <c r="O5" i="43"/>
  <c r="N17" i="44"/>
  <c r="O17" i="44"/>
  <c r="N21" i="46"/>
  <c r="O21" i="46"/>
  <c r="N23" i="46"/>
  <c r="O23" i="46"/>
  <c r="D17" i="47"/>
  <c r="D28" i="47" s="1"/>
  <c r="O12" i="47"/>
  <c r="P12" i="47" s="1"/>
  <c r="O17" i="48"/>
  <c r="P17" i="48" s="1"/>
  <c r="O30" i="49" l="1"/>
  <c r="P30" i="49" s="1"/>
  <c r="N29" i="45"/>
  <c r="O29" i="45" s="1"/>
  <c r="O28" i="47"/>
  <c r="P28" i="47" s="1"/>
  <c r="N28" i="40"/>
  <c r="O28" i="40" s="1"/>
  <c r="N29" i="44"/>
  <c r="O29" i="44" s="1"/>
  <c r="N28" i="37"/>
  <c r="O28" i="37" s="1"/>
  <c r="N28" i="41"/>
  <c r="O28" i="41" s="1"/>
  <c r="N27" i="36"/>
  <c r="O27" i="36" s="1"/>
  <c r="N28" i="39"/>
  <c r="O28" i="39" s="1"/>
  <c r="O29" i="48"/>
  <c r="P29" i="48" s="1"/>
  <c r="N5" i="41"/>
  <c r="O5" i="41" s="1"/>
  <c r="J27" i="33"/>
  <c r="H27" i="33"/>
  <c r="N27" i="33" s="1"/>
  <c r="O27" i="33" s="1"/>
  <c r="O17" i="47"/>
  <c r="P17" i="47" s="1"/>
  <c r="D27" i="34"/>
  <c r="N27" i="34" s="1"/>
  <c r="O27" i="34" s="1"/>
  <c r="E27" i="36"/>
  <c r="H29" i="45"/>
  <c r="J29" i="45"/>
  <c r="N17" i="42"/>
  <c r="O17" i="42" s="1"/>
  <c r="E27" i="35"/>
  <c r="N27" i="35" s="1"/>
  <c r="O27" i="35" s="1"/>
  <c r="N12" i="34"/>
  <c r="O12" i="34" s="1"/>
  <c r="L28" i="39"/>
  <c r="N5" i="44"/>
  <c r="O5" i="44" s="1"/>
  <c r="F27" i="34"/>
  <c r="N20" i="38"/>
  <c r="O20" i="38" s="1"/>
  <c r="J29" i="48"/>
  <c r="N12" i="39"/>
  <c r="O12" i="39" s="1"/>
  <c r="N5" i="46"/>
  <c r="O5" i="46" s="1"/>
  <c r="J28" i="42"/>
  <c r="N28" i="42" s="1"/>
  <c r="O28" i="42" s="1"/>
  <c r="D28" i="43"/>
  <c r="N28" i="43" s="1"/>
  <c r="O28" i="43" s="1"/>
  <c r="O5" i="47"/>
  <c r="P5" i="47" s="1"/>
</calcChain>
</file>

<file path=xl/sharedStrings.xml><?xml version="1.0" encoding="utf-8"?>
<sst xmlns="http://schemas.openxmlformats.org/spreadsheetml/2006/main" count="753" uniqueCount="89">
  <si>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</si>
  <si>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</si>
  <si>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</si>
  <si>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</si>
  <si>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</si>
  <si>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</si>
  <si>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</si>
  <si>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</si>
  <si>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</si>
  <si>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</si>
  <si>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</si>
  <si>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</si>
  <si>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</si>
  <si>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</si>
  <si>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</si>
  <si>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</si>
  <si>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</si>
  <si>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</si>
  <si>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</si>
  <si>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</si>
  <si>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</si>
  <si>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</si>
  <si>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</si>
  <si>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</si>
  <si>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</si>
  <si>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</si>
  <si>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</si>
  <si>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</si>
  <si>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</si>
  <si>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</si>
  <si>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</si>
  <si>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Garbage / Solid Waste Control Services</t>
  </si>
  <si>
    <t>Other Physical Environment</t>
  </si>
  <si>
    <t>Transportation</t>
  </si>
  <si>
    <t>Mass Transit Systems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</si>
  <si>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</si>
  <si>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</si>
  <si>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</si>
  <si>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</si>
  <si>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</si>
  <si>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</si>
  <si>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Lighthouse Point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</si>
  <si>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</si>
  <si>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</si>
  <si>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</si>
  <si>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</si>
  <si>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</si>
  <si>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</si>
  <si>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</si>
  <si>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</si>
  <si>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Cultural Services</t>
  </si>
  <si>
    <t>2013 Municipal Population:</t>
  </si>
  <si>
    <t>Local Fiscal Year Ended September 30, 2008</t>
  </si>
  <si>
    <t>Road and Street Facilities</t>
  </si>
  <si>
    <t>2008 Municipal Population:</t>
  </si>
  <si>
    <t>Local Fiscal Year Ended September 30, 2014</t>
  </si>
  <si>
    <t>Other General Government</t>
  </si>
  <si>
    <t>Garbage / Solid Waste</t>
  </si>
  <si>
    <t>Mass Transit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</si>
  <si>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</si>
  <si>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</si>
  <si>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</si>
  <si>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</si>
  <si>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</si>
  <si>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</si>
  <si>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</si>
  <si>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</si>
  <si>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</si>
  <si>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</si>
  <si>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</si>
  <si>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Flood Control / Stormwater Control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</si>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</sst>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79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SUM(D6:D11)</f>
        <v>2870000</v>
      </c>
      <c r="E5" s="24">
        <f>SUM(E6:E11)</f>
        <v>0</v>
      </c>
      <c r="F5" s="24">
        <f>SUM(F6:F11)</f>
        <v>974850</v>
      </c>
      <c r="G5" s="24">
        <f>SUM(G6:G11)</f>
        <v>0</v>
      </c>
      <c r="H5" s="24">
        <f>SUM(H6:H11)</f>
        <v>0</v>
      </c>
      <c r="I5" s="24">
        <f>SUM(I6:I11)</f>
        <v>0</v>
      </c>
      <c r="J5" s="24">
        <f>SUM(J6:J11)</f>
        <v>0</v>
      </c>
      <c r="K5" s="24">
        <f>SUM(K6:K11)</f>
        <v>3388476</v>
      </c>
      <c r="L5" s="24">
        <f>SUM(L6:L11)</f>
        <v>1333309</v>
      </c>
      <c r="M5" s="24">
        <f>SUM(M6:M11)</f>
        <v>0</v>
      </c>
      <c r="N5" s="24">
        <f>SUM(N6:N11)</f>
        <v>0</v>
      </c>
      <c r="O5" s="25">
        <f>SUM(D5:N5)</f>
        <v>8566635</v>
      </c>
      <c r="P5" s="30">
        <f>(O5/P$32)</f>
        <v>815.55931073876616</v>
      </c>
      <c r="Q5" s="6"/>
    </row>
    <row r="6" spans="1:134">
      <c r="A6" s="12"/>
      <c r="B6" s="42">
        <v>511</v>
      </c>
      <c r="C6" s="19" t="s">
        <v>19</v>
      </c>
      <c r="D6" s="43">
        <v>185970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185970</v>
      </c>
      <c r="P6" s="44">
        <f>(O6/P$32)</f>
        <v>17.704683929931456</v>
      </c>
      <c r="Q6" s="9"/>
    </row>
    <row r="7" spans="1:134">
      <c r="A7" s="12"/>
      <c r="B7" s="42">
        <v>512</v>
      </c>
      <c r="C7" s="19" t="s">
        <v>20</v>
      </c>
      <c r="D7" s="43">
        <v>49863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0">SUM(D7:N7)</f>
        <v>49863</v>
      </c>
      <c r="P7" s="44">
        <f>(O7/P$32)</f>
        <v>4.7470487433358723</v>
      </c>
      <c r="Q7" s="9"/>
    </row>
    <row r="8" spans="1:134">
      <c r="A8" s="12"/>
      <c r="B8" s="42">
        <v>513</v>
      </c>
      <c r="C8" s="19" t="s">
        <v>21</v>
      </c>
      <c r="D8" s="43">
        <v>1285858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1285858</v>
      </c>
      <c r="P8" s="44">
        <f>(O8/P$32)</f>
        <v>122.41603198781416</v>
      </c>
      <c r="Q8" s="9"/>
    </row>
    <row r="9" spans="1:134">
      <c r="A9" s="12"/>
      <c r="B9" s="42">
        <v>514</v>
      </c>
      <c r="C9" s="19" t="s">
        <v>22</v>
      </c>
      <c r="D9" s="43">
        <v>247301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247301</v>
      </c>
      <c r="P9" s="44">
        <f>(O9/P$32)</f>
        <v>23.543507235338918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3388476</v>
      </c>
      <c r="L10" s="43">
        <v>1333309</v>
      </c>
      <c r="M10" s="43">
        <v>0</v>
      </c>
      <c r="N10" s="43">
        <v>0</v>
      </c>
      <c r="O10" s="43">
        <f t="shared" si="0"/>
        <v>4721785</v>
      </c>
      <c r="P10" s="44">
        <f>(O10/P$32)</f>
        <v>449.52256283320639</v>
      </c>
      <c r="Q10" s="9"/>
    </row>
    <row r="11" spans="1:134">
      <c r="A11" s="12"/>
      <c r="B11" s="42">
        <v>519</v>
      </c>
      <c r="C11" s="19" t="s">
        <v>24</v>
      </c>
      <c r="D11" s="43">
        <v>1101008</v>
      </c>
      <c r="E11" s="43">
        <v>0</v>
      </c>
      <c r="F11" s="43">
        <v>974850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2075858</v>
      </c>
      <c r="P11" s="44">
        <f>(O11/P$32)</f>
        <v>197.62547600913936</v>
      </c>
      <c r="Q11" s="9"/>
    </row>
    <row r="12" spans="1:134" ht="15.75">
      <c r="A12" s="26" t="s">
        <v>25</v>
      </c>
      <c r="B12" s="27"/>
      <c r="C12" s="28"/>
      <c r="D12" s="29">
        <f>SUM(D13:D16)</f>
        <v>13606122</v>
      </c>
      <c r="E12" s="29">
        <f>SUM(E13:E16)</f>
        <v>141298</v>
      </c>
      <c r="F12" s="29">
        <f>SUM(F13:F16)</f>
        <v>0</v>
      </c>
      <c r="G12" s="29">
        <f>SUM(G13:G16)</f>
        <v>740966</v>
      </c>
      <c r="H12" s="29">
        <f>SUM(H13:H16)</f>
        <v>0</v>
      </c>
      <c r="I12" s="29">
        <f>SUM(I13:I16)</f>
        <v>0</v>
      </c>
      <c r="J12" s="29">
        <f>SUM(J13:J16)</f>
        <v>0</v>
      </c>
      <c r="K12" s="29">
        <f>SUM(K13:K16)</f>
        <v>0</v>
      </c>
      <c r="L12" s="29">
        <f>SUM(L13:L16)</f>
        <v>0</v>
      </c>
      <c r="M12" s="29">
        <f>SUM(M13:M16)</f>
        <v>0</v>
      </c>
      <c r="N12" s="29">
        <f>SUM(N13:N16)</f>
        <v>0</v>
      </c>
      <c r="O12" s="40">
        <f>SUM(D12:N12)</f>
        <v>14488386</v>
      </c>
      <c r="P12" s="41">
        <f>(O12/P$32)</f>
        <v>1379.3208301599391</v>
      </c>
      <c r="Q12" s="10"/>
    </row>
    <row r="13" spans="1:134">
      <c r="A13" s="12"/>
      <c r="B13" s="42">
        <v>521</v>
      </c>
      <c r="C13" s="19" t="s">
        <v>26</v>
      </c>
      <c r="D13" s="43">
        <v>6824122</v>
      </c>
      <c r="E13" s="43">
        <v>141298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6965420</v>
      </c>
      <c r="P13" s="44">
        <f>(O13/P$32)</f>
        <v>663.12071591774566</v>
      </c>
      <c r="Q13" s="9"/>
    </row>
    <row r="14" spans="1:134">
      <c r="A14" s="12"/>
      <c r="B14" s="42">
        <v>522</v>
      </c>
      <c r="C14" s="19" t="s">
        <v>27</v>
      </c>
      <c r="D14" s="43">
        <v>5168455</v>
      </c>
      <c r="E14" s="43">
        <v>0</v>
      </c>
      <c r="F14" s="43">
        <v>0</v>
      </c>
      <c r="G14" s="43">
        <v>740966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1">SUM(D14:N14)</f>
        <v>5909421</v>
      </c>
      <c r="P14" s="44">
        <f>(O14/P$32)</f>
        <v>562.58768088347301</v>
      </c>
      <c r="Q14" s="9"/>
    </row>
    <row r="15" spans="1:134">
      <c r="A15" s="12"/>
      <c r="B15" s="42">
        <v>524</v>
      </c>
      <c r="C15" s="19" t="s">
        <v>28</v>
      </c>
      <c r="D15" s="43">
        <v>1163922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1163922</v>
      </c>
      <c r="P15" s="44">
        <f>(O15/P$32)</f>
        <v>110.80750190403656</v>
      </c>
      <c r="Q15" s="9"/>
    </row>
    <row r="16" spans="1:134">
      <c r="A16" s="12"/>
      <c r="B16" s="42">
        <v>529</v>
      </c>
      <c r="C16" s="19" t="s">
        <v>29</v>
      </c>
      <c r="D16" s="43">
        <v>449623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449623</v>
      </c>
      <c r="P16" s="44">
        <f>(O16/P$32)</f>
        <v>42.804931454683931</v>
      </c>
      <c r="Q16" s="9"/>
    </row>
    <row r="17" spans="1:120" ht="15.75">
      <c r="A17" s="26" t="s">
        <v>30</v>
      </c>
      <c r="B17" s="27"/>
      <c r="C17" s="28"/>
      <c r="D17" s="29">
        <f>SUM(D18:D20)</f>
        <v>1878627</v>
      </c>
      <c r="E17" s="29">
        <f>SUM(E18:E20)</f>
        <v>3913787</v>
      </c>
      <c r="F17" s="29">
        <f>SUM(F18:F20)</f>
        <v>0</v>
      </c>
      <c r="G17" s="29">
        <f>SUM(G18:G20)</f>
        <v>299828</v>
      </c>
      <c r="H17" s="29">
        <f>SUM(H18:H20)</f>
        <v>0</v>
      </c>
      <c r="I17" s="29">
        <f>SUM(I18:I20)</f>
        <v>0</v>
      </c>
      <c r="J17" s="29">
        <f>SUM(J18:J20)</f>
        <v>0</v>
      </c>
      <c r="K17" s="29">
        <f>SUM(K18:K20)</f>
        <v>0</v>
      </c>
      <c r="L17" s="29">
        <f>SUM(L18:L20)</f>
        <v>0</v>
      </c>
      <c r="M17" s="29">
        <f>SUM(M18:M20)</f>
        <v>0</v>
      </c>
      <c r="N17" s="29">
        <f>SUM(N18:N20)</f>
        <v>0</v>
      </c>
      <c r="O17" s="40">
        <f>SUM(D17:N17)</f>
        <v>6092242</v>
      </c>
      <c r="P17" s="41">
        <f>(O17/P$32)</f>
        <v>579.99257425742576</v>
      </c>
      <c r="Q17" s="10"/>
    </row>
    <row r="18" spans="1:120">
      <c r="A18" s="12"/>
      <c r="B18" s="42">
        <v>534</v>
      </c>
      <c r="C18" s="19" t="s">
        <v>31</v>
      </c>
      <c r="D18" s="43">
        <v>0</v>
      </c>
      <c r="E18" s="43">
        <v>2414596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7" si="2">SUM(D18:N18)</f>
        <v>2414596</v>
      </c>
      <c r="P18" s="44">
        <f>(O18/P$32)</f>
        <v>229.87395277989339</v>
      </c>
      <c r="Q18" s="9"/>
    </row>
    <row r="19" spans="1:120">
      <c r="A19" s="12"/>
      <c r="B19" s="42">
        <v>538</v>
      </c>
      <c r="C19" s="19" t="s">
        <v>82</v>
      </c>
      <c r="D19" s="43">
        <v>0</v>
      </c>
      <c r="E19" s="43">
        <v>336474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336474</v>
      </c>
      <c r="P19" s="44">
        <f>(O19/P$32)</f>
        <v>32.032939832444782</v>
      </c>
      <c r="Q19" s="9"/>
    </row>
    <row r="20" spans="1:120">
      <c r="A20" s="12"/>
      <c r="B20" s="42">
        <v>539</v>
      </c>
      <c r="C20" s="19" t="s">
        <v>32</v>
      </c>
      <c r="D20" s="43">
        <v>1878627</v>
      </c>
      <c r="E20" s="43">
        <v>1162717</v>
      </c>
      <c r="F20" s="43">
        <v>0</v>
      </c>
      <c r="G20" s="43">
        <v>299828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3341172</v>
      </c>
      <c r="P20" s="44">
        <f>(O20/P$32)</f>
        <v>318.08568164508756</v>
      </c>
      <c r="Q20" s="9"/>
    </row>
    <row r="21" spans="1:120" ht="15.75">
      <c r="A21" s="26" t="s">
        <v>33</v>
      </c>
      <c r="B21" s="27"/>
      <c r="C21" s="28"/>
      <c r="D21" s="29">
        <f>SUM(D22:D23)</f>
        <v>52941</v>
      </c>
      <c r="E21" s="29">
        <f>SUM(E22:E23)</f>
        <v>60395</v>
      </c>
      <c r="F21" s="29">
        <f>SUM(F22:F23)</f>
        <v>0</v>
      </c>
      <c r="G21" s="29">
        <f>SUM(G22:G23)</f>
        <v>0</v>
      </c>
      <c r="H21" s="29">
        <f>SUM(H22:H23)</f>
        <v>0</v>
      </c>
      <c r="I21" s="29">
        <f>SUM(I22:I23)</f>
        <v>0</v>
      </c>
      <c r="J21" s="29">
        <f>SUM(J22:J23)</f>
        <v>0</v>
      </c>
      <c r="K21" s="29">
        <f>SUM(K22:K23)</f>
        <v>0</v>
      </c>
      <c r="L21" s="29">
        <f>SUM(L22:L23)</f>
        <v>0</v>
      </c>
      <c r="M21" s="29">
        <f>SUM(M22:M23)</f>
        <v>0</v>
      </c>
      <c r="N21" s="29">
        <f>SUM(N22:N23)</f>
        <v>0</v>
      </c>
      <c r="O21" s="29">
        <f t="shared" si="2"/>
        <v>113336</v>
      </c>
      <c r="P21" s="41">
        <f>(O21/P$32)</f>
        <v>10.78979436405179</v>
      </c>
      <c r="Q21" s="10"/>
    </row>
    <row r="22" spans="1:120">
      <c r="A22" s="12"/>
      <c r="B22" s="42">
        <v>541</v>
      </c>
      <c r="C22" s="19" t="s">
        <v>53</v>
      </c>
      <c r="D22" s="43">
        <v>0</v>
      </c>
      <c r="E22" s="43">
        <v>60395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60395</v>
      </c>
      <c r="P22" s="44">
        <f>(O22/P$32)</f>
        <v>5.7497143945163751</v>
      </c>
      <c r="Q22" s="9"/>
    </row>
    <row r="23" spans="1:120">
      <c r="A23" s="12"/>
      <c r="B23" s="42">
        <v>544</v>
      </c>
      <c r="C23" s="19" t="s">
        <v>34</v>
      </c>
      <c r="D23" s="43">
        <v>52941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52941</v>
      </c>
      <c r="P23" s="44">
        <f>(O23/P$32)</f>
        <v>5.040079969535415</v>
      </c>
      <c r="Q23" s="9"/>
    </row>
    <row r="24" spans="1:120" ht="15.75">
      <c r="A24" s="26" t="s">
        <v>35</v>
      </c>
      <c r="B24" s="27"/>
      <c r="C24" s="28"/>
      <c r="D24" s="29">
        <f>SUM(D25:D27)</f>
        <v>1587592</v>
      </c>
      <c r="E24" s="29">
        <f>SUM(E25:E27)</f>
        <v>308566</v>
      </c>
      <c r="F24" s="29">
        <f>SUM(F25:F27)</f>
        <v>0</v>
      </c>
      <c r="G24" s="29">
        <f>SUM(G25:G27)</f>
        <v>524020</v>
      </c>
      <c r="H24" s="29">
        <f>SUM(H25:H27)</f>
        <v>13497</v>
      </c>
      <c r="I24" s="29">
        <f>SUM(I25:I27)</f>
        <v>0</v>
      </c>
      <c r="J24" s="29">
        <f>SUM(J25:J27)</f>
        <v>0</v>
      </c>
      <c r="K24" s="29">
        <f>SUM(K25:K27)</f>
        <v>0</v>
      </c>
      <c r="L24" s="29">
        <f>SUM(L25:L27)</f>
        <v>0</v>
      </c>
      <c r="M24" s="29">
        <f>SUM(M25:M27)</f>
        <v>0</v>
      </c>
      <c r="N24" s="29">
        <f>SUM(N25:N27)</f>
        <v>0</v>
      </c>
      <c r="O24" s="29">
        <f>SUM(D24:N24)</f>
        <v>2433675</v>
      </c>
      <c r="P24" s="41">
        <f>(O24/P$32)</f>
        <v>231.69030845392231</v>
      </c>
      <c r="Q24" s="9"/>
    </row>
    <row r="25" spans="1:120">
      <c r="A25" s="12"/>
      <c r="B25" s="42">
        <v>571</v>
      </c>
      <c r="C25" s="19" t="s">
        <v>36</v>
      </c>
      <c r="D25" s="43">
        <v>510330</v>
      </c>
      <c r="E25" s="43">
        <v>7260</v>
      </c>
      <c r="F25" s="43">
        <v>0</v>
      </c>
      <c r="G25" s="43">
        <v>398732</v>
      </c>
      <c r="H25" s="43">
        <v>13497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2"/>
        <v>929819</v>
      </c>
      <c r="P25" s="44">
        <f>(O25/P$32)</f>
        <v>88.520468392993152</v>
      </c>
      <c r="Q25" s="9"/>
    </row>
    <row r="26" spans="1:120">
      <c r="A26" s="12"/>
      <c r="B26" s="42">
        <v>572</v>
      </c>
      <c r="C26" s="19" t="s">
        <v>37</v>
      </c>
      <c r="D26" s="43">
        <v>1077262</v>
      </c>
      <c r="E26" s="43">
        <v>299088</v>
      </c>
      <c r="F26" s="43">
        <v>0</v>
      </c>
      <c r="G26" s="43">
        <v>125288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1501638</v>
      </c>
      <c r="P26" s="44">
        <f>(O26/P$32)</f>
        <v>142.9586824067022</v>
      </c>
      <c r="Q26" s="9"/>
    </row>
    <row r="27" spans="1:120">
      <c r="A27" s="12"/>
      <c r="B27" s="42">
        <v>573</v>
      </c>
      <c r="C27" s="19" t="s">
        <v>50</v>
      </c>
      <c r="D27" s="43">
        <v>0</v>
      </c>
      <c r="E27" s="43">
        <v>2218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2"/>
        <v>2218</v>
      </c>
      <c r="P27" s="44">
        <f>(O27/P$32)</f>
        <v>0.21115765422696114</v>
      </c>
      <c r="Q27" s="9"/>
    </row>
    <row r="28" spans="1:120" ht="15.75">
      <c r="A28" s="26" t="s">
        <v>39</v>
      </c>
      <c r="B28" s="27"/>
      <c r="C28" s="28"/>
      <c r="D28" s="29">
        <f>SUM(D29:D29)</f>
        <v>870110</v>
      </c>
      <c r="E28" s="29">
        <f>SUM(E29:E29)</f>
        <v>160000</v>
      </c>
      <c r="F28" s="29">
        <f>SUM(F29:F29)</f>
        <v>5470</v>
      </c>
      <c r="G28" s="29">
        <f>SUM(G29:G29)</f>
        <v>0</v>
      </c>
      <c r="H28" s="29">
        <f>SUM(H29:H29)</f>
        <v>0</v>
      </c>
      <c r="I28" s="29">
        <f>SUM(I29:I29)</f>
        <v>0</v>
      </c>
      <c r="J28" s="29">
        <f>SUM(J29:J29)</f>
        <v>0</v>
      </c>
      <c r="K28" s="29">
        <f>SUM(K29:K29)</f>
        <v>0</v>
      </c>
      <c r="L28" s="29">
        <f>SUM(L29:L29)</f>
        <v>0</v>
      </c>
      <c r="M28" s="29">
        <f>SUM(M29:M29)</f>
        <v>0</v>
      </c>
      <c r="N28" s="29">
        <f>SUM(N29:N29)</f>
        <v>0</v>
      </c>
      <c r="O28" s="29">
        <f>SUM(D28:N28)</f>
        <v>1035580</v>
      </c>
      <c r="P28" s="41">
        <f>(O28/P$32)</f>
        <v>98.589108910891085</v>
      </c>
      <c r="Q28" s="9"/>
    </row>
    <row r="29" spans="1:120" ht="15.75" thickBot="1">
      <c r="A29" s="12"/>
      <c r="B29" s="42">
        <v>581</v>
      </c>
      <c r="C29" s="19" t="s">
        <v>83</v>
      </c>
      <c r="D29" s="43">
        <v>870110</v>
      </c>
      <c r="E29" s="43">
        <v>160000</v>
      </c>
      <c r="F29" s="43">
        <v>5470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1035580</v>
      </c>
      <c r="P29" s="44">
        <f>(O29/P$32)</f>
        <v>98.589108910891085</v>
      </c>
      <c r="Q29" s="9"/>
    </row>
    <row r="30" spans="1:120" ht="16.5" thickBot="1">
      <c r="A30" s="13" t="s">
        <v>10</v>
      </c>
      <c r="B30" s="21"/>
      <c r="C30" s="20"/>
      <c r="D30" s="14">
        <f>SUM(D5,D12,D17,D21,D24,D28)</f>
        <v>20865392</v>
      </c>
      <c r="E30" s="14">
        <f t="shared" ref="E30:N30" si="3">SUM(E5,E12,E17,E21,E24,E28)</f>
        <v>4584046</v>
      </c>
      <c r="F30" s="14">
        <f t="shared" si="3"/>
        <v>980320</v>
      </c>
      <c r="G30" s="14">
        <f t="shared" si="3"/>
        <v>1564814</v>
      </c>
      <c r="H30" s="14">
        <f t="shared" si="3"/>
        <v>13497</v>
      </c>
      <c r="I30" s="14">
        <f t="shared" si="3"/>
        <v>0</v>
      </c>
      <c r="J30" s="14">
        <f t="shared" si="3"/>
        <v>0</v>
      </c>
      <c r="K30" s="14">
        <f t="shared" si="3"/>
        <v>3388476</v>
      </c>
      <c r="L30" s="14">
        <f t="shared" si="3"/>
        <v>1333309</v>
      </c>
      <c r="M30" s="14">
        <f t="shared" si="3"/>
        <v>0</v>
      </c>
      <c r="N30" s="14">
        <f t="shared" si="3"/>
        <v>0</v>
      </c>
      <c r="O30" s="14">
        <f>SUM(D30:N30)</f>
        <v>32729854</v>
      </c>
      <c r="P30" s="35">
        <f>(O30/P$32)</f>
        <v>3115.9419268849961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0" t="s">
        <v>88</v>
      </c>
      <c r="N32" s="90"/>
      <c r="O32" s="90"/>
      <c r="P32" s="39">
        <v>10504</v>
      </c>
    </row>
    <row r="33" spans="1:16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</row>
    <row r="34" spans="1:16" ht="15.75" customHeight="1" thickBot="1">
      <c r="A34" s="94" t="s">
        <v>46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1624466</v>
      </c>
      <c r="E5" s="56">
        <f t="shared" si="0"/>
        <v>9495</v>
      </c>
      <c r="F5" s="56">
        <f t="shared" si="0"/>
        <v>407718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1736804</v>
      </c>
      <c r="L5" s="56">
        <f t="shared" si="0"/>
        <v>683255</v>
      </c>
      <c r="M5" s="56">
        <f t="shared" si="0"/>
        <v>0</v>
      </c>
      <c r="N5" s="57">
        <f t="shared" ref="N5:N28" si="1">SUM(D5:M5)</f>
        <v>4461738</v>
      </c>
      <c r="O5" s="58">
        <f t="shared" ref="O5:O28" si="2">(N5/O$30)</f>
        <v>430.08849045691153</v>
      </c>
      <c r="P5" s="59"/>
    </row>
    <row r="6" spans="1:133">
      <c r="A6" s="61"/>
      <c r="B6" s="62">
        <v>511</v>
      </c>
      <c r="C6" s="63" t="s">
        <v>19</v>
      </c>
      <c r="D6" s="64">
        <v>83481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83481</v>
      </c>
      <c r="O6" s="65">
        <f t="shared" si="2"/>
        <v>8.0471370734528627</v>
      </c>
      <c r="P6" s="66"/>
    </row>
    <row r="7" spans="1:133">
      <c r="A7" s="61"/>
      <c r="B7" s="62">
        <v>512</v>
      </c>
      <c r="C7" s="63" t="s">
        <v>20</v>
      </c>
      <c r="D7" s="64">
        <v>38559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38559</v>
      </c>
      <c r="O7" s="65">
        <f t="shared" si="2"/>
        <v>3.7168883747831116</v>
      </c>
      <c r="P7" s="66"/>
    </row>
    <row r="8" spans="1:133">
      <c r="A8" s="61"/>
      <c r="B8" s="62">
        <v>513</v>
      </c>
      <c r="C8" s="63" t="s">
        <v>21</v>
      </c>
      <c r="D8" s="64">
        <v>710442</v>
      </c>
      <c r="E8" s="64">
        <v>9495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719937</v>
      </c>
      <c r="O8" s="65">
        <f t="shared" si="2"/>
        <v>69.398207056101796</v>
      </c>
      <c r="P8" s="66"/>
    </row>
    <row r="9" spans="1:133">
      <c r="A9" s="61"/>
      <c r="B9" s="62">
        <v>514</v>
      </c>
      <c r="C9" s="63" t="s">
        <v>22</v>
      </c>
      <c r="D9" s="64">
        <v>122390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122390</v>
      </c>
      <c r="O9" s="65">
        <f t="shared" si="2"/>
        <v>11.797763639868903</v>
      </c>
      <c r="P9" s="66"/>
    </row>
    <row r="10" spans="1:133">
      <c r="A10" s="61"/>
      <c r="B10" s="62">
        <v>518</v>
      </c>
      <c r="C10" s="63" t="s">
        <v>23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1736804</v>
      </c>
      <c r="L10" s="64">
        <v>683255</v>
      </c>
      <c r="M10" s="64">
        <v>0</v>
      </c>
      <c r="N10" s="64">
        <f t="shared" si="1"/>
        <v>2420059</v>
      </c>
      <c r="O10" s="65">
        <f t="shared" si="2"/>
        <v>233.28118372855215</v>
      </c>
      <c r="P10" s="66"/>
    </row>
    <row r="11" spans="1:133">
      <c r="A11" s="61"/>
      <c r="B11" s="62">
        <v>519</v>
      </c>
      <c r="C11" s="63" t="s">
        <v>56</v>
      </c>
      <c r="D11" s="64">
        <v>669594</v>
      </c>
      <c r="E11" s="64">
        <v>0</v>
      </c>
      <c r="F11" s="64">
        <v>407718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1077312</v>
      </c>
      <c r="O11" s="65">
        <f t="shared" si="2"/>
        <v>103.84731058415269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SUM(D13:D16)</f>
        <v>9413421</v>
      </c>
      <c r="E12" s="70">
        <f t="shared" si="3"/>
        <v>143839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9557260</v>
      </c>
      <c r="O12" s="72">
        <f t="shared" si="2"/>
        <v>921.27048390206289</v>
      </c>
      <c r="P12" s="73"/>
    </row>
    <row r="13" spans="1:133">
      <c r="A13" s="61"/>
      <c r="B13" s="62">
        <v>521</v>
      </c>
      <c r="C13" s="63" t="s">
        <v>26</v>
      </c>
      <c r="D13" s="64">
        <v>4687469</v>
      </c>
      <c r="E13" s="64">
        <v>143839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4831308</v>
      </c>
      <c r="O13" s="65">
        <f t="shared" si="2"/>
        <v>465.7131289762869</v>
      </c>
      <c r="P13" s="66"/>
    </row>
    <row r="14" spans="1:133">
      <c r="A14" s="61"/>
      <c r="B14" s="62">
        <v>522</v>
      </c>
      <c r="C14" s="63" t="s">
        <v>27</v>
      </c>
      <c r="D14" s="64">
        <v>3954490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3954490</v>
      </c>
      <c r="O14" s="65">
        <f t="shared" si="2"/>
        <v>381.19240408714091</v>
      </c>
      <c r="P14" s="66"/>
    </row>
    <row r="15" spans="1:133">
      <c r="A15" s="61"/>
      <c r="B15" s="62">
        <v>524</v>
      </c>
      <c r="C15" s="63" t="s">
        <v>28</v>
      </c>
      <c r="D15" s="64">
        <v>491922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491922</v>
      </c>
      <c r="O15" s="65">
        <f t="shared" si="2"/>
        <v>47.418739155581264</v>
      </c>
      <c r="P15" s="66"/>
    </row>
    <row r="16" spans="1:133">
      <c r="A16" s="61"/>
      <c r="B16" s="62">
        <v>529</v>
      </c>
      <c r="C16" s="63" t="s">
        <v>29</v>
      </c>
      <c r="D16" s="64">
        <v>279540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279540</v>
      </c>
      <c r="O16" s="65">
        <f t="shared" si="2"/>
        <v>26.946211683053789</v>
      </c>
      <c r="P16" s="66"/>
    </row>
    <row r="17" spans="1:119" ht="15.75">
      <c r="A17" s="67" t="s">
        <v>30</v>
      </c>
      <c r="B17" s="68"/>
      <c r="C17" s="69"/>
      <c r="D17" s="70">
        <f t="shared" ref="D17:M17" si="4">SUM(D18:D19)</f>
        <v>1418084</v>
      </c>
      <c r="E17" s="70">
        <f t="shared" si="4"/>
        <v>2002491</v>
      </c>
      <c r="F17" s="70">
        <f t="shared" si="4"/>
        <v>0</v>
      </c>
      <c r="G17" s="70">
        <f t="shared" si="4"/>
        <v>0</v>
      </c>
      <c r="H17" s="70">
        <f t="shared" si="4"/>
        <v>0</v>
      </c>
      <c r="I17" s="70">
        <f t="shared" si="4"/>
        <v>0</v>
      </c>
      <c r="J17" s="70">
        <f t="shared" si="4"/>
        <v>0</v>
      </c>
      <c r="K17" s="70">
        <f t="shared" si="4"/>
        <v>0</v>
      </c>
      <c r="L17" s="70">
        <f t="shared" si="4"/>
        <v>0</v>
      </c>
      <c r="M17" s="70">
        <f t="shared" si="4"/>
        <v>0</v>
      </c>
      <c r="N17" s="71">
        <f t="shared" si="1"/>
        <v>3420575</v>
      </c>
      <c r="O17" s="72">
        <f t="shared" si="2"/>
        <v>329.72575669944092</v>
      </c>
      <c r="P17" s="73"/>
    </row>
    <row r="18" spans="1:119">
      <c r="A18" s="61"/>
      <c r="B18" s="62">
        <v>534</v>
      </c>
      <c r="C18" s="63" t="s">
        <v>57</v>
      </c>
      <c r="D18" s="64">
        <v>0</v>
      </c>
      <c r="E18" s="64">
        <v>1805300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1805300</v>
      </c>
      <c r="O18" s="65">
        <f t="shared" si="2"/>
        <v>174.02159244264507</v>
      </c>
      <c r="P18" s="66"/>
    </row>
    <row r="19" spans="1:119">
      <c r="A19" s="61"/>
      <c r="B19" s="62">
        <v>539</v>
      </c>
      <c r="C19" s="63" t="s">
        <v>32</v>
      </c>
      <c r="D19" s="64">
        <v>1418084</v>
      </c>
      <c r="E19" s="64">
        <v>197191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1615275</v>
      </c>
      <c r="O19" s="65">
        <f t="shared" si="2"/>
        <v>155.70416425679585</v>
      </c>
      <c r="P19" s="66"/>
    </row>
    <row r="20" spans="1:119" ht="15.75">
      <c r="A20" s="67" t="s">
        <v>33</v>
      </c>
      <c r="B20" s="68"/>
      <c r="C20" s="69"/>
      <c r="D20" s="70">
        <f t="shared" ref="D20:M20" si="5">SUM(D21:D21)</f>
        <v>46027</v>
      </c>
      <c r="E20" s="70">
        <f t="shared" si="5"/>
        <v>0</v>
      </c>
      <c r="F20" s="70">
        <f t="shared" si="5"/>
        <v>0</v>
      </c>
      <c r="G20" s="70">
        <f t="shared" si="5"/>
        <v>0</v>
      </c>
      <c r="H20" s="70">
        <f t="shared" si="5"/>
        <v>0</v>
      </c>
      <c r="I20" s="70">
        <f t="shared" si="5"/>
        <v>0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 t="shared" si="1"/>
        <v>46027</v>
      </c>
      <c r="O20" s="72">
        <f t="shared" si="2"/>
        <v>4.4367649893965684</v>
      </c>
      <c r="P20" s="73"/>
    </row>
    <row r="21" spans="1:119">
      <c r="A21" s="61"/>
      <c r="B21" s="62">
        <v>544</v>
      </c>
      <c r="C21" s="63" t="s">
        <v>58</v>
      </c>
      <c r="D21" s="64">
        <v>46027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46027</v>
      </c>
      <c r="O21" s="65">
        <f t="shared" si="2"/>
        <v>4.4367649893965684</v>
      </c>
      <c r="P21" s="66"/>
    </row>
    <row r="22" spans="1:119" ht="15.75">
      <c r="A22" s="67" t="s">
        <v>35</v>
      </c>
      <c r="B22" s="68"/>
      <c r="C22" s="69"/>
      <c r="D22" s="70">
        <f t="shared" ref="D22:M22" si="6">SUM(D23:D25)</f>
        <v>724365</v>
      </c>
      <c r="E22" s="70">
        <f t="shared" si="6"/>
        <v>279752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1"/>
        <v>1004117</v>
      </c>
      <c r="O22" s="72">
        <f t="shared" si="2"/>
        <v>96.79169076537498</v>
      </c>
      <c r="P22" s="66"/>
    </row>
    <row r="23" spans="1:119">
      <c r="A23" s="61"/>
      <c r="B23" s="62">
        <v>571</v>
      </c>
      <c r="C23" s="63" t="s">
        <v>36</v>
      </c>
      <c r="D23" s="64">
        <v>326455</v>
      </c>
      <c r="E23" s="64">
        <v>8099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334554</v>
      </c>
      <c r="O23" s="65">
        <f t="shared" si="2"/>
        <v>32.249277038750726</v>
      </c>
      <c r="P23" s="66"/>
    </row>
    <row r="24" spans="1:119">
      <c r="A24" s="61"/>
      <c r="B24" s="62">
        <v>572</v>
      </c>
      <c r="C24" s="63" t="s">
        <v>59</v>
      </c>
      <c r="D24" s="64">
        <v>397910</v>
      </c>
      <c r="E24" s="64">
        <v>264122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662032</v>
      </c>
      <c r="O24" s="65">
        <f t="shared" si="2"/>
        <v>63.816464237516868</v>
      </c>
      <c r="P24" s="66"/>
    </row>
    <row r="25" spans="1:119">
      <c r="A25" s="61"/>
      <c r="B25" s="62">
        <v>573</v>
      </c>
      <c r="C25" s="63" t="s">
        <v>50</v>
      </c>
      <c r="D25" s="64">
        <v>0</v>
      </c>
      <c r="E25" s="64">
        <v>7531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7531</v>
      </c>
      <c r="O25" s="65">
        <f t="shared" si="2"/>
        <v>0.72594948910738388</v>
      </c>
      <c r="P25" s="66"/>
    </row>
    <row r="26" spans="1:119" ht="15.75">
      <c r="A26" s="67" t="s">
        <v>60</v>
      </c>
      <c r="B26" s="68"/>
      <c r="C26" s="69"/>
      <c r="D26" s="70">
        <f t="shared" ref="D26:M26" si="7">SUM(D27:D27)</f>
        <v>134000</v>
      </c>
      <c r="E26" s="70">
        <f t="shared" si="7"/>
        <v>139000</v>
      </c>
      <c r="F26" s="70">
        <f t="shared" si="7"/>
        <v>0</v>
      </c>
      <c r="G26" s="70">
        <f t="shared" si="7"/>
        <v>0</v>
      </c>
      <c r="H26" s="70">
        <f t="shared" si="7"/>
        <v>0</v>
      </c>
      <c r="I26" s="70">
        <f t="shared" si="7"/>
        <v>0</v>
      </c>
      <c r="J26" s="70">
        <f t="shared" si="7"/>
        <v>0</v>
      </c>
      <c r="K26" s="70">
        <f t="shared" si="7"/>
        <v>0</v>
      </c>
      <c r="L26" s="70">
        <f t="shared" si="7"/>
        <v>0</v>
      </c>
      <c r="M26" s="70">
        <f t="shared" si="7"/>
        <v>0</v>
      </c>
      <c r="N26" s="70">
        <f t="shared" si="1"/>
        <v>273000</v>
      </c>
      <c r="O26" s="72">
        <f t="shared" si="2"/>
        <v>26.315789473684209</v>
      </c>
      <c r="P26" s="66"/>
    </row>
    <row r="27" spans="1:119" ht="15.75" thickBot="1">
      <c r="A27" s="61"/>
      <c r="B27" s="62">
        <v>581</v>
      </c>
      <c r="C27" s="63" t="s">
        <v>61</v>
      </c>
      <c r="D27" s="64">
        <v>134000</v>
      </c>
      <c r="E27" s="64">
        <v>139000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273000</v>
      </c>
      <c r="O27" s="65">
        <f t="shared" si="2"/>
        <v>26.315789473684209</v>
      </c>
      <c r="P27" s="66"/>
    </row>
    <row r="28" spans="1:119" ht="16.5" thickBot="1">
      <c r="A28" s="74" t="s">
        <v>10</v>
      </c>
      <c r="B28" s="75"/>
      <c r="C28" s="76"/>
      <c r="D28" s="77">
        <f>SUM(D5,D12,D17,D20,D22,D26)</f>
        <v>13360363</v>
      </c>
      <c r="E28" s="77">
        <f t="shared" ref="E28:M28" si="8">SUM(E5,E12,E17,E20,E22,E26)</f>
        <v>2574577</v>
      </c>
      <c r="F28" s="77">
        <f t="shared" si="8"/>
        <v>407718</v>
      </c>
      <c r="G28" s="77">
        <f t="shared" si="8"/>
        <v>0</v>
      </c>
      <c r="H28" s="77">
        <f t="shared" si="8"/>
        <v>0</v>
      </c>
      <c r="I28" s="77">
        <f t="shared" si="8"/>
        <v>0</v>
      </c>
      <c r="J28" s="77">
        <f t="shared" si="8"/>
        <v>0</v>
      </c>
      <c r="K28" s="77">
        <f t="shared" si="8"/>
        <v>1736804</v>
      </c>
      <c r="L28" s="77">
        <f t="shared" si="8"/>
        <v>683255</v>
      </c>
      <c r="M28" s="77">
        <f t="shared" si="8"/>
        <v>0</v>
      </c>
      <c r="N28" s="77">
        <f t="shared" si="1"/>
        <v>18762717</v>
      </c>
      <c r="O28" s="78">
        <f t="shared" si="2"/>
        <v>1808.628976286871</v>
      </c>
      <c r="P28" s="59"/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</row>
    <row r="29" spans="1:119">
      <c r="A29" s="81"/>
      <c r="B29" s="82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19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114" t="s">
        <v>62</v>
      </c>
      <c r="M30" s="114"/>
      <c r="N30" s="114"/>
      <c r="O30" s="88">
        <v>10374</v>
      </c>
    </row>
    <row r="31" spans="1:119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7"/>
    </row>
    <row r="32" spans="1:119" ht="15.75" customHeight="1" thickBot="1">
      <c r="A32" s="118" t="s">
        <v>46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2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1551885</v>
      </c>
      <c r="E5" s="24">
        <f t="shared" si="0"/>
        <v>8088</v>
      </c>
      <c r="F5" s="24">
        <f t="shared" si="0"/>
        <v>407719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1180818</v>
      </c>
      <c r="L5" s="24">
        <f t="shared" si="0"/>
        <v>593461</v>
      </c>
      <c r="M5" s="24">
        <f t="shared" si="0"/>
        <v>0</v>
      </c>
      <c r="N5" s="25">
        <f t="shared" ref="N5:N28" si="1">SUM(D5:M5)</f>
        <v>3741971</v>
      </c>
      <c r="O5" s="30">
        <f t="shared" ref="O5:O28" si="2">(N5/O$30)</f>
        <v>359.77031054706276</v>
      </c>
      <c r="P5" s="6"/>
    </row>
    <row r="6" spans="1:133">
      <c r="A6" s="12"/>
      <c r="B6" s="42">
        <v>511</v>
      </c>
      <c r="C6" s="19" t="s">
        <v>19</v>
      </c>
      <c r="D6" s="43">
        <v>54832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54832</v>
      </c>
      <c r="O6" s="44">
        <f t="shared" si="2"/>
        <v>5.2718007883857325</v>
      </c>
      <c r="P6" s="9"/>
    </row>
    <row r="7" spans="1:133">
      <c r="A7" s="12"/>
      <c r="B7" s="42">
        <v>512</v>
      </c>
      <c r="C7" s="19" t="s">
        <v>20</v>
      </c>
      <c r="D7" s="43">
        <v>44711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44711</v>
      </c>
      <c r="O7" s="44">
        <f t="shared" si="2"/>
        <v>4.2987212768003076</v>
      </c>
      <c r="P7" s="9"/>
    </row>
    <row r="8" spans="1:133">
      <c r="A8" s="12"/>
      <c r="B8" s="42">
        <v>513</v>
      </c>
      <c r="C8" s="19" t="s">
        <v>21</v>
      </c>
      <c r="D8" s="43">
        <v>701557</v>
      </c>
      <c r="E8" s="43">
        <v>8088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709645</v>
      </c>
      <c r="O8" s="44">
        <f t="shared" si="2"/>
        <v>68.228535717719453</v>
      </c>
      <c r="P8" s="9"/>
    </row>
    <row r="9" spans="1:133">
      <c r="A9" s="12"/>
      <c r="B9" s="42">
        <v>514</v>
      </c>
      <c r="C9" s="19" t="s">
        <v>22</v>
      </c>
      <c r="D9" s="43">
        <v>122507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122507</v>
      </c>
      <c r="O9" s="44">
        <f t="shared" si="2"/>
        <v>11.778386693587155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1180818</v>
      </c>
      <c r="L10" s="43">
        <v>593461</v>
      </c>
      <c r="M10" s="43">
        <v>0</v>
      </c>
      <c r="N10" s="43">
        <f t="shared" si="1"/>
        <v>1774279</v>
      </c>
      <c r="O10" s="44">
        <f t="shared" si="2"/>
        <v>170.58734737044514</v>
      </c>
      <c r="P10" s="9"/>
    </row>
    <row r="11" spans="1:133">
      <c r="A11" s="12"/>
      <c r="B11" s="42">
        <v>519</v>
      </c>
      <c r="C11" s="19" t="s">
        <v>24</v>
      </c>
      <c r="D11" s="43">
        <v>628278</v>
      </c>
      <c r="E11" s="43">
        <v>0</v>
      </c>
      <c r="F11" s="43">
        <v>407719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1035997</v>
      </c>
      <c r="O11" s="44">
        <f t="shared" si="2"/>
        <v>99.605518700124989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8776533</v>
      </c>
      <c r="E12" s="29">
        <f t="shared" si="3"/>
        <v>337274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9113807</v>
      </c>
      <c r="O12" s="41">
        <f t="shared" si="2"/>
        <v>876.24334198634745</v>
      </c>
      <c r="P12" s="10"/>
    </row>
    <row r="13" spans="1:133">
      <c r="A13" s="12"/>
      <c r="B13" s="42">
        <v>521</v>
      </c>
      <c r="C13" s="19" t="s">
        <v>26</v>
      </c>
      <c r="D13" s="43">
        <v>4748369</v>
      </c>
      <c r="E13" s="43">
        <v>337274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5085643</v>
      </c>
      <c r="O13" s="44">
        <f t="shared" si="2"/>
        <v>488.95711950773966</v>
      </c>
      <c r="P13" s="9"/>
    </row>
    <row r="14" spans="1:133">
      <c r="A14" s="12"/>
      <c r="B14" s="42">
        <v>522</v>
      </c>
      <c r="C14" s="19" t="s">
        <v>27</v>
      </c>
      <c r="D14" s="43">
        <v>3350115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3350115</v>
      </c>
      <c r="O14" s="44">
        <f t="shared" si="2"/>
        <v>322.09547158927029</v>
      </c>
      <c r="P14" s="9"/>
    </row>
    <row r="15" spans="1:133">
      <c r="A15" s="12"/>
      <c r="B15" s="42">
        <v>524</v>
      </c>
      <c r="C15" s="19" t="s">
        <v>28</v>
      </c>
      <c r="D15" s="43">
        <v>441695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441695</v>
      </c>
      <c r="O15" s="44">
        <f t="shared" si="2"/>
        <v>42.466589750985484</v>
      </c>
      <c r="P15" s="9"/>
    </row>
    <row r="16" spans="1:133">
      <c r="A16" s="12"/>
      <c r="B16" s="42">
        <v>529</v>
      </c>
      <c r="C16" s="19" t="s">
        <v>29</v>
      </c>
      <c r="D16" s="43">
        <v>236354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236354</v>
      </c>
      <c r="O16" s="44">
        <f t="shared" si="2"/>
        <v>22.724161138352081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1413756</v>
      </c>
      <c r="E17" s="29">
        <f t="shared" si="4"/>
        <v>2312730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3726486</v>
      </c>
      <c r="O17" s="41">
        <f t="shared" si="2"/>
        <v>358.28151139313525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2188220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2188220</v>
      </c>
      <c r="O18" s="44">
        <f t="shared" si="2"/>
        <v>210.38553985193732</v>
      </c>
      <c r="P18" s="9"/>
    </row>
    <row r="19" spans="1:119">
      <c r="A19" s="12"/>
      <c r="B19" s="42">
        <v>539</v>
      </c>
      <c r="C19" s="19" t="s">
        <v>32</v>
      </c>
      <c r="D19" s="43">
        <v>1413756</v>
      </c>
      <c r="E19" s="43">
        <v>124510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1538266</v>
      </c>
      <c r="O19" s="44">
        <f t="shared" si="2"/>
        <v>147.89597154119795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44691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44691</v>
      </c>
      <c r="O20" s="41">
        <f t="shared" si="2"/>
        <v>4.2967983847706952</v>
      </c>
      <c r="P20" s="10"/>
    </row>
    <row r="21" spans="1:119">
      <c r="A21" s="12"/>
      <c r="B21" s="42">
        <v>544</v>
      </c>
      <c r="C21" s="19" t="s">
        <v>34</v>
      </c>
      <c r="D21" s="43">
        <v>44691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44691</v>
      </c>
      <c r="O21" s="44">
        <f t="shared" si="2"/>
        <v>4.2967983847706952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769422</v>
      </c>
      <c r="E22" s="29">
        <f t="shared" si="6"/>
        <v>237455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1006877</v>
      </c>
      <c r="O22" s="41">
        <f t="shared" si="2"/>
        <v>96.80578790500914</v>
      </c>
      <c r="P22" s="9"/>
    </row>
    <row r="23" spans="1:119">
      <c r="A23" s="12"/>
      <c r="B23" s="42">
        <v>571</v>
      </c>
      <c r="C23" s="19" t="s">
        <v>36</v>
      </c>
      <c r="D23" s="43">
        <v>315174</v>
      </c>
      <c r="E23" s="43">
        <v>4994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320168</v>
      </c>
      <c r="O23" s="44">
        <f t="shared" si="2"/>
        <v>30.782424766849342</v>
      </c>
      <c r="P23" s="9"/>
    </row>
    <row r="24" spans="1:119">
      <c r="A24" s="12"/>
      <c r="B24" s="42">
        <v>572</v>
      </c>
      <c r="C24" s="19" t="s">
        <v>37</v>
      </c>
      <c r="D24" s="43">
        <v>454248</v>
      </c>
      <c r="E24" s="43">
        <v>232190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686438</v>
      </c>
      <c r="O24" s="44">
        <f t="shared" si="2"/>
        <v>65.997307951158547</v>
      </c>
      <c r="P24" s="9"/>
    </row>
    <row r="25" spans="1:119">
      <c r="A25" s="12"/>
      <c r="B25" s="42">
        <v>573</v>
      </c>
      <c r="C25" s="19" t="s">
        <v>50</v>
      </c>
      <c r="D25" s="43">
        <v>0</v>
      </c>
      <c r="E25" s="43">
        <v>271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271</v>
      </c>
      <c r="O25" s="44">
        <f t="shared" si="2"/>
        <v>2.6055187001249879E-2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SUM(D27:D27)</f>
        <v>122000</v>
      </c>
      <c r="E26" s="29">
        <f t="shared" si="7"/>
        <v>55000</v>
      </c>
      <c r="F26" s="29">
        <f t="shared" si="7"/>
        <v>58511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235511</v>
      </c>
      <c r="O26" s="41">
        <f t="shared" si="2"/>
        <v>22.643111239303913</v>
      </c>
      <c r="P26" s="9"/>
    </row>
    <row r="27" spans="1:119" ht="15.75" thickBot="1">
      <c r="A27" s="12"/>
      <c r="B27" s="42">
        <v>581</v>
      </c>
      <c r="C27" s="19" t="s">
        <v>38</v>
      </c>
      <c r="D27" s="43">
        <v>122000</v>
      </c>
      <c r="E27" s="43">
        <v>55000</v>
      </c>
      <c r="F27" s="43">
        <v>58511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235511</v>
      </c>
      <c r="O27" s="44">
        <f t="shared" si="2"/>
        <v>22.643111239303913</v>
      </c>
      <c r="P27" s="9"/>
    </row>
    <row r="28" spans="1:119" ht="16.5" thickBot="1">
      <c r="A28" s="13" t="s">
        <v>10</v>
      </c>
      <c r="B28" s="21"/>
      <c r="C28" s="20"/>
      <c r="D28" s="14">
        <f>SUM(D5,D12,D17,D20,D22,D26)</f>
        <v>12678287</v>
      </c>
      <c r="E28" s="14">
        <f t="shared" ref="E28:M28" si="8">SUM(E5,E12,E17,E20,E22,E26)</f>
        <v>2950547</v>
      </c>
      <c r="F28" s="14">
        <f t="shared" si="8"/>
        <v>466230</v>
      </c>
      <c r="G28" s="14">
        <f t="shared" si="8"/>
        <v>0</v>
      </c>
      <c r="H28" s="14">
        <f t="shared" si="8"/>
        <v>0</v>
      </c>
      <c r="I28" s="14">
        <f t="shared" si="8"/>
        <v>0</v>
      </c>
      <c r="J28" s="14">
        <f t="shared" si="8"/>
        <v>0</v>
      </c>
      <c r="K28" s="14">
        <f t="shared" si="8"/>
        <v>1180818</v>
      </c>
      <c r="L28" s="14">
        <f t="shared" si="8"/>
        <v>593461</v>
      </c>
      <c r="M28" s="14">
        <f t="shared" si="8"/>
        <v>0</v>
      </c>
      <c r="N28" s="14">
        <f t="shared" si="1"/>
        <v>17869343</v>
      </c>
      <c r="O28" s="35">
        <f t="shared" si="2"/>
        <v>1718.0408614556293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51</v>
      </c>
      <c r="M30" s="90"/>
      <c r="N30" s="90"/>
      <c r="O30" s="39">
        <v>10401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1492439</v>
      </c>
      <c r="E5" s="24">
        <f t="shared" si="0"/>
        <v>3439</v>
      </c>
      <c r="F5" s="24">
        <f t="shared" si="0"/>
        <v>4166742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391878</v>
      </c>
      <c r="L5" s="24">
        <f t="shared" si="0"/>
        <v>180872</v>
      </c>
      <c r="M5" s="24">
        <f t="shared" si="0"/>
        <v>0</v>
      </c>
      <c r="N5" s="25">
        <f t="shared" ref="N5:N27" si="1">SUM(D5:M5)</f>
        <v>6235370</v>
      </c>
      <c r="O5" s="30">
        <f t="shared" ref="O5:O27" si="2">(N5/O$29)</f>
        <v>598.46146463192247</v>
      </c>
      <c r="P5" s="6"/>
    </row>
    <row r="6" spans="1:133">
      <c r="A6" s="12"/>
      <c r="B6" s="42">
        <v>511</v>
      </c>
      <c r="C6" s="19" t="s">
        <v>19</v>
      </c>
      <c r="D6" s="43">
        <v>65900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65900</v>
      </c>
      <c r="O6" s="44">
        <f t="shared" si="2"/>
        <v>6.3249832037623577</v>
      </c>
      <c r="P6" s="9"/>
    </row>
    <row r="7" spans="1:133">
      <c r="A7" s="12"/>
      <c r="B7" s="42">
        <v>512</v>
      </c>
      <c r="C7" s="19" t="s">
        <v>20</v>
      </c>
      <c r="D7" s="43">
        <v>35675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35675</v>
      </c>
      <c r="O7" s="44">
        <f t="shared" si="2"/>
        <v>3.4240330166042807</v>
      </c>
      <c r="P7" s="9"/>
    </row>
    <row r="8" spans="1:133">
      <c r="A8" s="12"/>
      <c r="B8" s="42">
        <v>513</v>
      </c>
      <c r="C8" s="19" t="s">
        <v>21</v>
      </c>
      <c r="D8" s="43">
        <v>671390</v>
      </c>
      <c r="E8" s="43">
        <v>3439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674829</v>
      </c>
      <c r="O8" s="44">
        <f t="shared" si="2"/>
        <v>64.769075727037148</v>
      </c>
      <c r="P8" s="9"/>
    </row>
    <row r="9" spans="1:133">
      <c r="A9" s="12"/>
      <c r="B9" s="42">
        <v>514</v>
      </c>
      <c r="C9" s="19" t="s">
        <v>22</v>
      </c>
      <c r="D9" s="43">
        <v>117916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117916</v>
      </c>
      <c r="O9" s="44">
        <f t="shared" si="2"/>
        <v>11.317400902197909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391878</v>
      </c>
      <c r="L10" s="43">
        <v>180872</v>
      </c>
      <c r="M10" s="43">
        <v>0</v>
      </c>
      <c r="N10" s="43">
        <f t="shared" si="1"/>
        <v>572750</v>
      </c>
      <c r="O10" s="44">
        <f t="shared" si="2"/>
        <v>54.971686342259332</v>
      </c>
      <c r="P10" s="9"/>
    </row>
    <row r="11" spans="1:133">
      <c r="A11" s="12"/>
      <c r="B11" s="42">
        <v>519</v>
      </c>
      <c r="C11" s="19" t="s">
        <v>24</v>
      </c>
      <c r="D11" s="43">
        <v>601558</v>
      </c>
      <c r="E11" s="43">
        <v>0</v>
      </c>
      <c r="F11" s="43">
        <v>4166742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4768300</v>
      </c>
      <c r="O11" s="44">
        <f t="shared" si="2"/>
        <v>457.65428544006141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8667768</v>
      </c>
      <c r="E12" s="29">
        <f t="shared" si="3"/>
        <v>283922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8951690</v>
      </c>
      <c r="O12" s="41">
        <f t="shared" si="2"/>
        <v>859.1697859679432</v>
      </c>
      <c r="P12" s="10"/>
    </row>
    <row r="13" spans="1:133">
      <c r="A13" s="12"/>
      <c r="B13" s="42">
        <v>521</v>
      </c>
      <c r="C13" s="19" t="s">
        <v>26</v>
      </c>
      <c r="D13" s="43">
        <v>4764398</v>
      </c>
      <c r="E13" s="43">
        <v>283922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5048320</v>
      </c>
      <c r="O13" s="44">
        <f t="shared" si="2"/>
        <v>484.53018523850659</v>
      </c>
      <c r="P13" s="9"/>
    </row>
    <row r="14" spans="1:133">
      <c r="A14" s="12"/>
      <c r="B14" s="42">
        <v>522</v>
      </c>
      <c r="C14" s="19" t="s">
        <v>27</v>
      </c>
      <c r="D14" s="43">
        <v>3286139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3286139</v>
      </c>
      <c r="O14" s="44">
        <f t="shared" si="2"/>
        <v>315.39869469238891</v>
      </c>
      <c r="P14" s="9"/>
    </row>
    <row r="15" spans="1:133">
      <c r="A15" s="12"/>
      <c r="B15" s="42">
        <v>524</v>
      </c>
      <c r="C15" s="19" t="s">
        <v>28</v>
      </c>
      <c r="D15" s="43">
        <v>421883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421883</v>
      </c>
      <c r="O15" s="44">
        <f t="shared" si="2"/>
        <v>40.491697859679434</v>
      </c>
      <c r="P15" s="9"/>
    </row>
    <row r="16" spans="1:133">
      <c r="A16" s="12"/>
      <c r="B16" s="42">
        <v>529</v>
      </c>
      <c r="C16" s="19" t="s">
        <v>29</v>
      </c>
      <c r="D16" s="43">
        <v>195348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195348</v>
      </c>
      <c r="O16" s="44">
        <f t="shared" si="2"/>
        <v>18.749208177368271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1275077</v>
      </c>
      <c r="E17" s="29">
        <f t="shared" si="4"/>
        <v>2191695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3466772</v>
      </c>
      <c r="O17" s="41">
        <f t="shared" si="2"/>
        <v>332.73557923025243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2095938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2095938</v>
      </c>
      <c r="O18" s="44">
        <f t="shared" si="2"/>
        <v>201.1649870429024</v>
      </c>
      <c r="P18" s="9"/>
    </row>
    <row r="19" spans="1:119">
      <c r="A19" s="12"/>
      <c r="B19" s="42">
        <v>539</v>
      </c>
      <c r="C19" s="19" t="s">
        <v>32</v>
      </c>
      <c r="D19" s="43">
        <v>1275077</v>
      </c>
      <c r="E19" s="43">
        <v>95757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1370834</v>
      </c>
      <c r="O19" s="44">
        <f t="shared" si="2"/>
        <v>131.57059218735003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40805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40805</v>
      </c>
      <c r="O20" s="41">
        <f t="shared" si="2"/>
        <v>3.9164027257894234</v>
      </c>
      <c r="P20" s="10"/>
    </row>
    <row r="21" spans="1:119">
      <c r="A21" s="12"/>
      <c r="B21" s="42">
        <v>544</v>
      </c>
      <c r="C21" s="19" t="s">
        <v>34</v>
      </c>
      <c r="D21" s="43">
        <v>40805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40805</v>
      </c>
      <c r="O21" s="44">
        <f t="shared" si="2"/>
        <v>3.9164027257894234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959634</v>
      </c>
      <c r="E22" s="29">
        <f t="shared" si="6"/>
        <v>235938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1195572</v>
      </c>
      <c r="O22" s="41">
        <f t="shared" si="2"/>
        <v>114.74920817736827</v>
      </c>
      <c r="P22" s="9"/>
    </row>
    <row r="23" spans="1:119">
      <c r="A23" s="12"/>
      <c r="B23" s="42">
        <v>571</v>
      </c>
      <c r="C23" s="19" t="s">
        <v>36</v>
      </c>
      <c r="D23" s="43">
        <v>401677</v>
      </c>
      <c r="E23" s="43">
        <v>13669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415346</v>
      </c>
      <c r="O23" s="44">
        <f t="shared" si="2"/>
        <v>39.864286399846435</v>
      </c>
      <c r="P23" s="9"/>
    </row>
    <row r="24" spans="1:119">
      <c r="A24" s="12"/>
      <c r="B24" s="42">
        <v>572</v>
      </c>
      <c r="C24" s="19" t="s">
        <v>37</v>
      </c>
      <c r="D24" s="43">
        <v>557957</v>
      </c>
      <c r="E24" s="43">
        <v>222269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780226</v>
      </c>
      <c r="O24" s="44">
        <f t="shared" si="2"/>
        <v>74.884921777521839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125000</v>
      </c>
      <c r="E25" s="29">
        <f t="shared" si="7"/>
        <v>55000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180000</v>
      </c>
      <c r="O25" s="41">
        <f t="shared" si="2"/>
        <v>17.276130146847105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125000</v>
      </c>
      <c r="E26" s="43">
        <v>55000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180000</v>
      </c>
      <c r="O26" s="44">
        <f t="shared" si="2"/>
        <v>17.276130146847105</v>
      </c>
      <c r="P26" s="9"/>
    </row>
    <row r="27" spans="1:119" ht="16.5" thickBot="1">
      <c r="A27" s="13" t="s">
        <v>10</v>
      </c>
      <c r="B27" s="21"/>
      <c r="C27" s="20"/>
      <c r="D27" s="14">
        <f>SUM(D5,D12,D17,D20,D22,D25)</f>
        <v>12560723</v>
      </c>
      <c r="E27" s="14">
        <f t="shared" ref="E27:M27" si="8">SUM(E5,E12,E17,E20,E22,E25)</f>
        <v>2769994</v>
      </c>
      <c r="F27" s="14">
        <f t="shared" si="8"/>
        <v>4166742</v>
      </c>
      <c r="G27" s="14">
        <f t="shared" si="8"/>
        <v>0</v>
      </c>
      <c r="H27" s="14">
        <f t="shared" si="8"/>
        <v>0</v>
      </c>
      <c r="I27" s="14">
        <f t="shared" si="8"/>
        <v>0</v>
      </c>
      <c r="J27" s="14">
        <f t="shared" si="8"/>
        <v>0</v>
      </c>
      <c r="K27" s="14">
        <f t="shared" si="8"/>
        <v>391878</v>
      </c>
      <c r="L27" s="14">
        <f t="shared" si="8"/>
        <v>180872</v>
      </c>
      <c r="M27" s="14">
        <f t="shared" si="8"/>
        <v>0</v>
      </c>
      <c r="N27" s="14">
        <f t="shared" si="1"/>
        <v>20070209</v>
      </c>
      <c r="O27" s="35">
        <f t="shared" si="2"/>
        <v>1926.3085708801229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48</v>
      </c>
      <c r="M29" s="90"/>
      <c r="N29" s="90"/>
      <c r="O29" s="39">
        <v>10419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1304025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1381803</v>
      </c>
      <c r="L5" s="24">
        <f t="shared" si="0"/>
        <v>241556</v>
      </c>
      <c r="M5" s="24">
        <f t="shared" si="0"/>
        <v>0</v>
      </c>
      <c r="N5" s="25">
        <f t="shared" ref="N5:N27" si="1">SUM(D5:M5)</f>
        <v>2927384</v>
      </c>
      <c r="O5" s="30">
        <f t="shared" ref="O5:O27" si="2">(N5/O$29)</f>
        <v>282.10311265298253</v>
      </c>
      <c r="P5" s="6"/>
    </row>
    <row r="6" spans="1:133">
      <c r="A6" s="12"/>
      <c r="B6" s="42">
        <v>511</v>
      </c>
      <c r="C6" s="19" t="s">
        <v>19</v>
      </c>
      <c r="D6" s="43">
        <v>79253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79253</v>
      </c>
      <c r="O6" s="44">
        <f t="shared" si="2"/>
        <v>7.6373711091837722</v>
      </c>
      <c r="P6" s="9"/>
    </row>
    <row r="7" spans="1:133">
      <c r="A7" s="12"/>
      <c r="B7" s="42">
        <v>512</v>
      </c>
      <c r="C7" s="19" t="s">
        <v>20</v>
      </c>
      <c r="D7" s="43">
        <v>43390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43390</v>
      </c>
      <c r="O7" s="44">
        <f t="shared" si="2"/>
        <v>4.1813626288908159</v>
      </c>
      <c r="P7" s="9"/>
    </row>
    <row r="8" spans="1:133">
      <c r="A8" s="12"/>
      <c r="B8" s="42">
        <v>513</v>
      </c>
      <c r="C8" s="19" t="s">
        <v>21</v>
      </c>
      <c r="D8" s="43">
        <v>712311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712311</v>
      </c>
      <c r="O8" s="44">
        <f t="shared" si="2"/>
        <v>68.64324949407343</v>
      </c>
      <c r="P8" s="9"/>
    </row>
    <row r="9" spans="1:133">
      <c r="A9" s="12"/>
      <c r="B9" s="42">
        <v>514</v>
      </c>
      <c r="C9" s="19" t="s">
        <v>22</v>
      </c>
      <c r="D9" s="43">
        <v>112483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112483</v>
      </c>
      <c r="O9" s="44">
        <f t="shared" si="2"/>
        <v>10.839645369567313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1381803</v>
      </c>
      <c r="L10" s="43">
        <v>241556</v>
      </c>
      <c r="M10" s="43">
        <v>0</v>
      </c>
      <c r="N10" s="43">
        <f t="shared" si="1"/>
        <v>1623359</v>
      </c>
      <c r="O10" s="44">
        <f t="shared" si="2"/>
        <v>156.43818059169317</v>
      </c>
      <c r="P10" s="9"/>
    </row>
    <row r="11" spans="1:133">
      <c r="A11" s="12"/>
      <c r="B11" s="42">
        <v>519</v>
      </c>
      <c r="C11" s="19" t="s">
        <v>24</v>
      </c>
      <c r="D11" s="43">
        <v>356588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356588</v>
      </c>
      <c r="O11" s="44">
        <f t="shared" si="2"/>
        <v>34.363303459574055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8293049</v>
      </c>
      <c r="E12" s="29">
        <f t="shared" si="3"/>
        <v>82725</v>
      </c>
      <c r="F12" s="29">
        <f t="shared" si="3"/>
        <v>240971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8616745</v>
      </c>
      <c r="O12" s="41">
        <f t="shared" si="2"/>
        <v>830.36956731232533</v>
      </c>
      <c r="P12" s="10"/>
    </row>
    <row r="13" spans="1:133">
      <c r="A13" s="12"/>
      <c r="B13" s="42">
        <v>521</v>
      </c>
      <c r="C13" s="19" t="s">
        <v>26</v>
      </c>
      <c r="D13" s="43">
        <v>4478286</v>
      </c>
      <c r="E13" s="43">
        <v>82725</v>
      </c>
      <c r="F13" s="43">
        <v>221752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4782763</v>
      </c>
      <c r="O13" s="44">
        <f t="shared" si="2"/>
        <v>460.900356557772</v>
      </c>
      <c r="P13" s="9"/>
    </row>
    <row r="14" spans="1:133">
      <c r="A14" s="12"/>
      <c r="B14" s="42">
        <v>522</v>
      </c>
      <c r="C14" s="19" t="s">
        <v>27</v>
      </c>
      <c r="D14" s="43">
        <v>3155088</v>
      </c>
      <c r="E14" s="43">
        <v>0</v>
      </c>
      <c r="F14" s="43">
        <v>19219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3174307</v>
      </c>
      <c r="O14" s="44">
        <f t="shared" si="2"/>
        <v>305.89833285149848</v>
      </c>
      <c r="P14" s="9"/>
    </row>
    <row r="15" spans="1:133">
      <c r="A15" s="12"/>
      <c r="B15" s="42">
        <v>524</v>
      </c>
      <c r="C15" s="19" t="s">
        <v>28</v>
      </c>
      <c r="D15" s="43">
        <v>451220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451220</v>
      </c>
      <c r="O15" s="44">
        <f t="shared" si="2"/>
        <v>43.482702129709935</v>
      </c>
      <c r="P15" s="9"/>
    </row>
    <row r="16" spans="1:133">
      <c r="A16" s="12"/>
      <c r="B16" s="42">
        <v>529</v>
      </c>
      <c r="C16" s="19" t="s">
        <v>29</v>
      </c>
      <c r="D16" s="43">
        <v>208455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208455</v>
      </c>
      <c r="O16" s="44">
        <f t="shared" si="2"/>
        <v>20.088175773344897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1324357</v>
      </c>
      <c r="E17" s="29">
        <f t="shared" si="4"/>
        <v>2546943</v>
      </c>
      <c r="F17" s="29">
        <f t="shared" si="4"/>
        <v>219329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4090629</v>
      </c>
      <c r="O17" s="41">
        <f t="shared" si="2"/>
        <v>394.20150332466028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2274916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2274916</v>
      </c>
      <c r="O18" s="44">
        <f t="shared" si="2"/>
        <v>219.22675146959622</v>
      </c>
      <c r="P18" s="9"/>
    </row>
    <row r="19" spans="1:119">
      <c r="A19" s="12"/>
      <c r="B19" s="42">
        <v>539</v>
      </c>
      <c r="C19" s="19" t="s">
        <v>32</v>
      </c>
      <c r="D19" s="43">
        <v>1324357</v>
      </c>
      <c r="E19" s="43">
        <v>272027</v>
      </c>
      <c r="F19" s="43">
        <v>219329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1815713</v>
      </c>
      <c r="O19" s="44">
        <f t="shared" si="2"/>
        <v>174.97475185506408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40365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40365</v>
      </c>
      <c r="O20" s="41">
        <f t="shared" si="2"/>
        <v>3.8898525585429313</v>
      </c>
      <c r="P20" s="10"/>
    </row>
    <row r="21" spans="1:119">
      <c r="A21" s="12"/>
      <c r="B21" s="42">
        <v>544</v>
      </c>
      <c r="C21" s="19" t="s">
        <v>34</v>
      </c>
      <c r="D21" s="43">
        <v>40365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40365</v>
      </c>
      <c r="O21" s="44">
        <f t="shared" si="2"/>
        <v>3.8898525585429313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1041269</v>
      </c>
      <c r="E22" s="29">
        <f t="shared" si="6"/>
        <v>257636</v>
      </c>
      <c r="F22" s="29">
        <f t="shared" si="6"/>
        <v>3650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1302555</v>
      </c>
      <c r="O22" s="41">
        <f t="shared" si="2"/>
        <v>125.52327262214513</v>
      </c>
      <c r="P22" s="9"/>
    </row>
    <row r="23" spans="1:119">
      <c r="A23" s="12"/>
      <c r="B23" s="42">
        <v>571</v>
      </c>
      <c r="C23" s="19" t="s">
        <v>36</v>
      </c>
      <c r="D23" s="43">
        <v>405043</v>
      </c>
      <c r="E23" s="43">
        <v>15406</v>
      </c>
      <c r="F23" s="43">
        <v>3650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424099</v>
      </c>
      <c r="O23" s="44">
        <f t="shared" si="2"/>
        <v>40.869133660981014</v>
      </c>
      <c r="P23" s="9"/>
    </row>
    <row r="24" spans="1:119">
      <c r="A24" s="12"/>
      <c r="B24" s="42">
        <v>572</v>
      </c>
      <c r="C24" s="19" t="s">
        <v>37</v>
      </c>
      <c r="D24" s="43">
        <v>636226</v>
      </c>
      <c r="E24" s="43">
        <v>242230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878456</v>
      </c>
      <c r="O24" s="44">
        <f t="shared" si="2"/>
        <v>84.654138961164108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167067</v>
      </c>
      <c r="E25" s="29">
        <f t="shared" si="7"/>
        <v>53984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221051</v>
      </c>
      <c r="O25" s="41">
        <f t="shared" si="2"/>
        <v>21.302014069576948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167067</v>
      </c>
      <c r="E26" s="43">
        <v>53984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221051</v>
      </c>
      <c r="O26" s="44">
        <f t="shared" si="2"/>
        <v>21.302014069576948</v>
      </c>
      <c r="P26" s="9"/>
    </row>
    <row r="27" spans="1:119" ht="16.5" thickBot="1">
      <c r="A27" s="13" t="s">
        <v>10</v>
      </c>
      <c r="B27" s="21"/>
      <c r="C27" s="20"/>
      <c r="D27" s="14">
        <f>SUM(D5,D12,D17,D20,D22,D25)</f>
        <v>12170132</v>
      </c>
      <c r="E27" s="14">
        <f t="shared" ref="E27:M27" si="8">SUM(E5,E12,E17,E20,E22,E25)</f>
        <v>2941288</v>
      </c>
      <c r="F27" s="14">
        <f t="shared" si="8"/>
        <v>463950</v>
      </c>
      <c r="G27" s="14">
        <f t="shared" si="8"/>
        <v>0</v>
      </c>
      <c r="H27" s="14">
        <f t="shared" si="8"/>
        <v>0</v>
      </c>
      <c r="I27" s="14">
        <f t="shared" si="8"/>
        <v>0</v>
      </c>
      <c r="J27" s="14">
        <f t="shared" si="8"/>
        <v>0</v>
      </c>
      <c r="K27" s="14">
        <f t="shared" si="8"/>
        <v>1381803</v>
      </c>
      <c r="L27" s="14">
        <f t="shared" si="8"/>
        <v>241556</v>
      </c>
      <c r="M27" s="14">
        <f t="shared" si="8"/>
        <v>0</v>
      </c>
      <c r="N27" s="14">
        <f t="shared" si="1"/>
        <v>17198729</v>
      </c>
      <c r="O27" s="35">
        <f t="shared" si="2"/>
        <v>1657.3893225402333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45</v>
      </c>
      <c r="M29" s="90"/>
      <c r="N29" s="90"/>
      <c r="O29" s="39">
        <v>10377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1289460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746739</v>
      </c>
      <c r="L5" s="24">
        <f t="shared" si="0"/>
        <v>677799</v>
      </c>
      <c r="M5" s="24">
        <f t="shared" si="0"/>
        <v>0</v>
      </c>
      <c r="N5" s="25">
        <f t="shared" ref="N5:N27" si="1">SUM(D5:M5)</f>
        <v>2713998</v>
      </c>
      <c r="O5" s="30">
        <f t="shared" ref="O5:O27" si="2">(N5/O$29)</f>
        <v>262.37412993039442</v>
      </c>
      <c r="P5" s="6"/>
    </row>
    <row r="6" spans="1:133">
      <c r="A6" s="12"/>
      <c r="B6" s="42">
        <v>511</v>
      </c>
      <c r="C6" s="19" t="s">
        <v>19</v>
      </c>
      <c r="D6" s="43">
        <v>60803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60803</v>
      </c>
      <c r="O6" s="44">
        <f t="shared" si="2"/>
        <v>5.8780935808197992</v>
      </c>
      <c r="P6" s="9"/>
    </row>
    <row r="7" spans="1:133">
      <c r="A7" s="12"/>
      <c r="B7" s="42">
        <v>512</v>
      </c>
      <c r="C7" s="19" t="s">
        <v>20</v>
      </c>
      <c r="D7" s="43">
        <v>43847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43847</v>
      </c>
      <c r="O7" s="44">
        <f t="shared" si="2"/>
        <v>4.2388824439288477</v>
      </c>
      <c r="P7" s="9"/>
    </row>
    <row r="8" spans="1:133">
      <c r="A8" s="12"/>
      <c r="B8" s="42">
        <v>513</v>
      </c>
      <c r="C8" s="19" t="s">
        <v>21</v>
      </c>
      <c r="D8" s="43">
        <v>683222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683222</v>
      </c>
      <c r="O8" s="44">
        <f t="shared" si="2"/>
        <v>66.050077339520499</v>
      </c>
      <c r="P8" s="9"/>
    </row>
    <row r="9" spans="1:133">
      <c r="A9" s="12"/>
      <c r="B9" s="42">
        <v>514</v>
      </c>
      <c r="C9" s="19" t="s">
        <v>22</v>
      </c>
      <c r="D9" s="43">
        <v>105182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105182</v>
      </c>
      <c r="O9" s="44">
        <f t="shared" si="2"/>
        <v>10.168406805877803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746739</v>
      </c>
      <c r="L10" s="43">
        <v>677799</v>
      </c>
      <c r="M10" s="43">
        <v>0</v>
      </c>
      <c r="N10" s="43">
        <f t="shared" si="1"/>
        <v>1424538</v>
      </c>
      <c r="O10" s="44">
        <f t="shared" si="2"/>
        <v>137.71635730858469</v>
      </c>
      <c r="P10" s="9"/>
    </row>
    <row r="11" spans="1:133">
      <c r="A11" s="12"/>
      <c r="B11" s="42">
        <v>519</v>
      </c>
      <c r="C11" s="19" t="s">
        <v>24</v>
      </c>
      <c r="D11" s="43">
        <v>396406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396406</v>
      </c>
      <c r="O11" s="44">
        <f t="shared" si="2"/>
        <v>38.322312451662796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8203645</v>
      </c>
      <c r="E12" s="29">
        <f t="shared" si="3"/>
        <v>382197</v>
      </c>
      <c r="F12" s="29">
        <f t="shared" si="3"/>
        <v>240827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8826669</v>
      </c>
      <c r="O12" s="41">
        <f t="shared" si="2"/>
        <v>853.31293503480276</v>
      </c>
      <c r="P12" s="10"/>
    </row>
    <row r="13" spans="1:133">
      <c r="A13" s="12"/>
      <c r="B13" s="42">
        <v>521</v>
      </c>
      <c r="C13" s="19" t="s">
        <v>26</v>
      </c>
      <c r="D13" s="43">
        <v>4435865</v>
      </c>
      <c r="E13" s="43">
        <v>382197</v>
      </c>
      <c r="F13" s="43">
        <v>221619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5039681</v>
      </c>
      <c r="O13" s="44">
        <f t="shared" si="2"/>
        <v>487.20813998453207</v>
      </c>
      <c r="P13" s="9"/>
    </row>
    <row r="14" spans="1:133">
      <c r="A14" s="12"/>
      <c r="B14" s="42">
        <v>522</v>
      </c>
      <c r="C14" s="19" t="s">
        <v>27</v>
      </c>
      <c r="D14" s="43">
        <v>3092615</v>
      </c>
      <c r="E14" s="43">
        <v>0</v>
      </c>
      <c r="F14" s="43">
        <v>19208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3111823</v>
      </c>
      <c r="O14" s="44">
        <f t="shared" si="2"/>
        <v>300.83362335653521</v>
      </c>
      <c r="P14" s="9"/>
    </row>
    <row r="15" spans="1:133">
      <c r="A15" s="12"/>
      <c r="B15" s="42">
        <v>524</v>
      </c>
      <c r="C15" s="19" t="s">
        <v>28</v>
      </c>
      <c r="D15" s="43">
        <v>463188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463188</v>
      </c>
      <c r="O15" s="44">
        <f t="shared" si="2"/>
        <v>44.778422273781899</v>
      </c>
      <c r="P15" s="9"/>
    </row>
    <row r="16" spans="1:133">
      <c r="A16" s="12"/>
      <c r="B16" s="42">
        <v>529</v>
      </c>
      <c r="C16" s="19" t="s">
        <v>29</v>
      </c>
      <c r="D16" s="43">
        <v>211977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211977</v>
      </c>
      <c r="O16" s="44">
        <f t="shared" si="2"/>
        <v>20.492749419953597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1462681</v>
      </c>
      <c r="E17" s="29">
        <f t="shared" si="4"/>
        <v>3072201</v>
      </c>
      <c r="F17" s="29">
        <f t="shared" si="4"/>
        <v>219195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4754077</v>
      </c>
      <c r="O17" s="41">
        <f t="shared" si="2"/>
        <v>459.59754447022431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2347431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2347431</v>
      </c>
      <c r="O18" s="44">
        <f t="shared" si="2"/>
        <v>226.9364849187935</v>
      </c>
      <c r="P18" s="9"/>
    </row>
    <row r="19" spans="1:119">
      <c r="A19" s="12"/>
      <c r="B19" s="42">
        <v>539</v>
      </c>
      <c r="C19" s="19" t="s">
        <v>32</v>
      </c>
      <c r="D19" s="43">
        <v>1462681</v>
      </c>
      <c r="E19" s="43">
        <v>724770</v>
      </c>
      <c r="F19" s="43">
        <v>219195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2406646</v>
      </c>
      <c r="O19" s="44">
        <f t="shared" si="2"/>
        <v>232.66105955143078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39662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39662</v>
      </c>
      <c r="O20" s="41">
        <f t="shared" si="2"/>
        <v>3.8343000773395204</v>
      </c>
      <c r="P20" s="10"/>
    </row>
    <row r="21" spans="1:119">
      <c r="A21" s="12"/>
      <c r="B21" s="42">
        <v>544</v>
      </c>
      <c r="C21" s="19" t="s">
        <v>34</v>
      </c>
      <c r="D21" s="43">
        <v>39662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39662</v>
      </c>
      <c r="O21" s="44">
        <f t="shared" si="2"/>
        <v>3.8343000773395204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780800</v>
      </c>
      <c r="E22" s="29">
        <f t="shared" si="6"/>
        <v>286523</v>
      </c>
      <c r="F22" s="29">
        <f t="shared" si="6"/>
        <v>3648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1070971</v>
      </c>
      <c r="O22" s="41">
        <f t="shared" si="2"/>
        <v>103.53547950502707</v>
      </c>
      <c r="P22" s="9"/>
    </row>
    <row r="23" spans="1:119">
      <c r="A23" s="12"/>
      <c r="B23" s="42">
        <v>571</v>
      </c>
      <c r="C23" s="19" t="s">
        <v>36</v>
      </c>
      <c r="D23" s="43">
        <v>383295</v>
      </c>
      <c r="E23" s="43">
        <v>17842</v>
      </c>
      <c r="F23" s="43">
        <v>3648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404785</v>
      </c>
      <c r="O23" s="44">
        <f t="shared" si="2"/>
        <v>39.132347254447019</v>
      </c>
      <c r="P23" s="9"/>
    </row>
    <row r="24" spans="1:119">
      <c r="A24" s="12"/>
      <c r="B24" s="42">
        <v>572</v>
      </c>
      <c r="C24" s="19" t="s">
        <v>37</v>
      </c>
      <c r="D24" s="43">
        <v>397505</v>
      </c>
      <c r="E24" s="43">
        <v>268681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666186</v>
      </c>
      <c r="O24" s="44">
        <f t="shared" si="2"/>
        <v>64.403132250580043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118564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118564</v>
      </c>
      <c r="O25" s="41">
        <f t="shared" si="2"/>
        <v>11.462103634957463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118564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118564</v>
      </c>
      <c r="O26" s="44">
        <f t="shared" si="2"/>
        <v>11.462103634957463</v>
      </c>
      <c r="P26" s="9"/>
    </row>
    <row r="27" spans="1:119" ht="16.5" thickBot="1">
      <c r="A27" s="13" t="s">
        <v>10</v>
      </c>
      <c r="B27" s="21"/>
      <c r="C27" s="20"/>
      <c r="D27" s="14">
        <f>SUM(D5,D12,D17,D20,D22,D25)</f>
        <v>11894812</v>
      </c>
      <c r="E27" s="14">
        <f t="shared" ref="E27:M27" si="8">SUM(E5,E12,E17,E20,E22,E25)</f>
        <v>3740921</v>
      </c>
      <c r="F27" s="14">
        <f t="shared" si="8"/>
        <v>463670</v>
      </c>
      <c r="G27" s="14">
        <f t="shared" si="8"/>
        <v>0</v>
      </c>
      <c r="H27" s="14">
        <f t="shared" si="8"/>
        <v>0</v>
      </c>
      <c r="I27" s="14">
        <f t="shared" si="8"/>
        <v>0</v>
      </c>
      <c r="J27" s="14">
        <f t="shared" si="8"/>
        <v>0</v>
      </c>
      <c r="K27" s="14">
        <f t="shared" si="8"/>
        <v>746739</v>
      </c>
      <c r="L27" s="14">
        <f t="shared" si="8"/>
        <v>677799</v>
      </c>
      <c r="M27" s="14">
        <f t="shared" si="8"/>
        <v>0</v>
      </c>
      <c r="N27" s="14">
        <f t="shared" si="1"/>
        <v>17523941</v>
      </c>
      <c r="O27" s="35">
        <f t="shared" si="2"/>
        <v>1694.1164926527456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43</v>
      </c>
      <c r="M29" s="90"/>
      <c r="N29" s="90"/>
      <c r="O29" s="39">
        <v>10344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1294257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1061071</v>
      </c>
      <c r="L5" s="24">
        <f t="shared" si="0"/>
        <v>405266</v>
      </c>
      <c r="M5" s="24">
        <f t="shared" si="0"/>
        <v>0</v>
      </c>
      <c r="N5" s="25">
        <f t="shared" ref="N5:N27" si="1">SUM(D5:M5)</f>
        <v>2760594</v>
      </c>
      <c r="O5" s="30">
        <f t="shared" ref="O5:O27" si="2">(N5/O$29)</f>
        <v>251.99397535371978</v>
      </c>
      <c r="P5" s="6"/>
    </row>
    <row r="6" spans="1:133">
      <c r="A6" s="12"/>
      <c r="B6" s="42">
        <v>511</v>
      </c>
      <c r="C6" s="19" t="s">
        <v>19</v>
      </c>
      <c r="D6" s="43">
        <v>74074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74074</v>
      </c>
      <c r="O6" s="44">
        <f t="shared" si="2"/>
        <v>6.7616613418530349</v>
      </c>
      <c r="P6" s="9"/>
    </row>
    <row r="7" spans="1:133">
      <c r="A7" s="12"/>
      <c r="B7" s="42">
        <v>512</v>
      </c>
      <c r="C7" s="19" t="s">
        <v>20</v>
      </c>
      <c r="D7" s="43">
        <v>43224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43224</v>
      </c>
      <c r="O7" s="44">
        <f t="shared" si="2"/>
        <v>3.9455956184390688</v>
      </c>
      <c r="P7" s="9"/>
    </row>
    <row r="8" spans="1:133">
      <c r="A8" s="12"/>
      <c r="B8" s="42">
        <v>513</v>
      </c>
      <c r="C8" s="19" t="s">
        <v>21</v>
      </c>
      <c r="D8" s="43">
        <v>632399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632399</v>
      </c>
      <c r="O8" s="44">
        <f t="shared" si="2"/>
        <v>57.726973984481972</v>
      </c>
      <c r="P8" s="9"/>
    </row>
    <row r="9" spans="1:133">
      <c r="A9" s="12"/>
      <c r="B9" s="42">
        <v>514</v>
      </c>
      <c r="C9" s="19" t="s">
        <v>22</v>
      </c>
      <c r="D9" s="43">
        <v>148132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148132</v>
      </c>
      <c r="O9" s="44">
        <f t="shared" si="2"/>
        <v>13.52186216339571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1061071</v>
      </c>
      <c r="L10" s="43">
        <v>405266</v>
      </c>
      <c r="M10" s="43">
        <v>0</v>
      </c>
      <c r="N10" s="43">
        <f t="shared" si="1"/>
        <v>1466337</v>
      </c>
      <c r="O10" s="44">
        <f t="shared" si="2"/>
        <v>133.85093564582382</v>
      </c>
      <c r="P10" s="9"/>
    </row>
    <row r="11" spans="1:133">
      <c r="A11" s="12"/>
      <c r="B11" s="42">
        <v>519</v>
      </c>
      <c r="C11" s="19" t="s">
        <v>24</v>
      </c>
      <c r="D11" s="43">
        <v>396428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396428</v>
      </c>
      <c r="O11" s="44">
        <f t="shared" si="2"/>
        <v>36.186946599726156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7900367</v>
      </c>
      <c r="E12" s="29">
        <f t="shared" si="3"/>
        <v>214778</v>
      </c>
      <c r="F12" s="29">
        <f t="shared" si="3"/>
        <v>240181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8355326</v>
      </c>
      <c r="O12" s="41">
        <f t="shared" si="2"/>
        <v>762.69520766773167</v>
      </c>
      <c r="P12" s="10"/>
    </row>
    <row r="13" spans="1:133">
      <c r="A13" s="12"/>
      <c r="B13" s="42">
        <v>521</v>
      </c>
      <c r="C13" s="19" t="s">
        <v>26</v>
      </c>
      <c r="D13" s="43">
        <v>4247067</v>
      </c>
      <c r="E13" s="43">
        <v>214778</v>
      </c>
      <c r="F13" s="43">
        <v>221033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4682878</v>
      </c>
      <c r="O13" s="44">
        <f t="shared" si="2"/>
        <v>427.46490187129166</v>
      </c>
      <c r="P13" s="9"/>
    </row>
    <row r="14" spans="1:133">
      <c r="A14" s="12"/>
      <c r="B14" s="42">
        <v>522</v>
      </c>
      <c r="C14" s="19" t="s">
        <v>27</v>
      </c>
      <c r="D14" s="43">
        <v>2984423</v>
      </c>
      <c r="E14" s="43">
        <v>0</v>
      </c>
      <c r="F14" s="43">
        <v>19148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3003571</v>
      </c>
      <c r="O14" s="44">
        <f t="shared" si="2"/>
        <v>274.1735280693747</v>
      </c>
      <c r="P14" s="9"/>
    </row>
    <row r="15" spans="1:133">
      <c r="A15" s="12"/>
      <c r="B15" s="42">
        <v>524</v>
      </c>
      <c r="C15" s="19" t="s">
        <v>28</v>
      </c>
      <c r="D15" s="43">
        <v>459952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459952</v>
      </c>
      <c r="O15" s="44">
        <f t="shared" si="2"/>
        <v>41.985577361935192</v>
      </c>
      <c r="P15" s="9"/>
    </row>
    <row r="16" spans="1:133">
      <c r="A16" s="12"/>
      <c r="B16" s="42">
        <v>529</v>
      </c>
      <c r="C16" s="19" t="s">
        <v>29</v>
      </c>
      <c r="D16" s="43">
        <v>208925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208925</v>
      </c>
      <c r="O16" s="44">
        <f t="shared" si="2"/>
        <v>19.071200365130078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1732893</v>
      </c>
      <c r="E17" s="29">
        <f t="shared" si="4"/>
        <v>3177641</v>
      </c>
      <c r="F17" s="29">
        <f t="shared" si="4"/>
        <v>218721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5129255</v>
      </c>
      <c r="O17" s="41">
        <f t="shared" si="2"/>
        <v>468.2113190324053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2251702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2251702</v>
      </c>
      <c r="O18" s="44">
        <f t="shared" si="2"/>
        <v>205.54103149246919</v>
      </c>
      <c r="P18" s="9"/>
    </row>
    <row r="19" spans="1:119">
      <c r="A19" s="12"/>
      <c r="B19" s="42">
        <v>539</v>
      </c>
      <c r="C19" s="19" t="s">
        <v>32</v>
      </c>
      <c r="D19" s="43">
        <v>1732893</v>
      </c>
      <c r="E19" s="43">
        <v>925939</v>
      </c>
      <c r="F19" s="43">
        <v>218721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2877553</v>
      </c>
      <c r="O19" s="44">
        <f t="shared" si="2"/>
        <v>262.67028753993611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43198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43198</v>
      </c>
      <c r="O20" s="41">
        <f t="shared" si="2"/>
        <v>3.943222272934733</v>
      </c>
      <c r="P20" s="10"/>
    </row>
    <row r="21" spans="1:119">
      <c r="A21" s="12"/>
      <c r="B21" s="42">
        <v>544</v>
      </c>
      <c r="C21" s="19" t="s">
        <v>34</v>
      </c>
      <c r="D21" s="43">
        <v>43198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43198</v>
      </c>
      <c r="O21" s="44">
        <f t="shared" si="2"/>
        <v>3.943222272934733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758838</v>
      </c>
      <c r="E22" s="29">
        <f t="shared" si="6"/>
        <v>261820</v>
      </c>
      <c r="F22" s="29">
        <f t="shared" si="6"/>
        <v>3608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1024266</v>
      </c>
      <c r="O22" s="41">
        <f t="shared" si="2"/>
        <v>93.497581013235958</v>
      </c>
      <c r="P22" s="9"/>
    </row>
    <row r="23" spans="1:119">
      <c r="A23" s="12"/>
      <c r="B23" s="42">
        <v>571</v>
      </c>
      <c r="C23" s="19" t="s">
        <v>36</v>
      </c>
      <c r="D23" s="43">
        <v>360621</v>
      </c>
      <c r="E23" s="43">
        <v>23330</v>
      </c>
      <c r="F23" s="43">
        <v>3608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387559</v>
      </c>
      <c r="O23" s="44">
        <f t="shared" si="2"/>
        <v>35.377361935189413</v>
      </c>
      <c r="P23" s="9"/>
    </row>
    <row r="24" spans="1:119">
      <c r="A24" s="12"/>
      <c r="B24" s="42">
        <v>572</v>
      </c>
      <c r="C24" s="19" t="s">
        <v>37</v>
      </c>
      <c r="D24" s="43">
        <v>398217</v>
      </c>
      <c r="E24" s="43">
        <v>238490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636707</v>
      </c>
      <c r="O24" s="44">
        <f t="shared" si="2"/>
        <v>58.120219078046553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299156</v>
      </c>
      <c r="E25" s="29">
        <f t="shared" si="7"/>
        <v>0</v>
      </c>
      <c r="F25" s="29">
        <f t="shared" si="7"/>
        <v>6861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306017</v>
      </c>
      <c r="O25" s="41">
        <f t="shared" si="2"/>
        <v>27.934002738475581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299156</v>
      </c>
      <c r="E26" s="43">
        <v>0</v>
      </c>
      <c r="F26" s="43">
        <v>6861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306017</v>
      </c>
      <c r="O26" s="44">
        <f t="shared" si="2"/>
        <v>27.934002738475581</v>
      </c>
      <c r="P26" s="9"/>
    </row>
    <row r="27" spans="1:119" ht="16.5" thickBot="1">
      <c r="A27" s="13" t="s">
        <v>10</v>
      </c>
      <c r="B27" s="21"/>
      <c r="C27" s="20"/>
      <c r="D27" s="14">
        <f>SUM(D5,D12,D17,D20,D22,D25)</f>
        <v>12028709</v>
      </c>
      <c r="E27" s="14">
        <f t="shared" ref="E27:M27" si="8">SUM(E5,E12,E17,E20,E22,E25)</f>
        <v>3654239</v>
      </c>
      <c r="F27" s="14">
        <f t="shared" si="8"/>
        <v>469371</v>
      </c>
      <c r="G27" s="14">
        <f t="shared" si="8"/>
        <v>0</v>
      </c>
      <c r="H27" s="14">
        <f t="shared" si="8"/>
        <v>0</v>
      </c>
      <c r="I27" s="14">
        <f t="shared" si="8"/>
        <v>0</v>
      </c>
      <c r="J27" s="14">
        <f t="shared" si="8"/>
        <v>0</v>
      </c>
      <c r="K27" s="14">
        <f t="shared" si="8"/>
        <v>1061071</v>
      </c>
      <c r="L27" s="14">
        <f t="shared" si="8"/>
        <v>405266</v>
      </c>
      <c r="M27" s="14">
        <f t="shared" si="8"/>
        <v>0</v>
      </c>
      <c r="N27" s="14">
        <f t="shared" si="1"/>
        <v>17618656</v>
      </c>
      <c r="O27" s="35">
        <f t="shared" si="2"/>
        <v>1608.275308078503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40</v>
      </c>
      <c r="M29" s="90"/>
      <c r="N29" s="90"/>
      <c r="O29" s="39">
        <v>10955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1373956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1109169</v>
      </c>
      <c r="L5" s="24">
        <f t="shared" si="0"/>
        <v>363226</v>
      </c>
      <c r="M5" s="24">
        <f t="shared" si="0"/>
        <v>0</v>
      </c>
      <c r="N5" s="25">
        <f t="shared" ref="N5:N28" si="1">SUM(D5:M5)</f>
        <v>2846351</v>
      </c>
      <c r="O5" s="30">
        <f t="shared" ref="O5:O28" si="2">(N5/O$30)</f>
        <v>258.28956442831213</v>
      </c>
      <c r="P5" s="6"/>
    </row>
    <row r="6" spans="1:133">
      <c r="A6" s="12"/>
      <c r="B6" s="42">
        <v>511</v>
      </c>
      <c r="C6" s="19" t="s">
        <v>19</v>
      </c>
      <c r="D6" s="43">
        <v>79167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79167</v>
      </c>
      <c r="O6" s="44">
        <f t="shared" si="2"/>
        <v>7.1839382940108889</v>
      </c>
      <c r="P6" s="9"/>
    </row>
    <row r="7" spans="1:133">
      <c r="A7" s="12"/>
      <c r="B7" s="42">
        <v>512</v>
      </c>
      <c r="C7" s="19" t="s">
        <v>20</v>
      </c>
      <c r="D7" s="43">
        <v>44581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44581</v>
      </c>
      <c r="O7" s="44">
        <f t="shared" si="2"/>
        <v>4.0454627949183299</v>
      </c>
      <c r="P7" s="9"/>
    </row>
    <row r="8" spans="1:133">
      <c r="A8" s="12"/>
      <c r="B8" s="42">
        <v>513</v>
      </c>
      <c r="C8" s="19" t="s">
        <v>21</v>
      </c>
      <c r="D8" s="43">
        <v>676376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676376</v>
      </c>
      <c r="O8" s="44">
        <f t="shared" si="2"/>
        <v>61.377132486388383</v>
      </c>
      <c r="P8" s="9"/>
    </row>
    <row r="9" spans="1:133">
      <c r="A9" s="12"/>
      <c r="B9" s="42">
        <v>514</v>
      </c>
      <c r="C9" s="19" t="s">
        <v>22</v>
      </c>
      <c r="D9" s="43">
        <v>135351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135351</v>
      </c>
      <c r="O9" s="44">
        <f t="shared" si="2"/>
        <v>12.282304900181488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1109169</v>
      </c>
      <c r="L10" s="43">
        <v>363226</v>
      </c>
      <c r="M10" s="43">
        <v>0</v>
      </c>
      <c r="N10" s="43">
        <f t="shared" si="1"/>
        <v>1472395</v>
      </c>
      <c r="O10" s="44">
        <f t="shared" si="2"/>
        <v>133.61116152450091</v>
      </c>
      <c r="P10" s="9"/>
    </row>
    <row r="11" spans="1:133">
      <c r="A11" s="12"/>
      <c r="B11" s="42">
        <v>519</v>
      </c>
      <c r="C11" s="19" t="s">
        <v>24</v>
      </c>
      <c r="D11" s="43">
        <v>438481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438481</v>
      </c>
      <c r="O11" s="44">
        <f t="shared" si="2"/>
        <v>39.789564428312161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8307745</v>
      </c>
      <c r="E12" s="29">
        <f t="shared" si="3"/>
        <v>68423</v>
      </c>
      <c r="F12" s="29">
        <f t="shared" si="3"/>
        <v>241560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8617728</v>
      </c>
      <c r="O12" s="41">
        <f t="shared" si="2"/>
        <v>782.00798548094372</v>
      </c>
      <c r="P12" s="10"/>
    </row>
    <row r="13" spans="1:133">
      <c r="A13" s="12"/>
      <c r="B13" s="42">
        <v>521</v>
      </c>
      <c r="C13" s="19" t="s">
        <v>26</v>
      </c>
      <c r="D13" s="43">
        <v>4230599</v>
      </c>
      <c r="E13" s="43">
        <v>67877</v>
      </c>
      <c r="F13" s="43">
        <v>222302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4520778</v>
      </c>
      <c r="O13" s="44">
        <f t="shared" si="2"/>
        <v>410.2339382940109</v>
      </c>
      <c r="P13" s="9"/>
    </row>
    <row r="14" spans="1:133">
      <c r="A14" s="12"/>
      <c r="B14" s="42">
        <v>522</v>
      </c>
      <c r="C14" s="19" t="s">
        <v>27</v>
      </c>
      <c r="D14" s="43">
        <v>3362160</v>
      </c>
      <c r="E14" s="43">
        <v>546</v>
      </c>
      <c r="F14" s="43">
        <v>19258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3381964</v>
      </c>
      <c r="O14" s="44">
        <f t="shared" si="2"/>
        <v>306.89328493647912</v>
      </c>
      <c r="P14" s="9"/>
    </row>
    <row r="15" spans="1:133">
      <c r="A15" s="12"/>
      <c r="B15" s="42">
        <v>524</v>
      </c>
      <c r="C15" s="19" t="s">
        <v>28</v>
      </c>
      <c r="D15" s="43">
        <v>513288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513288</v>
      </c>
      <c r="O15" s="44">
        <f t="shared" si="2"/>
        <v>46.577858439201449</v>
      </c>
      <c r="P15" s="9"/>
    </row>
    <row r="16" spans="1:133">
      <c r="A16" s="12"/>
      <c r="B16" s="42">
        <v>529</v>
      </c>
      <c r="C16" s="19" t="s">
        <v>29</v>
      </c>
      <c r="D16" s="43">
        <v>201698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201698</v>
      </c>
      <c r="O16" s="44">
        <f t="shared" si="2"/>
        <v>18.302903811252268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2007759</v>
      </c>
      <c r="E17" s="29">
        <f t="shared" si="4"/>
        <v>2346422</v>
      </c>
      <c r="F17" s="29">
        <f t="shared" si="4"/>
        <v>219977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4574158</v>
      </c>
      <c r="O17" s="41">
        <f t="shared" si="2"/>
        <v>415.07785843920146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2244854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2244854</v>
      </c>
      <c r="O18" s="44">
        <f t="shared" si="2"/>
        <v>203.70725952813066</v>
      </c>
      <c r="P18" s="9"/>
    </row>
    <row r="19" spans="1:119">
      <c r="A19" s="12"/>
      <c r="B19" s="42">
        <v>539</v>
      </c>
      <c r="C19" s="19" t="s">
        <v>32</v>
      </c>
      <c r="D19" s="43">
        <v>2007759</v>
      </c>
      <c r="E19" s="43">
        <v>101568</v>
      </c>
      <c r="F19" s="43">
        <v>219977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2329304</v>
      </c>
      <c r="O19" s="44">
        <f t="shared" si="2"/>
        <v>211.37059891107077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SUM(D21:D22)</f>
        <v>53719</v>
      </c>
      <c r="E20" s="29">
        <f t="shared" si="5"/>
        <v>1325183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1378902</v>
      </c>
      <c r="O20" s="41">
        <f t="shared" si="2"/>
        <v>125.12722323049002</v>
      </c>
      <c r="P20" s="10"/>
    </row>
    <row r="21" spans="1:119">
      <c r="A21" s="12"/>
      <c r="B21" s="42">
        <v>541</v>
      </c>
      <c r="C21" s="19" t="s">
        <v>53</v>
      </c>
      <c r="D21" s="43">
        <v>0</v>
      </c>
      <c r="E21" s="43">
        <v>1325183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1325183</v>
      </c>
      <c r="O21" s="44">
        <f t="shared" si="2"/>
        <v>120.25254083484573</v>
      </c>
      <c r="P21" s="9"/>
    </row>
    <row r="22" spans="1:119">
      <c r="A22" s="12"/>
      <c r="B22" s="42">
        <v>544</v>
      </c>
      <c r="C22" s="19" t="s">
        <v>34</v>
      </c>
      <c r="D22" s="43">
        <v>53719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53719</v>
      </c>
      <c r="O22" s="44">
        <f t="shared" si="2"/>
        <v>4.8746823956442835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789864</v>
      </c>
      <c r="E23" s="29">
        <f t="shared" si="6"/>
        <v>311180</v>
      </c>
      <c r="F23" s="29">
        <f t="shared" si="6"/>
        <v>3628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1104672</v>
      </c>
      <c r="O23" s="41">
        <f t="shared" si="2"/>
        <v>100.24246823956443</v>
      </c>
      <c r="P23" s="9"/>
    </row>
    <row r="24" spans="1:119">
      <c r="A24" s="12"/>
      <c r="B24" s="42">
        <v>571</v>
      </c>
      <c r="C24" s="19" t="s">
        <v>36</v>
      </c>
      <c r="D24" s="43">
        <v>412353</v>
      </c>
      <c r="E24" s="43">
        <v>77720</v>
      </c>
      <c r="F24" s="43">
        <v>3628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493701</v>
      </c>
      <c r="O24" s="44">
        <f t="shared" si="2"/>
        <v>44.800453720508166</v>
      </c>
      <c r="P24" s="9"/>
    </row>
    <row r="25" spans="1:119">
      <c r="A25" s="12"/>
      <c r="B25" s="42">
        <v>572</v>
      </c>
      <c r="C25" s="19" t="s">
        <v>37</v>
      </c>
      <c r="D25" s="43">
        <v>377511</v>
      </c>
      <c r="E25" s="43">
        <v>233460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610971</v>
      </c>
      <c r="O25" s="44">
        <f t="shared" si="2"/>
        <v>55.442014519056258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SUM(D27:D27)</f>
        <v>258969</v>
      </c>
      <c r="E26" s="29">
        <f t="shared" si="7"/>
        <v>222494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481463</v>
      </c>
      <c r="O26" s="41">
        <f t="shared" si="2"/>
        <v>43.689927404718695</v>
      </c>
      <c r="P26" s="9"/>
    </row>
    <row r="27" spans="1:119" ht="15.75" thickBot="1">
      <c r="A27" s="12"/>
      <c r="B27" s="42">
        <v>581</v>
      </c>
      <c r="C27" s="19" t="s">
        <v>38</v>
      </c>
      <c r="D27" s="43">
        <v>258969</v>
      </c>
      <c r="E27" s="43">
        <v>222494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481463</v>
      </c>
      <c r="O27" s="44">
        <f t="shared" si="2"/>
        <v>43.689927404718695</v>
      </c>
      <c r="P27" s="9"/>
    </row>
    <row r="28" spans="1:119" ht="16.5" thickBot="1">
      <c r="A28" s="13" t="s">
        <v>10</v>
      </c>
      <c r="B28" s="21"/>
      <c r="C28" s="20"/>
      <c r="D28" s="14">
        <f>SUM(D5,D12,D17,D20,D23,D26)</f>
        <v>12792012</v>
      </c>
      <c r="E28" s="14">
        <f t="shared" ref="E28:M28" si="8">SUM(E5,E12,E17,E20,E23,E26)</f>
        <v>4273702</v>
      </c>
      <c r="F28" s="14">
        <f t="shared" si="8"/>
        <v>465165</v>
      </c>
      <c r="G28" s="14">
        <f t="shared" si="8"/>
        <v>0</v>
      </c>
      <c r="H28" s="14">
        <f t="shared" si="8"/>
        <v>0</v>
      </c>
      <c r="I28" s="14">
        <f t="shared" si="8"/>
        <v>0</v>
      </c>
      <c r="J28" s="14">
        <f t="shared" si="8"/>
        <v>0</v>
      </c>
      <c r="K28" s="14">
        <f t="shared" si="8"/>
        <v>1109169</v>
      </c>
      <c r="L28" s="14">
        <f t="shared" si="8"/>
        <v>363226</v>
      </c>
      <c r="M28" s="14">
        <f t="shared" si="8"/>
        <v>0</v>
      </c>
      <c r="N28" s="14">
        <f t="shared" si="1"/>
        <v>19003274</v>
      </c>
      <c r="O28" s="35">
        <f t="shared" si="2"/>
        <v>1724.4350272232305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54</v>
      </c>
      <c r="M30" s="90"/>
      <c r="N30" s="90"/>
      <c r="O30" s="39">
        <v>11020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2079001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1047878</v>
      </c>
      <c r="L5" s="24">
        <f t="shared" si="0"/>
        <v>398653</v>
      </c>
      <c r="M5" s="24">
        <f t="shared" si="0"/>
        <v>0</v>
      </c>
      <c r="N5" s="25">
        <f t="shared" ref="N5:N28" si="1">SUM(D5:M5)</f>
        <v>3525532</v>
      </c>
      <c r="O5" s="30">
        <f t="shared" ref="O5:O28" si="2">(N5/O$30)</f>
        <v>321.55527179861366</v>
      </c>
      <c r="P5" s="6"/>
    </row>
    <row r="6" spans="1:133">
      <c r="A6" s="12"/>
      <c r="B6" s="42">
        <v>511</v>
      </c>
      <c r="C6" s="19" t="s">
        <v>19</v>
      </c>
      <c r="D6" s="43">
        <v>82414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82414</v>
      </c>
      <c r="O6" s="44">
        <f t="shared" si="2"/>
        <v>7.5167821962787302</v>
      </c>
      <c r="P6" s="9"/>
    </row>
    <row r="7" spans="1:133">
      <c r="A7" s="12"/>
      <c r="B7" s="42">
        <v>512</v>
      </c>
      <c r="C7" s="19" t="s">
        <v>20</v>
      </c>
      <c r="D7" s="43">
        <v>46759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46759</v>
      </c>
      <c r="O7" s="44">
        <f t="shared" si="2"/>
        <v>4.2647756293323607</v>
      </c>
      <c r="P7" s="9"/>
    </row>
    <row r="8" spans="1:133">
      <c r="A8" s="12"/>
      <c r="B8" s="42">
        <v>513</v>
      </c>
      <c r="C8" s="19" t="s">
        <v>21</v>
      </c>
      <c r="D8" s="43">
        <v>1402732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1402732</v>
      </c>
      <c r="O8" s="44">
        <f t="shared" si="2"/>
        <v>127.9398029916089</v>
      </c>
      <c r="P8" s="9"/>
    </row>
    <row r="9" spans="1:133">
      <c r="A9" s="12"/>
      <c r="B9" s="42">
        <v>514</v>
      </c>
      <c r="C9" s="19" t="s">
        <v>22</v>
      </c>
      <c r="D9" s="43">
        <v>139731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139731</v>
      </c>
      <c r="O9" s="44">
        <f t="shared" si="2"/>
        <v>12.744527544691719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1047878</v>
      </c>
      <c r="L10" s="43">
        <v>398653</v>
      </c>
      <c r="M10" s="43">
        <v>0</v>
      </c>
      <c r="N10" s="43">
        <f t="shared" si="1"/>
        <v>1446531</v>
      </c>
      <c r="O10" s="44">
        <f t="shared" si="2"/>
        <v>131.93460415906603</v>
      </c>
      <c r="P10" s="9"/>
    </row>
    <row r="11" spans="1:133">
      <c r="A11" s="12"/>
      <c r="B11" s="42">
        <v>519</v>
      </c>
      <c r="C11" s="19" t="s">
        <v>24</v>
      </c>
      <c r="D11" s="43">
        <v>407365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407365</v>
      </c>
      <c r="O11" s="44">
        <f t="shared" si="2"/>
        <v>37.154779277635896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7357698</v>
      </c>
      <c r="E12" s="29">
        <f t="shared" si="3"/>
        <v>3658</v>
      </c>
      <c r="F12" s="29">
        <f t="shared" si="3"/>
        <v>239931</v>
      </c>
      <c r="G12" s="29">
        <f t="shared" si="3"/>
        <v>122931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7724218</v>
      </c>
      <c r="O12" s="41">
        <f t="shared" si="2"/>
        <v>704.50729660707771</v>
      </c>
      <c r="P12" s="10"/>
    </row>
    <row r="13" spans="1:133">
      <c r="A13" s="12"/>
      <c r="B13" s="42">
        <v>521</v>
      </c>
      <c r="C13" s="19" t="s">
        <v>26</v>
      </c>
      <c r="D13" s="43">
        <v>4001260</v>
      </c>
      <c r="E13" s="43">
        <v>3658</v>
      </c>
      <c r="F13" s="43">
        <v>220803</v>
      </c>
      <c r="G13" s="43">
        <v>76934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4302655</v>
      </c>
      <c r="O13" s="44">
        <f t="shared" si="2"/>
        <v>392.43478657424299</v>
      </c>
      <c r="P13" s="9"/>
    </row>
    <row r="14" spans="1:133">
      <c r="A14" s="12"/>
      <c r="B14" s="42">
        <v>522</v>
      </c>
      <c r="C14" s="19" t="s">
        <v>27</v>
      </c>
      <c r="D14" s="43">
        <v>2621240</v>
      </c>
      <c r="E14" s="43">
        <v>0</v>
      </c>
      <c r="F14" s="43">
        <v>19128</v>
      </c>
      <c r="G14" s="43">
        <v>45997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2686365</v>
      </c>
      <c r="O14" s="44">
        <f t="shared" si="2"/>
        <v>245.01687340386721</v>
      </c>
      <c r="P14" s="9"/>
    </row>
    <row r="15" spans="1:133">
      <c r="A15" s="12"/>
      <c r="B15" s="42">
        <v>524</v>
      </c>
      <c r="C15" s="19" t="s">
        <v>28</v>
      </c>
      <c r="D15" s="43">
        <v>543818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543818</v>
      </c>
      <c r="O15" s="44">
        <f t="shared" si="2"/>
        <v>49.600328347318495</v>
      </c>
      <c r="P15" s="9"/>
    </row>
    <row r="16" spans="1:133">
      <c r="A16" s="12"/>
      <c r="B16" s="42">
        <v>529</v>
      </c>
      <c r="C16" s="19" t="s">
        <v>29</v>
      </c>
      <c r="D16" s="43">
        <v>191380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191380</v>
      </c>
      <c r="O16" s="44">
        <f t="shared" si="2"/>
        <v>17.455308281649032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1551969</v>
      </c>
      <c r="E17" s="29">
        <f t="shared" si="4"/>
        <v>3706586</v>
      </c>
      <c r="F17" s="29">
        <f t="shared" si="4"/>
        <v>218492</v>
      </c>
      <c r="G17" s="29">
        <f t="shared" si="4"/>
        <v>2482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5479529</v>
      </c>
      <c r="O17" s="41">
        <f t="shared" si="2"/>
        <v>499.77462604888728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2297980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2297980</v>
      </c>
      <c r="O18" s="44">
        <f t="shared" si="2"/>
        <v>209.59321415541774</v>
      </c>
      <c r="P18" s="9"/>
    </row>
    <row r="19" spans="1:119">
      <c r="A19" s="12"/>
      <c r="B19" s="42">
        <v>539</v>
      </c>
      <c r="C19" s="19" t="s">
        <v>32</v>
      </c>
      <c r="D19" s="43">
        <v>1551969</v>
      </c>
      <c r="E19" s="43">
        <v>1408606</v>
      </c>
      <c r="F19" s="43">
        <v>218492</v>
      </c>
      <c r="G19" s="43">
        <v>2482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3181549</v>
      </c>
      <c r="O19" s="44">
        <f t="shared" si="2"/>
        <v>290.18141189346954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SUM(D21:D22)</f>
        <v>366985</v>
      </c>
      <c r="E20" s="29">
        <f t="shared" si="5"/>
        <v>0</v>
      </c>
      <c r="F20" s="29">
        <f t="shared" si="5"/>
        <v>0</v>
      </c>
      <c r="G20" s="29">
        <f t="shared" si="5"/>
        <v>312371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679356</v>
      </c>
      <c r="O20" s="41">
        <f t="shared" si="2"/>
        <v>61.9624224735498</v>
      </c>
      <c r="P20" s="10"/>
    </row>
    <row r="21" spans="1:119">
      <c r="A21" s="12"/>
      <c r="B21" s="42">
        <v>541</v>
      </c>
      <c r="C21" s="19" t="s">
        <v>53</v>
      </c>
      <c r="D21" s="43">
        <v>320640</v>
      </c>
      <c r="E21" s="43">
        <v>0</v>
      </c>
      <c r="F21" s="43">
        <v>0</v>
      </c>
      <c r="G21" s="43">
        <v>312371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633011</v>
      </c>
      <c r="O21" s="44">
        <f t="shared" si="2"/>
        <v>57.735406785844582</v>
      </c>
      <c r="P21" s="9"/>
    </row>
    <row r="22" spans="1:119">
      <c r="A22" s="12"/>
      <c r="B22" s="42">
        <v>544</v>
      </c>
      <c r="C22" s="19" t="s">
        <v>34</v>
      </c>
      <c r="D22" s="43">
        <v>46345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46345</v>
      </c>
      <c r="O22" s="44">
        <f t="shared" si="2"/>
        <v>4.227015687705217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1015582</v>
      </c>
      <c r="E23" s="29">
        <f t="shared" si="6"/>
        <v>405158</v>
      </c>
      <c r="F23" s="29">
        <f t="shared" si="6"/>
        <v>3604</v>
      </c>
      <c r="G23" s="29">
        <f t="shared" si="6"/>
        <v>883711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2308055</v>
      </c>
      <c r="O23" s="41">
        <f t="shared" si="2"/>
        <v>210.51213060926668</v>
      </c>
      <c r="P23" s="9"/>
    </row>
    <row r="24" spans="1:119">
      <c r="A24" s="12"/>
      <c r="B24" s="42">
        <v>571</v>
      </c>
      <c r="C24" s="19" t="s">
        <v>36</v>
      </c>
      <c r="D24" s="43">
        <v>553458</v>
      </c>
      <c r="E24" s="43">
        <v>446</v>
      </c>
      <c r="F24" s="43">
        <v>3604</v>
      </c>
      <c r="G24" s="43">
        <v>883711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1441219</v>
      </c>
      <c r="O24" s="44">
        <f t="shared" si="2"/>
        <v>131.45010944910618</v>
      </c>
      <c r="P24" s="9"/>
    </row>
    <row r="25" spans="1:119">
      <c r="A25" s="12"/>
      <c r="B25" s="42">
        <v>572</v>
      </c>
      <c r="C25" s="19" t="s">
        <v>37</v>
      </c>
      <c r="D25" s="43">
        <v>462124</v>
      </c>
      <c r="E25" s="43">
        <v>404712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866836</v>
      </c>
      <c r="O25" s="44">
        <f t="shared" si="2"/>
        <v>79.062021160160526</v>
      </c>
      <c r="P25" s="9"/>
    </row>
    <row r="26" spans="1:119" ht="15.75">
      <c r="A26" s="26" t="s">
        <v>39</v>
      </c>
      <c r="B26" s="27"/>
      <c r="C26" s="28"/>
      <c r="D26" s="29">
        <f t="shared" ref="D26:M26" si="7">SUM(D27:D27)</f>
        <v>838947</v>
      </c>
      <c r="E26" s="29">
        <f t="shared" si="7"/>
        <v>23325</v>
      </c>
      <c r="F26" s="29">
        <f t="shared" si="7"/>
        <v>0</v>
      </c>
      <c r="G26" s="29">
        <f t="shared" si="7"/>
        <v>152748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1015020</v>
      </c>
      <c r="O26" s="41">
        <f t="shared" si="2"/>
        <v>92.577526450200651</v>
      </c>
      <c r="P26" s="9"/>
    </row>
    <row r="27" spans="1:119" ht="15.75" thickBot="1">
      <c r="A27" s="12"/>
      <c r="B27" s="42">
        <v>581</v>
      </c>
      <c r="C27" s="19" t="s">
        <v>38</v>
      </c>
      <c r="D27" s="43">
        <v>838947</v>
      </c>
      <c r="E27" s="43">
        <v>23325</v>
      </c>
      <c r="F27" s="43">
        <v>0</v>
      </c>
      <c r="G27" s="43">
        <v>152748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1015020</v>
      </c>
      <c r="O27" s="44">
        <f t="shared" si="2"/>
        <v>92.577526450200651</v>
      </c>
      <c r="P27" s="9"/>
    </row>
    <row r="28" spans="1:119" ht="16.5" thickBot="1">
      <c r="A28" s="13" t="s">
        <v>10</v>
      </c>
      <c r="B28" s="21"/>
      <c r="C28" s="20"/>
      <c r="D28" s="14">
        <f>SUM(D5,D12,D17,D20,D23,D26)</f>
        <v>13210182</v>
      </c>
      <c r="E28" s="14">
        <f t="shared" ref="E28:M28" si="8">SUM(E5,E12,E17,E20,E23,E26)</f>
        <v>4138727</v>
      </c>
      <c r="F28" s="14">
        <f t="shared" si="8"/>
        <v>462027</v>
      </c>
      <c r="G28" s="14">
        <f t="shared" si="8"/>
        <v>1474243</v>
      </c>
      <c r="H28" s="14">
        <f t="shared" si="8"/>
        <v>0</v>
      </c>
      <c r="I28" s="14">
        <f t="shared" si="8"/>
        <v>0</v>
      </c>
      <c r="J28" s="14">
        <f t="shared" si="8"/>
        <v>0</v>
      </c>
      <c r="K28" s="14">
        <f t="shared" si="8"/>
        <v>1047878</v>
      </c>
      <c r="L28" s="14">
        <f t="shared" si="8"/>
        <v>398653</v>
      </c>
      <c r="M28" s="14">
        <f t="shared" si="8"/>
        <v>0</v>
      </c>
      <c r="N28" s="14">
        <f t="shared" si="1"/>
        <v>20731710</v>
      </c>
      <c r="O28" s="35">
        <f t="shared" si="2"/>
        <v>1890.8892739875957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66</v>
      </c>
      <c r="M30" s="90"/>
      <c r="N30" s="90"/>
      <c r="O30" s="39">
        <v>10964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79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2565807</v>
      </c>
      <c r="E5" s="24">
        <f t="shared" si="0"/>
        <v>0</v>
      </c>
      <c r="F5" s="24">
        <f t="shared" si="0"/>
        <v>1383569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2443671</v>
      </c>
      <c r="L5" s="24">
        <f t="shared" si="0"/>
        <v>628025</v>
      </c>
      <c r="M5" s="24">
        <f t="shared" si="0"/>
        <v>0</v>
      </c>
      <c r="N5" s="24">
        <f t="shared" si="0"/>
        <v>0</v>
      </c>
      <c r="O5" s="25">
        <f t="shared" ref="O5:O29" si="1">SUM(D5:N5)</f>
        <v>7021072</v>
      </c>
      <c r="P5" s="30">
        <f t="shared" ref="P5:P29" si="2">(O5/P$31)</f>
        <v>668.29164287074047</v>
      </c>
      <c r="Q5" s="6"/>
    </row>
    <row r="6" spans="1:134">
      <c r="A6" s="12"/>
      <c r="B6" s="42">
        <v>511</v>
      </c>
      <c r="C6" s="19" t="s">
        <v>19</v>
      </c>
      <c r="D6" s="43">
        <v>202453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202453</v>
      </c>
      <c r="P6" s="44">
        <f t="shared" si="2"/>
        <v>19.270226537216828</v>
      </c>
      <c r="Q6" s="9"/>
    </row>
    <row r="7" spans="1:134">
      <c r="A7" s="12"/>
      <c r="B7" s="42">
        <v>512</v>
      </c>
      <c r="C7" s="19" t="s">
        <v>20</v>
      </c>
      <c r="D7" s="43">
        <v>45383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45383</v>
      </c>
      <c r="P7" s="44">
        <f t="shared" si="2"/>
        <v>4.3197220635827147</v>
      </c>
      <c r="Q7" s="9"/>
    </row>
    <row r="8" spans="1:134">
      <c r="A8" s="12"/>
      <c r="B8" s="42">
        <v>513</v>
      </c>
      <c r="C8" s="19" t="s">
        <v>21</v>
      </c>
      <c r="D8" s="43">
        <v>1036519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1036519</v>
      </c>
      <c r="P8" s="44">
        <f t="shared" si="2"/>
        <v>98.659718256234527</v>
      </c>
      <c r="Q8" s="9"/>
    </row>
    <row r="9" spans="1:134">
      <c r="A9" s="12"/>
      <c r="B9" s="42">
        <v>514</v>
      </c>
      <c r="C9" s="19" t="s">
        <v>22</v>
      </c>
      <c r="D9" s="43">
        <v>256799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256799</v>
      </c>
      <c r="P9" s="44">
        <f t="shared" si="2"/>
        <v>24.443080144679232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2443671</v>
      </c>
      <c r="L10" s="43">
        <v>628025</v>
      </c>
      <c r="M10" s="43">
        <v>0</v>
      </c>
      <c r="N10" s="43">
        <v>0</v>
      </c>
      <c r="O10" s="43">
        <f t="shared" si="1"/>
        <v>3071696</v>
      </c>
      <c r="P10" s="44">
        <f t="shared" si="2"/>
        <v>292.37540453074433</v>
      </c>
      <c r="Q10" s="9"/>
    </row>
    <row r="11" spans="1:134">
      <c r="A11" s="12"/>
      <c r="B11" s="42">
        <v>519</v>
      </c>
      <c r="C11" s="19" t="s">
        <v>24</v>
      </c>
      <c r="D11" s="43">
        <v>1024653</v>
      </c>
      <c r="E11" s="43">
        <v>0</v>
      </c>
      <c r="F11" s="43">
        <v>1383569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2408222</v>
      </c>
      <c r="P11" s="44">
        <f t="shared" si="2"/>
        <v>229.22349133828288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SUM(D13:D16)</f>
        <v>12234063</v>
      </c>
      <c r="E12" s="29">
        <f t="shared" si="3"/>
        <v>46927</v>
      </c>
      <c r="F12" s="29">
        <f t="shared" si="3"/>
        <v>0</v>
      </c>
      <c r="G12" s="29">
        <f t="shared" si="3"/>
        <v>4236425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16517415</v>
      </c>
      <c r="P12" s="41">
        <f t="shared" si="2"/>
        <v>1572.1887492861222</v>
      </c>
      <c r="Q12" s="10"/>
    </row>
    <row r="13" spans="1:134">
      <c r="A13" s="12"/>
      <c r="B13" s="42">
        <v>521</v>
      </c>
      <c r="C13" s="19" t="s">
        <v>26</v>
      </c>
      <c r="D13" s="43">
        <v>6233170</v>
      </c>
      <c r="E13" s="43">
        <v>46927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6280097</v>
      </c>
      <c r="P13" s="44">
        <f t="shared" si="2"/>
        <v>597.76289739196648</v>
      </c>
      <c r="Q13" s="9"/>
    </row>
    <row r="14" spans="1:134">
      <c r="A14" s="12"/>
      <c r="B14" s="42">
        <v>522</v>
      </c>
      <c r="C14" s="19" t="s">
        <v>27</v>
      </c>
      <c r="D14" s="43">
        <v>4575395</v>
      </c>
      <c r="E14" s="43">
        <v>0</v>
      </c>
      <c r="F14" s="43">
        <v>0</v>
      </c>
      <c r="G14" s="43">
        <v>4236425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8811820</v>
      </c>
      <c r="P14" s="44">
        <f t="shared" si="2"/>
        <v>838.74167142585191</v>
      </c>
      <c r="Q14" s="9"/>
    </row>
    <row r="15" spans="1:134">
      <c r="A15" s="12"/>
      <c r="B15" s="42">
        <v>524</v>
      </c>
      <c r="C15" s="19" t="s">
        <v>28</v>
      </c>
      <c r="D15" s="43">
        <v>1056004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1056004</v>
      </c>
      <c r="P15" s="44">
        <f t="shared" si="2"/>
        <v>100.51437273938701</v>
      </c>
      <c r="Q15" s="9"/>
    </row>
    <row r="16" spans="1:134">
      <c r="A16" s="12"/>
      <c r="B16" s="42">
        <v>529</v>
      </c>
      <c r="C16" s="19" t="s">
        <v>29</v>
      </c>
      <c r="D16" s="43">
        <v>369494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369494</v>
      </c>
      <c r="P16" s="44">
        <f t="shared" si="2"/>
        <v>35.169807728916808</v>
      </c>
      <c r="Q16" s="9"/>
    </row>
    <row r="17" spans="1:120" ht="15.75">
      <c r="A17" s="26" t="s">
        <v>30</v>
      </c>
      <c r="B17" s="27"/>
      <c r="C17" s="28"/>
      <c r="D17" s="29">
        <f t="shared" ref="D17:N17" si="4">SUM(D18:D20)</f>
        <v>1722159</v>
      </c>
      <c r="E17" s="29">
        <f t="shared" si="4"/>
        <v>3631708</v>
      </c>
      <c r="F17" s="29">
        <f t="shared" si="4"/>
        <v>0</v>
      </c>
      <c r="G17" s="29">
        <f t="shared" si="4"/>
        <v>837172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40">
        <f t="shared" si="1"/>
        <v>6191039</v>
      </c>
      <c r="P17" s="41">
        <f t="shared" si="2"/>
        <v>589.28602703217211</v>
      </c>
      <c r="Q17" s="10"/>
    </row>
    <row r="18" spans="1:120">
      <c r="A18" s="12"/>
      <c r="B18" s="42">
        <v>534</v>
      </c>
      <c r="C18" s="19" t="s">
        <v>31</v>
      </c>
      <c r="D18" s="43">
        <v>0</v>
      </c>
      <c r="E18" s="43">
        <v>2264950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2264950</v>
      </c>
      <c r="P18" s="44">
        <f t="shared" si="2"/>
        <v>215.58633162002664</v>
      </c>
      <c r="Q18" s="9"/>
    </row>
    <row r="19" spans="1:120">
      <c r="A19" s="12"/>
      <c r="B19" s="42">
        <v>538</v>
      </c>
      <c r="C19" s="19" t="s">
        <v>82</v>
      </c>
      <c r="D19" s="43">
        <v>0</v>
      </c>
      <c r="E19" s="43">
        <v>199169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199169</v>
      </c>
      <c r="P19" s="44">
        <f t="shared" si="2"/>
        <v>18.957643251475346</v>
      </c>
      <c r="Q19" s="9"/>
    </row>
    <row r="20" spans="1:120">
      <c r="A20" s="12"/>
      <c r="B20" s="42">
        <v>539</v>
      </c>
      <c r="C20" s="19" t="s">
        <v>32</v>
      </c>
      <c r="D20" s="43">
        <v>1722159</v>
      </c>
      <c r="E20" s="43">
        <v>1167589</v>
      </c>
      <c r="F20" s="43">
        <v>0</v>
      </c>
      <c r="G20" s="43">
        <v>837172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3726920</v>
      </c>
      <c r="P20" s="44">
        <f t="shared" si="2"/>
        <v>354.74205216067008</v>
      </c>
      <c r="Q20" s="9"/>
    </row>
    <row r="21" spans="1:120" ht="15.75">
      <c r="A21" s="26" t="s">
        <v>33</v>
      </c>
      <c r="B21" s="27"/>
      <c r="C21" s="28"/>
      <c r="D21" s="29">
        <f t="shared" ref="D21:N21" si="5">SUM(D22:D22)</f>
        <v>52242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9">
        <f t="shared" si="1"/>
        <v>52242</v>
      </c>
      <c r="P21" s="41">
        <f t="shared" si="2"/>
        <v>4.972587093089663</v>
      </c>
      <c r="Q21" s="10"/>
    </row>
    <row r="22" spans="1:120">
      <c r="A22" s="12"/>
      <c r="B22" s="42">
        <v>544</v>
      </c>
      <c r="C22" s="19" t="s">
        <v>34</v>
      </c>
      <c r="D22" s="43">
        <v>52242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52242</v>
      </c>
      <c r="P22" s="44">
        <f t="shared" si="2"/>
        <v>4.972587093089663</v>
      </c>
      <c r="Q22" s="9"/>
    </row>
    <row r="23" spans="1:120" ht="15.75">
      <c r="A23" s="26" t="s">
        <v>35</v>
      </c>
      <c r="B23" s="27"/>
      <c r="C23" s="28"/>
      <c r="D23" s="29">
        <f t="shared" ref="D23:N23" si="6">SUM(D24:D26)</f>
        <v>1263641</v>
      </c>
      <c r="E23" s="29">
        <f t="shared" si="6"/>
        <v>336920</v>
      </c>
      <c r="F23" s="29">
        <f t="shared" si="6"/>
        <v>0</v>
      </c>
      <c r="G23" s="29">
        <f t="shared" si="6"/>
        <v>1206757</v>
      </c>
      <c r="H23" s="29">
        <f t="shared" si="6"/>
        <v>12195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1"/>
        <v>2819513</v>
      </c>
      <c r="P23" s="41">
        <f t="shared" si="2"/>
        <v>268.37169236626687</v>
      </c>
      <c r="Q23" s="9"/>
    </row>
    <row r="24" spans="1:120">
      <c r="A24" s="12"/>
      <c r="B24" s="42">
        <v>571</v>
      </c>
      <c r="C24" s="19" t="s">
        <v>36</v>
      </c>
      <c r="D24" s="43">
        <v>420673</v>
      </c>
      <c r="E24" s="43">
        <v>3996</v>
      </c>
      <c r="F24" s="43">
        <v>0</v>
      </c>
      <c r="G24" s="43">
        <v>79186</v>
      </c>
      <c r="H24" s="43">
        <v>12195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516050</v>
      </c>
      <c r="P24" s="44">
        <f t="shared" si="2"/>
        <v>49.119550732914526</v>
      </c>
      <c r="Q24" s="9"/>
    </row>
    <row r="25" spans="1:120">
      <c r="A25" s="12"/>
      <c r="B25" s="42">
        <v>572</v>
      </c>
      <c r="C25" s="19" t="s">
        <v>37</v>
      </c>
      <c r="D25" s="43">
        <v>842968</v>
      </c>
      <c r="E25" s="43">
        <v>326632</v>
      </c>
      <c r="F25" s="43">
        <v>0</v>
      </c>
      <c r="G25" s="43">
        <v>1127571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2297171</v>
      </c>
      <c r="P25" s="44">
        <f t="shared" si="2"/>
        <v>218.65324576432513</v>
      </c>
      <c r="Q25" s="9"/>
    </row>
    <row r="26" spans="1:120">
      <c r="A26" s="12"/>
      <c r="B26" s="42">
        <v>573</v>
      </c>
      <c r="C26" s="19" t="s">
        <v>50</v>
      </c>
      <c r="D26" s="43">
        <v>0</v>
      </c>
      <c r="E26" s="43">
        <v>6292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6292</v>
      </c>
      <c r="P26" s="44">
        <f t="shared" si="2"/>
        <v>0.59889586902722258</v>
      </c>
      <c r="Q26" s="9"/>
    </row>
    <row r="27" spans="1:120" ht="15.75">
      <c r="A27" s="26" t="s">
        <v>39</v>
      </c>
      <c r="B27" s="27"/>
      <c r="C27" s="28"/>
      <c r="D27" s="29">
        <f t="shared" ref="D27:N27" si="7">SUM(D28:D28)</f>
        <v>157962</v>
      </c>
      <c r="E27" s="29">
        <f t="shared" si="7"/>
        <v>138099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7"/>
        <v>0</v>
      </c>
      <c r="O27" s="29">
        <f t="shared" si="1"/>
        <v>296061</v>
      </c>
      <c r="P27" s="41">
        <f t="shared" si="2"/>
        <v>28.180182752712735</v>
      </c>
      <c r="Q27" s="9"/>
    </row>
    <row r="28" spans="1:120" ht="15.75" thickBot="1">
      <c r="A28" s="12"/>
      <c r="B28" s="42">
        <v>581</v>
      </c>
      <c r="C28" s="19" t="s">
        <v>83</v>
      </c>
      <c r="D28" s="43">
        <v>157962</v>
      </c>
      <c r="E28" s="43">
        <v>138099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296061</v>
      </c>
      <c r="P28" s="44">
        <f t="shared" si="2"/>
        <v>28.180182752712735</v>
      </c>
      <c r="Q28" s="9"/>
    </row>
    <row r="29" spans="1:120" ht="16.5" thickBot="1">
      <c r="A29" s="13" t="s">
        <v>10</v>
      </c>
      <c r="B29" s="21"/>
      <c r="C29" s="20"/>
      <c r="D29" s="14">
        <f>SUM(D5,D12,D17,D21,D23,D27)</f>
        <v>17995874</v>
      </c>
      <c r="E29" s="14">
        <f t="shared" ref="E29:N29" si="8">SUM(E5,E12,E17,E21,E23,E27)</f>
        <v>4153654</v>
      </c>
      <c r="F29" s="14">
        <f t="shared" si="8"/>
        <v>1383569</v>
      </c>
      <c r="G29" s="14">
        <f t="shared" si="8"/>
        <v>6280354</v>
      </c>
      <c r="H29" s="14">
        <f t="shared" si="8"/>
        <v>12195</v>
      </c>
      <c r="I29" s="14">
        <f t="shared" si="8"/>
        <v>0</v>
      </c>
      <c r="J29" s="14">
        <f t="shared" si="8"/>
        <v>0</v>
      </c>
      <c r="K29" s="14">
        <f t="shared" si="8"/>
        <v>2443671</v>
      </c>
      <c r="L29" s="14">
        <f t="shared" si="8"/>
        <v>628025</v>
      </c>
      <c r="M29" s="14">
        <f t="shared" si="8"/>
        <v>0</v>
      </c>
      <c r="N29" s="14">
        <f t="shared" si="8"/>
        <v>0</v>
      </c>
      <c r="O29" s="14">
        <f t="shared" si="1"/>
        <v>32897342</v>
      </c>
      <c r="P29" s="35">
        <f t="shared" si="2"/>
        <v>3131.2908814011043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90" t="s">
        <v>86</v>
      </c>
      <c r="N31" s="90"/>
      <c r="O31" s="90"/>
      <c r="P31" s="39">
        <v>10506</v>
      </c>
    </row>
    <row r="32" spans="1:120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3"/>
    </row>
    <row r="33" spans="1:16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79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2111751</v>
      </c>
      <c r="E5" s="24">
        <f t="shared" si="0"/>
        <v>0</v>
      </c>
      <c r="F5" s="24">
        <f t="shared" si="0"/>
        <v>1383819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1859505</v>
      </c>
      <c r="L5" s="24">
        <f t="shared" si="0"/>
        <v>530870</v>
      </c>
      <c r="M5" s="24">
        <f t="shared" si="0"/>
        <v>0</v>
      </c>
      <c r="N5" s="24">
        <f t="shared" si="0"/>
        <v>0</v>
      </c>
      <c r="O5" s="25">
        <f t="shared" ref="O5:O28" si="1">SUM(D5:N5)</f>
        <v>5885945</v>
      </c>
      <c r="P5" s="30">
        <f t="shared" ref="P5:P28" si="2">(O5/P$30)</f>
        <v>560.61958281741113</v>
      </c>
      <c r="Q5" s="6"/>
    </row>
    <row r="6" spans="1:134">
      <c r="A6" s="12"/>
      <c r="B6" s="42">
        <v>511</v>
      </c>
      <c r="C6" s="19" t="s">
        <v>19</v>
      </c>
      <c r="D6" s="43">
        <v>114638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114638</v>
      </c>
      <c r="P6" s="44">
        <f t="shared" si="2"/>
        <v>10.918944661396324</v>
      </c>
      <c r="Q6" s="9"/>
    </row>
    <row r="7" spans="1:134">
      <c r="A7" s="12"/>
      <c r="B7" s="42">
        <v>512</v>
      </c>
      <c r="C7" s="19" t="s">
        <v>20</v>
      </c>
      <c r="D7" s="43">
        <v>43765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43765</v>
      </c>
      <c r="P7" s="44">
        <f t="shared" si="2"/>
        <v>4.168492237355939</v>
      </c>
      <c r="Q7" s="9"/>
    </row>
    <row r="8" spans="1:134">
      <c r="A8" s="12"/>
      <c r="B8" s="42">
        <v>513</v>
      </c>
      <c r="C8" s="19" t="s">
        <v>21</v>
      </c>
      <c r="D8" s="43">
        <v>893186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893186</v>
      </c>
      <c r="P8" s="44">
        <f t="shared" si="2"/>
        <v>85.073435565291931</v>
      </c>
      <c r="Q8" s="9"/>
    </row>
    <row r="9" spans="1:134">
      <c r="A9" s="12"/>
      <c r="B9" s="42">
        <v>514</v>
      </c>
      <c r="C9" s="19" t="s">
        <v>22</v>
      </c>
      <c r="D9" s="43">
        <v>229778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229778</v>
      </c>
      <c r="P9" s="44">
        <f t="shared" si="2"/>
        <v>21.885703400323841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1859505</v>
      </c>
      <c r="L10" s="43">
        <v>530870</v>
      </c>
      <c r="M10" s="43">
        <v>0</v>
      </c>
      <c r="N10" s="43">
        <v>0</v>
      </c>
      <c r="O10" s="43">
        <f t="shared" si="1"/>
        <v>2390375</v>
      </c>
      <c r="P10" s="44">
        <f t="shared" si="2"/>
        <v>227.67644537575006</v>
      </c>
      <c r="Q10" s="9"/>
    </row>
    <row r="11" spans="1:134">
      <c r="A11" s="12"/>
      <c r="B11" s="42">
        <v>519</v>
      </c>
      <c r="C11" s="19" t="s">
        <v>24</v>
      </c>
      <c r="D11" s="43">
        <v>830384</v>
      </c>
      <c r="E11" s="43">
        <v>0</v>
      </c>
      <c r="F11" s="43">
        <v>1383819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2214203</v>
      </c>
      <c r="P11" s="44">
        <f t="shared" si="2"/>
        <v>210.89656157729308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SUM(D13:D16)</f>
        <v>12192920</v>
      </c>
      <c r="E12" s="29">
        <f t="shared" si="3"/>
        <v>158436</v>
      </c>
      <c r="F12" s="29">
        <f t="shared" si="3"/>
        <v>0</v>
      </c>
      <c r="G12" s="29">
        <f t="shared" si="3"/>
        <v>3604269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15955625</v>
      </c>
      <c r="P12" s="41">
        <f t="shared" si="2"/>
        <v>1519.7280693399371</v>
      </c>
      <c r="Q12" s="10"/>
    </row>
    <row r="13" spans="1:134">
      <c r="A13" s="12"/>
      <c r="B13" s="42">
        <v>521</v>
      </c>
      <c r="C13" s="19" t="s">
        <v>26</v>
      </c>
      <c r="D13" s="43">
        <v>6308170</v>
      </c>
      <c r="E13" s="43">
        <v>158436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6466606</v>
      </c>
      <c r="P13" s="44">
        <f t="shared" si="2"/>
        <v>615.92589770454333</v>
      </c>
      <c r="Q13" s="9"/>
    </row>
    <row r="14" spans="1:134">
      <c r="A14" s="12"/>
      <c r="B14" s="42">
        <v>522</v>
      </c>
      <c r="C14" s="19" t="s">
        <v>27</v>
      </c>
      <c r="D14" s="43">
        <v>4547302</v>
      </c>
      <c r="E14" s="43">
        <v>0</v>
      </c>
      <c r="F14" s="43">
        <v>0</v>
      </c>
      <c r="G14" s="43">
        <v>3604269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8151571</v>
      </c>
      <c r="P14" s="44">
        <f t="shared" si="2"/>
        <v>776.41403943232694</v>
      </c>
      <c r="Q14" s="9"/>
    </row>
    <row r="15" spans="1:134">
      <c r="A15" s="12"/>
      <c r="B15" s="42">
        <v>524</v>
      </c>
      <c r="C15" s="19" t="s">
        <v>28</v>
      </c>
      <c r="D15" s="43">
        <v>988616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988616</v>
      </c>
      <c r="P15" s="44">
        <f t="shared" si="2"/>
        <v>94.162872654538532</v>
      </c>
      <c r="Q15" s="9"/>
    </row>
    <row r="16" spans="1:134">
      <c r="A16" s="12"/>
      <c r="B16" s="42">
        <v>529</v>
      </c>
      <c r="C16" s="19" t="s">
        <v>29</v>
      </c>
      <c r="D16" s="43">
        <v>348832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348832</v>
      </c>
      <c r="P16" s="44">
        <f t="shared" si="2"/>
        <v>33.225259548528435</v>
      </c>
      <c r="Q16" s="9"/>
    </row>
    <row r="17" spans="1:120" ht="15.75">
      <c r="A17" s="26" t="s">
        <v>30</v>
      </c>
      <c r="B17" s="27"/>
      <c r="C17" s="28"/>
      <c r="D17" s="29">
        <f t="shared" ref="D17:N17" si="4">SUM(D18:D20)</f>
        <v>1702988</v>
      </c>
      <c r="E17" s="29">
        <f t="shared" si="4"/>
        <v>6625854</v>
      </c>
      <c r="F17" s="29">
        <f t="shared" si="4"/>
        <v>0</v>
      </c>
      <c r="G17" s="29">
        <f t="shared" si="4"/>
        <v>42671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40">
        <f t="shared" si="1"/>
        <v>8371513</v>
      </c>
      <c r="P17" s="41">
        <f t="shared" si="2"/>
        <v>797.36289170397185</v>
      </c>
      <c r="Q17" s="10"/>
    </row>
    <row r="18" spans="1:120">
      <c r="A18" s="12"/>
      <c r="B18" s="42">
        <v>534</v>
      </c>
      <c r="C18" s="19" t="s">
        <v>31</v>
      </c>
      <c r="D18" s="43">
        <v>0</v>
      </c>
      <c r="E18" s="43">
        <v>2208135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2208135</v>
      </c>
      <c r="P18" s="44">
        <f t="shared" si="2"/>
        <v>210.31860177159729</v>
      </c>
      <c r="Q18" s="9"/>
    </row>
    <row r="19" spans="1:120">
      <c r="A19" s="12"/>
      <c r="B19" s="42">
        <v>538</v>
      </c>
      <c r="C19" s="19" t="s">
        <v>82</v>
      </c>
      <c r="D19" s="43">
        <v>0</v>
      </c>
      <c r="E19" s="43">
        <v>89630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89630</v>
      </c>
      <c r="P19" s="44">
        <f t="shared" si="2"/>
        <v>8.5370035241451561</v>
      </c>
      <c r="Q19" s="9"/>
    </row>
    <row r="20" spans="1:120">
      <c r="A20" s="12"/>
      <c r="B20" s="42">
        <v>539</v>
      </c>
      <c r="C20" s="19" t="s">
        <v>32</v>
      </c>
      <c r="D20" s="43">
        <v>1702988</v>
      </c>
      <c r="E20" s="43">
        <v>4328089</v>
      </c>
      <c r="F20" s="43">
        <v>0</v>
      </c>
      <c r="G20" s="43">
        <v>42671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6073748</v>
      </c>
      <c r="P20" s="44">
        <f t="shared" si="2"/>
        <v>578.50728640822933</v>
      </c>
      <c r="Q20" s="9"/>
    </row>
    <row r="21" spans="1:120" ht="15.75">
      <c r="A21" s="26" t="s">
        <v>33</v>
      </c>
      <c r="B21" s="27"/>
      <c r="C21" s="28"/>
      <c r="D21" s="29">
        <f t="shared" ref="D21:N21" si="5">SUM(D22:D22)</f>
        <v>54500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9">
        <f t="shared" si="1"/>
        <v>54500</v>
      </c>
      <c r="P21" s="41">
        <f t="shared" si="2"/>
        <v>5.1909705686255831</v>
      </c>
      <c r="Q21" s="10"/>
    </row>
    <row r="22" spans="1:120">
      <c r="A22" s="12"/>
      <c r="B22" s="42">
        <v>544</v>
      </c>
      <c r="C22" s="19" t="s">
        <v>34</v>
      </c>
      <c r="D22" s="43">
        <v>54500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54500</v>
      </c>
      <c r="P22" s="44">
        <f t="shared" si="2"/>
        <v>5.1909705686255831</v>
      </c>
      <c r="Q22" s="9"/>
    </row>
    <row r="23" spans="1:120" ht="15.75">
      <c r="A23" s="26" t="s">
        <v>35</v>
      </c>
      <c r="B23" s="27"/>
      <c r="C23" s="28"/>
      <c r="D23" s="29">
        <f t="shared" ref="D23:N23" si="6">SUM(D24:D25)</f>
        <v>1029764</v>
      </c>
      <c r="E23" s="29">
        <f t="shared" si="6"/>
        <v>301193</v>
      </c>
      <c r="F23" s="29">
        <f t="shared" si="6"/>
        <v>0</v>
      </c>
      <c r="G23" s="29">
        <f t="shared" si="6"/>
        <v>1620622</v>
      </c>
      <c r="H23" s="29">
        <f t="shared" si="6"/>
        <v>17264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1"/>
        <v>2968843</v>
      </c>
      <c r="P23" s="41">
        <f t="shared" si="2"/>
        <v>282.77388322697402</v>
      </c>
      <c r="Q23" s="9"/>
    </row>
    <row r="24" spans="1:120">
      <c r="A24" s="12"/>
      <c r="B24" s="42">
        <v>571</v>
      </c>
      <c r="C24" s="19" t="s">
        <v>36</v>
      </c>
      <c r="D24" s="43">
        <v>453892</v>
      </c>
      <c r="E24" s="43">
        <v>4354</v>
      </c>
      <c r="F24" s="43">
        <v>0</v>
      </c>
      <c r="G24" s="43">
        <v>719</v>
      </c>
      <c r="H24" s="43">
        <v>17264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476229</v>
      </c>
      <c r="P24" s="44">
        <f t="shared" si="2"/>
        <v>45.359462805981522</v>
      </c>
      <c r="Q24" s="9"/>
    </row>
    <row r="25" spans="1:120">
      <c r="A25" s="12"/>
      <c r="B25" s="42">
        <v>572</v>
      </c>
      <c r="C25" s="19" t="s">
        <v>37</v>
      </c>
      <c r="D25" s="43">
        <v>575872</v>
      </c>
      <c r="E25" s="43">
        <v>296839</v>
      </c>
      <c r="F25" s="43">
        <v>0</v>
      </c>
      <c r="G25" s="43">
        <v>1619903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2492614</v>
      </c>
      <c r="P25" s="44">
        <f t="shared" si="2"/>
        <v>237.41442042099249</v>
      </c>
      <c r="Q25" s="9"/>
    </row>
    <row r="26" spans="1:120" ht="15.75">
      <c r="A26" s="26" t="s">
        <v>39</v>
      </c>
      <c r="B26" s="27"/>
      <c r="C26" s="28"/>
      <c r="D26" s="29">
        <f t="shared" ref="D26:N26" si="7">SUM(D27:D27)</f>
        <v>733774</v>
      </c>
      <c r="E26" s="29">
        <f t="shared" si="7"/>
        <v>135000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1"/>
        <v>868774</v>
      </c>
      <c r="P26" s="41">
        <f t="shared" si="2"/>
        <v>82.748261739213262</v>
      </c>
      <c r="Q26" s="9"/>
    </row>
    <row r="27" spans="1:120" ht="15.75" thickBot="1">
      <c r="A27" s="12"/>
      <c r="B27" s="42">
        <v>581</v>
      </c>
      <c r="C27" s="19" t="s">
        <v>83</v>
      </c>
      <c r="D27" s="43">
        <v>733774</v>
      </c>
      <c r="E27" s="43">
        <v>135000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868774</v>
      </c>
      <c r="P27" s="44">
        <f t="shared" si="2"/>
        <v>82.748261739213262</v>
      </c>
      <c r="Q27" s="9"/>
    </row>
    <row r="28" spans="1:120" ht="16.5" thickBot="1">
      <c r="A28" s="13" t="s">
        <v>10</v>
      </c>
      <c r="B28" s="21"/>
      <c r="C28" s="20"/>
      <c r="D28" s="14">
        <f>SUM(D5,D12,D17,D21,D23,D26)</f>
        <v>17825697</v>
      </c>
      <c r="E28" s="14">
        <f t="shared" ref="E28:N28" si="8">SUM(E5,E12,E17,E21,E23,E26)</f>
        <v>7220483</v>
      </c>
      <c r="F28" s="14">
        <f t="shared" si="8"/>
        <v>1383819</v>
      </c>
      <c r="G28" s="14">
        <f t="shared" si="8"/>
        <v>5267562</v>
      </c>
      <c r="H28" s="14">
        <f t="shared" si="8"/>
        <v>17264</v>
      </c>
      <c r="I28" s="14">
        <f t="shared" si="8"/>
        <v>0</v>
      </c>
      <c r="J28" s="14">
        <f t="shared" si="8"/>
        <v>0</v>
      </c>
      <c r="K28" s="14">
        <f t="shared" si="8"/>
        <v>1859505</v>
      </c>
      <c r="L28" s="14">
        <f t="shared" si="8"/>
        <v>530870</v>
      </c>
      <c r="M28" s="14">
        <f t="shared" si="8"/>
        <v>0</v>
      </c>
      <c r="N28" s="14">
        <f t="shared" si="8"/>
        <v>0</v>
      </c>
      <c r="O28" s="14">
        <f t="shared" si="1"/>
        <v>34105200</v>
      </c>
      <c r="P28" s="35">
        <f t="shared" si="2"/>
        <v>3248.4236593961332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0" t="s">
        <v>84</v>
      </c>
      <c r="N30" s="90"/>
      <c r="O30" s="90"/>
      <c r="P30" s="39">
        <v>10499</v>
      </c>
    </row>
    <row r="31" spans="1:120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20" ht="15.75" customHeight="1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2035413</v>
      </c>
      <c r="E5" s="24">
        <f t="shared" si="0"/>
        <v>0</v>
      </c>
      <c r="F5" s="24">
        <f t="shared" si="0"/>
        <v>1387600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1273443</v>
      </c>
      <c r="L5" s="24">
        <f t="shared" si="0"/>
        <v>523634</v>
      </c>
      <c r="M5" s="24">
        <f t="shared" si="0"/>
        <v>0</v>
      </c>
      <c r="N5" s="25">
        <f t="shared" ref="N5:N29" si="1">SUM(D5:M5)</f>
        <v>5220090</v>
      </c>
      <c r="O5" s="30">
        <f t="shared" ref="O5:O29" si="2">(N5/O$31)</f>
        <v>495.45273348519362</v>
      </c>
      <c r="P5" s="6"/>
    </row>
    <row r="6" spans="1:133">
      <c r="A6" s="12"/>
      <c r="B6" s="42">
        <v>511</v>
      </c>
      <c r="C6" s="19" t="s">
        <v>19</v>
      </c>
      <c r="D6" s="43">
        <v>104770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104770</v>
      </c>
      <c r="O6" s="44">
        <f t="shared" si="2"/>
        <v>9.9440015186028852</v>
      </c>
      <c r="P6" s="9"/>
    </row>
    <row r="7" spans="1:133">
      <c r="A7" s="12"/>
      <c r="B7" s="42">
        <v>512</v>
      </c>
      <c r="C7" s="19" t="s">
        <v>20</v>
      </c>
      <c r="D7" s="43">
        <v>48374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48374</v>
      </c>
      <c r="O7" s="44">
        <f t="shared" si="2"/>
        <v>4.5913059984813973</v>
      </c>
      <c r="P7" s="9"/>
    </row>
    <row r="8" spans="1:133">
      <c r="A8" s="12"/>
      <c r="B8" s="42">
        <v>513</v>
      </c>
      <c r="C8" s="19" t="s">
        <v>21</v>
      </c>
      <c r="D8" s="43">
        <v>792109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792109</v>
      </c>
      <c r="O8" s="44">
        <f t="shared" si="2"/>
        <v>75.18118830675779</v>
      </c>
      <c r="P8" s="9"/>
    </row>
    <row r="9" spans="1:133">
      <c r="A9" s="12"/>
      <c r="B9" s="42">
        <v>514</v>
      </c>
      <c r="C9" s="19" t="s">
        <v>22</v>
      </c>
      <c r="D9" s="43">
        <v>264611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264611</v>
      </c>
      <c r="O9" s="44">
        <f t="shared" si="2"/>
        <v>25.114939255884586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1273443</v>
      </c>
      <c r="L10" s="43">
        <v>523634</v>
      </c>
      <c r="M10" s="43">
        <v>0</v>
      </c>
      <c r="N10" s="43">
        <f t="shared" si="1"/>
        <v>1797077</v>
      </c>
      <c r="O10" s="44">
        <f t="shared" si="2"/>
        <v>170.56539483675019</v>
      </c>
      <c r="P10" s="9"/>
    </row>
    <row r="11" spans="1:133">
      <c r="A11" s="12"/>
      <c r="B11" s="42">
        <v>519</v>
      </c>
      <c r="C11" s="19" t="s">
        <v>56</v>
      </c>
      <c r="D11" s="43">
        <v>825549</v>
      </c>
      <c r="E11" s="43">
        <v>0</v>
      </c>
      <c r="F11" s="43">
        <v>1387600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2213149</v>
      </c>
      <c r="O11" s="44">
        <f t="shared" si="2"/>
        <v>210.05590356871679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11008178</v>
      </c>
      <c r="E12" s="29">
        <f t="shared" si="3"/>
        <v>169624</v>
      </c>
      <c r="F12" s="29">
        <f t="shared" si="3"/>
        <v>0</v>
      </c>
      <c r="G12" s="29">
        <f t="shared" si="3"/>
        <v>610216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11788018</v>
      </c>
      <c r="O12" s="41">
        <f t="shared" si="2"/>
        <v>1118.8323842065299</v>
      </c>
      <c r="P12" s="10"/>
    </row>
    <row r="13" spans="1:133">
      <c r="A13" s="12"/>
      <c r="B13" s="42">
        <v>521</v>
      </c>
      <c r="C13" s="19" t="s">
        <v>26</v>
      </c>
      <c r="D13" s="43">
        <v>5650283</v>
      </c>
      <c r="E13" s="43">
        <v>169624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5819907</v>
      </c>
      <c r="O13" s="44">
        <f t="shared" si="2"/>
        <v>552.38297266514803</v>
      </c>
      <c r="P13" s="9"/>
    </row>
    <row r="14" spans="1:133">
      <c r="A14" s="12"/>
      <c r="B14" s="42">
        <v>522</v>
      </c>
      <c r="C14" s="19" t="s">
        <v>27</v>
      </c>
      <c r="D14" s="43">
        <v>4212680</v>
      </c>
      <c r="E14" s="43">
        <v>0</v>
      </c>
      <c r="F14" s="43">
        <v>0</v>
      </c>
      <c r="G14" s="43">
        <v>610216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4822896</v>
      </c>
      <c r="O14" s="44">
        <f t="shared" si="2"/>
        <v>457.75398633257402</v>
      </c>
      <c r="P14" s="9"/>
    </row>
    <row r="15" spans="1:133">
      <c r="A15" s="12"/>
      <c r="B15" s="42">
        <v>524</v>
      </c>
      <c r="C15" s="19" t="s">
        <v>28</v>
      </c>
      <c r="D15" s="43">
        <v>824759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824759</v>
      </c>
      <c r="O15" s="44">
        <f t="shared" si="2"/>
        <v>78.28008731966591</v>
      </c>
      <c r="P15" s="9"/>
    </row>
    <row r="16" spans="1:133">
      <c r="A16" s="12"/>
      <c r="B16" s="42">
        <v>529</v>
      </c>
      <c r="C16" s="19" t="s">
        <v>29</v>
      </c>
      <c r="D16" s="43">
        <v>320456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320456</v>
      </c>
      <c r="O16" s="44">
        <f t="shared" si="2"/>
        <v>30.415337889141988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1711505</v>
      </c>
      <c r="E17" s="29">
        <f t="shared" si="4"/>
        <v>2866383</v>
      </c>
      <c r="F17" s="29">
        <f t="shared" si="4"/>
        <v>0</v>
      </c>
      <c r="G17" s="29">
        <f t="shared" si="4"/>
        <v>45507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4623395</v>
      </c>
      <c r="O17" s="41">
        <f t="shared" si="2"/>
        <v>438.8188116932422</v>
      </c>
      <c r="P17" s="10"/>
    </row>
    <row r="18" spans="1:119">
      <c r="A18" s="12"/>
      <c r="B18" s="42">
        <v>534</v>
      </c>
      <c r="C18" s="19" t="s">
        <v>57</v>
      </c>
      <c r="D18" s="43">
        <v>0</v>
      </c>
      <c r="E18" s="43">
        <v>2167339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2167339</v>
      </c>
      <c r="O18" s="44">
        <f t="shared" si="2"/>
        <v>205.70795368261199</v>
      </c>
      <c r="P18" s="9"/>
    </row>
    <row r="19" spans="1:119">
      <c r="A19" s="12"/>
      <c r="B19" s="42">
        <v>538</v>
      </c>
      <c r="C19" s="19" t="s">
        <v>70</v>
      </c>
      <c r="D19" s="43">
        <v>0</v>
      </c>
      <c r="E19" s="43">
        <v>31841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31841</v>
      </c>
      <c r="O19" s="44">
        <f t="shared" si="2"/>
        <v>3.0221146545178437</v>
      </c>
      <c r="P19" s="9"/>
    </row>
    <row r="20" spans="1:119">
      <c r="A20" s="12"/>
      <c r="B20" s="42">
        <v>539</v>
      </c>
      <c r="C20" s="19" t="s">
        <v>32</v>
      </c>
      <c r="D20" s="43">
        <v>1711505</v>
      </c>
      <c r="E20" s="43">
        <v>667203</v>
      </c>
      <c r="F20" s="43">
        <v>0</v>
      </c>
      <c r="G20" s="43">
        <v>45507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2424215</v>
      </c>
      <c r="O20" s="44">
        <f t="shared" si="2"/>
        <v>230.08874335611239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43476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43476</v>
      </c>
      <c r="O21" s="41">
        <f t="shared" si="2"/>
        <v>4.1264236902050113</v>
      </c>
      <c r="P21" s="10"/>
    </row>
    <row r="22" spans="1:119">
      <c r="A22" s="12"/>
      <c r="B22" s="42">
        <v>544</v>
      </c>
      <c r="C22" s="19" t="s">
        <v>58</v>
      </c>
      <c r="D22" s="43">
        <v>43476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43476</v>
      </c>
      <c r="O22" s="44">
        <f t="shared" si="2"/>
        <v>4.1264236902050113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SUM(D24:D26)</f>
        <v>959558</v>
      </c>
      <c r="E23" s="29">
        <f t="shared" si="6"/>
        <v>285728</v>
      </c>
      <c r="F23" s="29">
        <f t="shared" si="6"/>
        <v>0</v>
      </c>
      <c r="G23" s="29">
        <f t="shared" si="6"/>
        <v>223150</v>
      </c>
      <c r="H23" s="29">
        <f t="shared" si="6"/>
        <v>14495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1482931</v>
      </c>
      <c r="O23" s="41">
        <f t="shared" si="2"/>
        <v>140.74895596051633</v>
      </c>
      <c r="P23" s="9"/>
    </row>
    <row r="24" spans="1:119">
      <c r="A24" s="12"/>
      <c r="B24" s="42">
        <v>571</v>
      </c>
      <c r="C24" s="19" t="s">
        <v>36</v>
      </c>
      <c r="D24" s="43">
        <v>432742</v>
      </c>
      <c r="E24" s="43">
        <v>5355</v>
      </c>
      <c r="F24" s="43">
        <v>0</v>
      </c>
      <c r="G24" s="43">
        <v>33040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471137</v>
      </c>
      <c r="O24" s="44">
        <f t="shared" si="2"/>
        <v>44.716875474563402</v>
      </c>
      <c r="P24" s="9"/>
    </row>
    <row r="25" spans="1:119">
      <c r="A25" s="12"/>
      <c r="B25" s="42">
        <v>572</v>
      </c>
      <c r="C25" s="19" t="s">
        <v>59</v>
      </c>
      <c r="D25" s="43">
        <v>526816</v>
      </c>
      <c r="E25" s="43">
        <v>276845</v>
      </c>
      <c r="F25" s="43">
        <v>0</v>
      </c>
      <c r="G25" s="43">
        <v>190110</v>
      </c>
      <c r="H25" s="43">
        <v>14495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1008266</v>
      </c>
      <c r="O25" s="44">
        <f t="shared" si="2"/>
        <v>95.697228549734248</v>
      </c>
      <c r="P25" s="9"/>
    </row>
    <row r="26" spans="1:119">
      <c r="A26" s="12"/>
      <c r="B26" s="42">
        <v>573</v>
      </c>
      <c r="C26" s="19" t="s">
        <v>50</v>
      </c>
      <c r="D26" s="43">
        <v>0</v>
      </c>
      <c r="E26" s="43">
        <v>3528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3528</v>
      </c>
      <c r="O26" s="44">
        <f t="shared" si="2"/>
        <v>0.33485193621867881</v>
      </c>
      <c r="P26" s="9"/>
    </row>
    <row r="27" spans="1:119" ht="15.75">
      <c r="A27" s="26" t="s">
        <v>60</v>
      </c>
      <c r="B27" s="27"/>
      <c r="C27" s="28"/>
      <c r="D27" s="29">
        <f t="shared" ref="D27:M27" si="7">SUM(D28:D28)</f>
        <v>128864</v>
      </c>
      <c r="E27" s="29">
        <f t="shared" si="7"/>
        <v>135000</v>
      </c>
      <c r="F27" s="29">
        <f t="shared" si="7"/>
        <v>0</v>
      </c>
      <c r="G27" s="29">
        <f t="shared" si="7"/>
        <v>7286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271150</v>
      </c>
      <c r="O27" s="41">
        <f t="shared" si="2"/>
        <v>25.735573272589217</v>
      </c>
      <c r="P27" s="9"/>
    </row>
    <row r="28" spans="1:119" ht="15.75" thickBot="1">
      <c r="A28" s="12"/>
      <c r="B28" s="42">
        <v>581</v>
      </c>
      <c r="C28" s="19" t="s">
        <v>61</v>
      </c>
      <c r="D28" s="43">
        <v>128864</v>
      </c>
      <c r="E28" s="43">
        <v>135000</v>
      </c>
      <c r="F28" s="43">
        <v>0</v>
      </c>
      <c r="G28" s="43">
        <v>7286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271150</v>
      </c>
      <c r="O28" s="44">
        <f t="shared" si="2"/>
        <v>25.735573272589217</v>
      </c>
      <c r="P28" s="9"/>
    </row>
    <row r="29" spans="1:119" ht="16.5" thickBot="1">
      <c r="A29" s="13" t="s">
        <v>10</v>
      </c>
      <c r="B29" s="21"/>
      <c r="C29" s="20"/>
      <c r="D29" s="14">
        <f>SUM(D5,D12,D17,D21,D23,D27)</f>
        <v>15886994</v>
      </c>
      <c r="E29" s="14">
        <f t="shared" ref="E29:M29" si="8">SUM(E5,E12,E17,E21,E23,E27)</f>
        <v>3456735</v>
      </c>
      <c r="F29" s="14">
        <f t="shared" si="8"/>
        <v>1387600</v>
      </c>
      <c r="G29" s="14">
        <f t="shared" si="8"/>
        <v>886159</v>
      </c>
      <c r="H29" s="14">
        <f t="shared" si="8"/>
        <v>14495</v>
      </c>
      <c r="I29" s="14">
        <f t="shared" si="8"/>
        <v>0</v>
      </c>
      <c r="J29" s="14">
        <f t="shared" si="8"/>
        <v>0</v>
      </c>
      <c r="K29" s="14">
        <f t="shared" si="8"/>
        <v>1273443</v>
      </c>
      <c r="L29" s="14">
        <f t="shared" si="8"/>
        <v>523634</v>
      </c>
      <c r="M29" s="14">
        <f t="shared" si="8"/>
        <v>0</v>
      </c>
      <c r="N29" s="14">
        <f t="shared" si="1"/>
        <v>23429060</v>
      </c>
      <c r="O29" s="35">
        <f t="shared" si="2"/>
        <v>2223.7148823082762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77</v>
      </c>
      <c r="M31" s="90"/>
      <c r="N31" s="90"/>
      <c r="O31" s="39">
        <v>10536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2137748</v>
      </c>
      <c r="E5" s="24">
        <f t="shared" si="0"/>
        <v>0</v>
      </c>
      <c r="F5" s="24">
        <f t="shared" si="0"/>
        <v>407719</v>
      </c>
      <c r="G5" s="24">
        <f t="shared" si="0"/>
        <v>228241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2908970</v>
      </c>
      <c r="L5" s="24">
        <f t="shared" si="0"/>
        <v>926779</v>
      </c>
      <c r="M5" s="24">
        <f t="shared" si="0"/>
        <v>0</v>
      </c>
      <c r="N5" s="25">
        <f t="shared" ref="N5:N29" si="1">SUM(D5:M5)</f>
        <v>6609457</v>
      </c>
      <c r="O5" s="30">
        <f t="shared" ref="O5:O29" si="2">(N5/O$31)</f>
        <v>624.29932936620378</v>
      </c>
      <c r="P5" s="6"/>
    </row>
    <row r="6" spans="1:133">
      <c r="A6" s="12"/>
      <c r="B6" s="42">
        <v>511</v>
      </c>
      <c r="C6" s="19" t="s">
        <v>19</v>
      </c>
      <c r="D6" s="43">
        <v>127497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127497</v>
      </c>
      <c r="O6" s="44">
        <f t="shared" si="2"/>
        <v>12.042788325304619</v>
      </c>
      <c r="P6" s="9"/>
    </row>
    <row r="7" spans="1:133">
      <c r="A7" s="12"/>
      <c r="B7" s="42">
        <v>512</v>
      </c>
      <c r="C7" s="19" t="s">
        <v>20</v>
      </c>
      <c r="D7" s="43">
        <v>36909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36909</v>
      </c>
      <c r="O7" s="44">
        <f t="shared" si="2"/>
        <v>3.4862567299518279</v>
      </c>
      <c r="P7" s="9"/>
    </row>
    <row r="8" spans="1:133">
      <c r="A8" s="12"/>
      <c r="B8" s="42">
        <v>513</v>
      </c>
      <c r="C8" s="19" t="s">
        <v>21</v>
      </c>
      <c r="D8" s="43">
        <v>834193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834193</v>
      </c>
      <c r="O8" s="44">
        <f t="shared" si="2"/>
        <v>78.794087087938038</v>
      </c>
      <c r="P8" s="9"/>
    </row>
    <row r="9" spans="1:133">
      <c r="A9" s="12"/>
      <c r="B9" s="42">
        <v>514</v>
      </c>
      <c r="C9" s="19" t="s">
        <v>22</v>
      </c>
      <c r="D9" s="43">
        <v>280771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280771</v>
      </c>
      <c r="O9" s="44">
        <f t="shared" si="2"/>
        <v>26.520355152545577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2908970</v>
      </c>
      <c r="L10" s="43">
        <v>926779</v>
      </c>
      <c r="M10" s="43">
        <v>0</v>
      </c>
      <c r="N10" s="43">
        <f t="shared" si="1"/>
        <v>3835749</v>
      </c>
      <c r="O10" s="44">
        <f t="shared" si="2"/>
        <v>362.30745253612923</v>
      </c>
      <c r="P10" s="9"/>
    </row>
    <row r="11" spans="1:133">
      <c r="A11" s="12"/>
      <c r="B11" s="42">
        <v>519</v>
      </c>
      <c r="C11" s="19" t="s">
        <v>56</v>
      </c>
      <c r="D11" s="43">
        <v>858378</v>
      </c>
      <c r="E11" s="43">
        <v>0</v>
      </c>
      <c r="F11" s="43">
        <v>407719</v>
      </c>
      <c r="G11" s="43">
        <v>228241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1494338</v>
      </c>
      <c r="O11" s="44">
        <f t="shared" si="2"/>
        <v>141.14838953433457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10903275</v>
      </c>
      <c r="E12" s="29">
        <f t="shared" si="3"/>
        <v>140954</v>
      </c>
      <c r="F12" s="29">
        <f t="shared" si="3"/>
        <v>0</v>
      </c>
      <c r="G12" s="29">
        <f t="shared" si="3"/>
        <v>88212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11132441</v>
      </c>
      <c r="O12" s="41">
        <f t="shared" si="2"/>
        <v>1051.5198828752243</v>
      </c>
      <c r="P12" s="10"/>
    </row>
    <row r="13" spans="1:133">
      <c r="A13" s="12"/>
      <c r="B13" s="42">
        <v>521</v>
      </c>
      <c r="C13" s="19" t="s">
        <v>26</v>
      </c>
      <c r="D13" s="43">
        <v>5600917</v>
      </c>
      <c r="E13" s="43">
        <v>140954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5741871</v>
      </c>
      <c r="O13" s="44">
        <f t="shared" si="2"/>
        <v>542.35109096061205</v>
      </c>
      <c r="P13" s="9"/>
    </row>
    <row r="14" spans="1:133">
      <c r="A14" s="12"/>
      <c r="B14" s="42">
        <v>522</v>
      </c>
      <c r="C14" s="19" t="s">
        <v>27</v>
      </c>
      <c r="D14" s="43">
        <v>4192140</v>
      </c>
      <c r="E14" s="43">
        <v>0</v>
      </c>
      <c r="F14" s="43">
        <v>0</v>
      </c>
      <c r="G14" s="43">
        <v>88212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4280352</v>
      </c>
      <c r="O14" s="44">
        <f t="shared" si="2"/>
        <v>404.30263530745253</v>
      </c>
      <c r="P14" s="9"/>
    </row>
    <row r="15" spans="1:133">
      <c r="A15" s="12"/>
      <c r="B15" s="42">
        <v>524</v>
      </c>
      <c r="C15" s="19" t="s">
        <v>28</v>
      </c>
      <c r="D15" s="43">
        <v>800506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800506</v>
      </c>
      <c r="O15" s="44">
        <f t="shared" si="2"/>
        <v>75.612165863795227</v>
      </c>
      <c r="P15" s="9"/>
    </row>
    <row r="16" spans="1:133">
      <c r="A16" s="12"/>
      <c r="B16" s="42">
        <v>529</v>
      </c>
      <c r="C16" s="19" t="s">
        <v>29</v>
      </c>
      <c r="D16" s="43">
        <v>309712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309712</v>
      </c>
      <c r="O16" s="44">
        <f t="shared" si="2"/>
        <v>29.253990743364504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1528248</v>
      </c>
      <c r="E17" s="29">
        <f t="shared" si="4"/>
        <v>2465117</v>
      </c>
      <c r="F17" s="29">
        <f t="shared" si="4"/>
        <v>0</v>
      </c>
      <c r="G17" s="29">
        <f t="shared" si="4"/>
        <v>12024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4005389</v>
      </c>
      <c r="O17" s="41">
        <f t="shared" si="2"/>
        <v>378.33087749126287</v>
      </c>
      <c r="P17" s="10"/>
    </row>
    <row r="18" spans="1:119">
      <c r="A18" s="12"/>
      <c r="B18" s="42">
        <v>534</v>
      </c>
      <c r="C18" s="19" t="s">
        <v>57</v>
      </c>
      <c r="D18" s="43">
        <v>0</v>
      </c>
      <c r="E18" s="43">
        <v>2067071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2067071</v>
      </c>
      <c r="O18" s="44">
        <f t="shared" si="2"/>
        <v>195.24615093983186</v>
      </c>
      <c r="P18" s="9"/>
    </row>
    <row r="19" spans="1:119">
      <c r="A19" s="12"/>
      <c r="B19" s="42">
        <v>538</v>
      </c>
      <c r="C19" s="19" t="s">
        <v>70</v>
      </c>
      <c r="D19" s="43">
        <v>0</v>
      </c>
      <c r="E19" s="43">
        <v>320743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320743</v>
      </c>
      <c r="O19" s="44">
        <f t="shared" si="2"/>
        <v>30.295928969490884</v>
      </c>
      <c r="P19" s="9"/>
    </row>
    <row r="20" spans="1:119">
      <c r="A20" s="12"/>
      <c r="B20" s="42">
        <v>539</v>
      </c>
      <c r="C20" s="19" t="s">
        <v>32</v>
      </c>
      <c r="D20" s="43">
        <v>1528248</v>
      </c>
      <c r="E20" s="43">
        <v>77303</v>
      </c>
      <c r="F20" s="43">
        <v>0</v>
      </c>
      <c r="G20" s="43">
        <v>12024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1617575</v>
      </c>
      <c r="O20" s="44">
        <f t="shared" si="2"/>
        <v>152.78879758194012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50423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50423</v>
      </c>
      <c r="O21" s="41">
        <f t="shared" si="2"/>
        <v>4.7627278738075001</v>
      </c>
      <c r="P21" s="10"/>
    </row>
    <row r="22" spans="1:119">
      <c r="A22" s="12"/>
      <c r="B22" s="42">
        <v>544</v>
      </c>
      <c r="C22" s="19" t="s">
        <v>58</v>
      </c>
      <c r="D22" s="43">
        <v>50423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50423</v>
      </c>
      <c r="O22" s="44">
        <f t="shared" si="2"/>
        <v>4.7627278738075001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SUM(D24:D26)</f>
        <v>963863</v>
      </c>
      <c r="E23" s="29">
        <f t="shared" si="6"/>
        <v>344221</v>
      </c>
      <c r="F23" s="29">
        <f t="shared" si="6"/>
        <v>0</v>
      </c>
      <c r="G23" s="29">
        <f t="shared" si="6"/>
        <v>42164</v>
      </c>
      <c r="H23" s="29">
        <f t="shared" si="6"/>
        <v>13059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1363307</v>
      </c>
      <c r="O23" s="41">
        <f t="shared" si="2"/>
        <v>128.77179559837538</v>
      </c>
      <c r="P23" s="9"/>
    </row>
    <row r="24" spans="1:119">
      <c r="A24" s="12"/>
      <c r="B24" s="42">
        <v>571</v>
      </c>
      <c r="C24" s="19" t="s">
        <v>36</v>
      </c>
      <c r="D24" s="43">
        <v>400189</v>
      </c>
      <c r="E24" s="43">
        <v>4149</v>
      </c>
      <c r="F24" s="43">
        <v>0</v>
      </c>
      <c r="G24" s="43">
        <v>6538</v>
      </c>
      <c r="H24" s="43">
        <v>13059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423935</v>
      </c>
      <c r="O24" s="44">
        <f t="shared" si="2"/>
        <v>40.042977236233114</v>
      </c>
      <c r="P24" s="9"/>
    </row>
    <row r="25" spans="1:119">
      <c r="A25" s="12"/>
      <c r="B25" s="42">
        <v>572</v>
      </c>
      <c r="C25" s="19" t="s">
        <v>59</v>
      </c>
      <c r="D25" s="43">
        <v>563674</v>
      </c>
      <c r="E25" s="43">
        <v>338276</v>
      </c>
      <c r="F25" s="43">
        <v>0</v>
      </c>
      <c r="G25" s="43">
        <v>35626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937576</v>
      </c>
      <c r="O25" s="44">
        <f t="shared" si="2"/>
        <v>88.559176348351755</v>
      </c>
      <c r="P25" s="9"/>
    </row>
    <row r="26" spans="1:119">
      <c r="A26" s="12"/>
      <c r="B26" s="42">
        <v>573</v>
      </c>
      <c r="C26" s="19" t="s">
        <v>50</v>
      </c>
      <c r="D26" s="43">
        <v>0</v>
      </c>
      <c r="E26" s="43">
        <v>1796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1796</v>
      </c>
      <c r="O26" s="44">
        <f t="shared" si="2"/>
        <v>0.16964201379049779</v>
      </c>
      <c r="P26" s="9"/>
    </row>
    <row r="27" spans="1:119" ht="15.75">
      <c r="A27" s="26" t="s">
        <v>60</v>
      </c>
      <c r="B27" s="27"/>
      <c r="C27" s="28"/>
      <c r="D27" s="29">
        <f t="shared" ref="D27:M27" si="7">SUM(D28:D28)</f>
        <v>160206</v>
      </c>
      <c r="E27" s="29">
        <f t="shared" si="7"/>
        <v>135473</v>
      </c>
      <c r="F27" s="29">
        <f t="shared" si="7"/>
        <v>0</v>
      </c>
      <c r="G27" s="29">
        <f t="shared" si="7"/>
        <v>1788145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2083824</v>
      </c>
      <c r="O27" s="41">
        <f t="shared" si="2"/>
        <v>196.82856333238877</v>
      </c>
      <c r="P27" s="9"/>
    </row>
    <row r="28" spans="1:119" ht="15.75" thickBot="1">
      <c r="A28" s="12"/>
      <c r="B28" s="42">
        <v>581</v>
      </c>
      <c r="C28" s="19" t="s">
        <v>61</v>
      </c>
      <c r="D28" s="43">
        <v>160206</v>
      </c>
      <c r="E28" s="43">
        <v>135473</v>
      </c>
      <c r="F28" s="43">
        <v>0</v>
      </c>
      <c r="G28" s="43">
        <v>1788145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2083824</v>
      </c>
      <c r="O28" s="44">
        <f t="shared" si="2"/>
        <v>196.82856333238877</v>
      </c>
      <c r="P28" s="9"/>
    </row>
    <row r="29" spans="1:119" ht="16.5" thickBot="1">
      <c r="A29" s="13" t="s">
        <v>10</v>
      </c>
      <c r="B29" s="21"/>
      <c r="C29" s="20"/>
      <c r="D29" s="14">
        <f>SUM(D5,D12,D17,D21,D23,D27)</f>
        <v>15743763</v>
      </c>
      <c r="E29" s="14">
        <f t="shared" ref="E29:M29" si="8">SUM(E5,E12,E17,E21,E23,E27)</f>
        <v>3085765</v>
      </c>
      <c r="F29" s="14">
        <f t="shared" si="8"/>
        <v>407719</v>
      </c>
      <c r="G29" s="14">
        <f t="shared" si="8"/>
        <v>2158786</v>
      </c>
      <c r="H29" s="14">
        <f t="shared" si="8"/>
        <v>13059</v>
      </c>
      <c r="I29" s="14">
        <f t="shared" si="8"/>
        <v>0</v>
      </c>
      <c r="J29" s="14">
        <f t="shared" si="8"/>
        <v>0</v>
      </c>
      <c r="K29" s="14">
        <f t="shared" si="8"/>
        <v>2908970</v>
      </c>
      <c r="L29" s="14">
        <f t="shared" si="8"/>
        <v>926779</v>
      </c>
      <c r="M29" s="14">
        <f t="shared" si="8"/>
        <v>0</v>
      </c>
      <c r="N29" s="14">
        <f t="shared" si="1"/>
        <v>25244841</v>
      </c>
      <c r="O29" s="35">
        <f t="shared" si="2"/>
        <v>2384.5131765372626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75</v>
      </c>
      <c r="M31" s="90"/>
      <c r="N31" s="90"/>
      <c r="O31" s="39">
        <v>10587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3953054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1386202</v>
      </c>
      <c r="L5" s="24">
        <f t="shared" si="0"/>
        <v>556531</v>
      </c>
      <c r="M5" s="24">
        <f t="shared" si="0"/>
        <v>0</v>
      </c>
      <c r="N5" s="25">
        <f t="shared" ref="N5:N29" si="1">SUM(D5:M5)</f>
        <v>5895787</v>
      </c>
      <c r="O5" s="30">
        <f t="shared" ref="O5:O29" si="2">(N5/O$31)</f>
        <v>558.31316287878792</v>
      </c>
      <c r="P5" s="6"/>
    </row>
    <row r="6" spans="1:133">
      <c r="A6" s="12"/>
      <c r="B6" s="42">
        <v>511</v>
      </c>
      <c r="C6" s="19" t="s">
        <v>19</v>
      </c>
      <c r="D6" s="43">
        <v>1929762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1929762</v>
      </c>
      <c r="O6" s="44">
        <f t="shared" si="2"/>
        <v>182.74261363636364</v>
      </c>
      <c r="P6" s="9"/>
    </row>
    <row r="7" spans="1:133">
      <c r="A7" s="12"/>
      <c r="B7" s="42">
        <v>512</v>
      </c>
      <c r="C7" s="19" t="s">
        <v>20</v>
      </c>
      <c r="D7" s="43">
        <v>52959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52959</v>
      </c>
      <c r="O7" s="44">
        <f t="shared" si="2"/>
        <v>5.0150568181818178</v>
      </c>
      <c r="P7" s="9"/>
    </row>
    <row r="8" spans="1:133">
      <c r="A8" s="12"/>
      <c r="B8" s="42">
        <v>513</v>
      </c>
      <c r="C8" s="19" t="s">
        <v>21</v>
      </c>
      <c r="D8" s="43">
        <v>774625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774625</v>
      </c>
      <c r="O8" s="44">
        <f t="shared" si="2"/>
        <v>73.354640151515156</v>
      </c>
      <c r="P8" s="9"/>
    </row>
    <row r="9" spans="1:133">
      <c r="A9" s="12"/>
      <c r="B9" s="42">
        <v>514</v>
      </c>
      <c r="C9" s="19" t="s">
        <v>22</v>
      </c>
      <c r="D9" s="43">
        <v>194807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194807</v>
      </c>
      <c r="O9" s="44">
        <f t="shared" si="2"/>
        <v>18.447632575757577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1386202</v>
      </c>
      <c r="L10" s="43">
        <v>556531</v>
      </c>
      <c r="M10" s="43">
        <v>0</v>
      </c>
      <c r="N10" s="43">
        <f t="shared" si="1"/>
        <v>1942733</v>
      </c>
      <c r="O10" s="44">
        <f t="shared" si="2"/>
        <v>183.97092803030304</v>
      </c>
      <c r="P10" s="9"/>
    </row>
    <row r="11" spans="1:133">
      <c r="A11" s="12"/>
      <c r="B11" s="42">
        <v>519</v>
      </c>
      <c r="C11" s="19" t="s">
        <v>56</v>
      </c>
      <c r="D11" s="43">
        <v>1000901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1000901</v>
      </c>
      <c r="O11" s="44">
        <f t="shared" si="2"/>
        <v>94.782291666666666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10633561</v>
      </c>
      <c r="E12" s="29">
        <f t="shared" si="3"/>
        <v>126592</v>
      </c>
      <c r="F12" s="29">
        <f t="shared" si="3"/>
        <v>407719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11167872</v>
      </c>
      <c r="O12" s="41">
        <f t="shared" si="2"/>
        <v>1057.5636363636363</v>
      </c>
      <c r="P12" s="10"/>
    </row>
    <row r="13" spans="1:133">
      <c r="A13" s="12"/>
      <c r="B13" s="42">
        <v>521</v>
      </c>
      <c r="C13" s="19" t="s">
        <v>26</v>
      </c>
      <c r="D13" s="43">
        <v>5457033</v>
      </c>
      <c r="E13" s="43">
        <v>126592</v>
      </c>
      <c r="F13" s="43">
        <v>407719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5991344</v>
      </c>
      <c r="O13" s="44">
        <f t="shared" si="2"/>
        <v>567.36212121212122</v>
      </c>
      <c r="P13" s="9"/>
    </row>
    <row r="14" spans="1:133">
      <c r="A14" s="12"/>
      <c r="B14" s="42">
        <v>522</v>
      </c>
      <c r="C14" s="19" t="s">
        <v>27</v>
      </c>
      <c r="D14" s="43">
        <v>4161705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4161705</v>
      </c>
      <c r="O14" s="44">
        <f t="shared" si="2"/>
        <v>394.10085227272725</v>
      </c>
      <c r="P14" s="9"/>
    </row>
    <row r="15" spans="1:133">
      <c r="A15" s="12"/>
      <c r="B15" s="42">
        <v>524</v>
      </c>
      <c r="C15" s="19" t="s">
        <v>28</v>
      </c>
      <c r="D15" s="43">
        <v>734847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734847</v>
      </c>
      <c r="O15" s="44">
        <f t="shared" si="2"/>
        <v>69.587784090909096</v>
      </c>
      <c r="P15" s="9"/>
    </row>
    <row r="16" spans="1:133">
      <c r="A16" s="12"/>
      <c r="B16" s="42">
        <v>529</v>
      </c>
      <c r="C16" s="19" t="s">
        <v>29</v>
      </c>
      <c r="D16" s="43">
        <v>279976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279976</v>
      </c>
      <c r="O16" s="44">
        <f t="shared" si="2"/>
        <v>26.512878787878787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1846597</v>
      </c>
      <c r="E17" s="29">
        <f t="shared" si="4"/>
        <v>2132092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3978689</v>
      </c>
      <c r="O17" s="41">
        <f t="shared" si="2"/>
        <v>376.76979166666666</v>
      </c>
      <c r="P17" s="10"/>
    </row>
    <row r="18" spans="1:119">
      <c r="A18" s="12"/>
      <c r="B18" s="42">
        <v>534</v>
      </c>
      <c r="C18" s="19" t="s">
        <v>57</v>
      </c>
      <c r="D18" s="43">
        <v>0</v>
      </c>
      <c r="E18" s="43">
        <v>1834072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1834072</v>
      </c>
      <c r="O18" s="44">
        <f t="shared" si="2"/>
        <v>173.68106060606061</v>
      </c>
      <c r="P18" s="9"/>
    </row>
    <row r="19" spans="1:119">
      <c r="A19" s="12"/>
      <c r="B19" s="42">
        <v>538</v>
      </c>
      <c r="C19" s="19" t="s">
        <v>70</v>
      </c>
      <c r="D19" s="43">
        <v>0</v>
      </c>
      <c r="E19" s="43">
        <v>268750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268750</v>
      </c>
      <c r="O19" s="44">
        <f t="shared" si="2"/>
        <v>25.449810606060606</v>
      </c>
      <c r="P19" s="9"/>
    </row>
    <row r="20" spans="1:119">
      <c r="A20" s="12"/>
      <c r="B20" s="42">
        <v>539</v>
      </c>
      <c r="C20" s="19" t="s">
        <v>32</v>
      </c>
      <c r="D20" s="43">
        <v>1846597</v>
      </c>
      <c r="E20" s="43">
        <v>29270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1875867</v>
      </c>
      <c r="O20" s="44">
        <f t="shared" si="2"/>
        <v>177.63892045454546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48582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48582</v>
      </c>
      <c r="O21" s="41">
        <f t="shared" si="2"/>
        <v>4.6005681818181818</v>
      </c>
      <c r="P21" s="10"/>
    </row>
    <row r="22" spans="1:119">
      <c r="A22" s="12"/>
      <c r="B22" s="42">
        <v>544</v>
      </c>
      <c r="C22" s="19" t="s">
        <v>58</v>
      </c>
      <c r="D22" s="43">
        <v>48582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48582</v>
      </c>
      <c r="O22" s="44">
        <f t="shared" si="2"/>
        <v>4.6005681818181818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SUM(D24:D26)</f>
        <v>988950</v>
      </c>
      <c r="E23" s="29">
        <f t="shared" si="6"/>
        <v>311386</v>
      </c>
      <c r="F23" s="29">
        <f t="shared" si="6"/>
        <v>0</v>
      </c>
      <c r="G23" s="29">
        <f t="shared" si="6"/>
        <v>0</v>
      </c>
      <c r="H23" s="29">
        <f t="shared" si="6"/>
        <v>10541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1310877</v>
      </c>
      <c r="O23" s="41">
        <f t="shared" si="2"/>
        <v>124.13607954545455</v>
      </c>
      <c r="P23" s="9"/>
    </row>
    <row r="24" spans="1:119">
      <c r="A24" s="12"/>
      <c r="B24" s="42">
        <v>571</v>
      </c>
      <c r="C24" s="19" t="s">
        <v>36</v>
      </c>
      <c r="D24" s="43">
        <v>408554</v>
      </c>
      <c r="E24" s="43">
        <v>3280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411834</v>
      </c>
      <c r="O24" s="44">
        <f t="shared" si="2"/>
        <v>38.999431818181819</v>
      </c>
      <c r="P24" s="9"/>
    </row>
    <row r="25" spans="1:119">
      <c r="A25" s="12"/>
      <c r="B25" s="42">
        <v>572</v>
      </c>
      <c r="C25" s="19" t="s">
        <v>59</v>
      </c>
      <c r="D25" s="43">
        <v>580396</v>
      </c>
      <c r="E25" s="43">
        <v>306623</v>
      </c>
      <c r="F25" s="43">
        <v>0</v>
      </c>
      <c r="G25" s="43">
        <v>0</v>
      </c>
      <c r="H25" s="43">
        <v>10541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897560</v>
      </c>
      <c r="O25" s="44">
        <f t="shared" si="2"/>
        <v>84.996212121212125</v>
      </c>
      <c r="P25" s="9"/>
    </row>
    <row r="26" spans="1:119">
      <c r="A26" s="12"/>
      <c r="B26" s="42">
        <v>573</v>
      </c>
      <c r="C26" s="19" t="s">
        <v>50</v>
      </c>
      <c r="D26" s="43">
        <v>0</v>
      </c>
      <c r="E26" s="43">
        <v>1483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1483</v>
      </c>
      <c r="O26" s="44">
        <f t="shared" si="2"/>
        <v>0.14043560606060607</v>
      </c>
      <c r="P26" s="9"/>
    </row>
    <row r="27" spans="1:119" ht="15.75">
      <c r="A27" s="26" t="s">
        <v>60</v>
      </c>
      <c r="B27" s="27"/>
      <c r="C27" s="28"/>
      <c r="D27" s="29">
        <f t="shared" ref="D27:M27" si="7">SUM(D28:D28)</f>
        <v>160405</v>
      </c>
      <c r="E27" s="29">
        <f t="shared" si="7"/>
        <v>110000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270405</v>
      </c>
      <c r="O27" s="41">
        <f t="shared" si="2"/>
        <v>25.60653409090909</v>
      </c>
      <c r="P27" s="9"/>
    </row>
    <row r="28" spans="1:119" ht="15.75" thickBot="1">
      <c r="A28" s="12"/>
      <c r="B28" s="42">
        <v>581</v>
      </c>
      <c r="C28" s="19" t="s">
        <v>61</v>
      </c>
      <c r="D28" s="43">
        <v>160405</v>
      </c>
      <c r="E28" s="43">
        <v>110000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270405</v>
      </c>
      <c r="O28" s="44">
        <f t="shared" si="2"/>
        <v>25.60653409090909</v>
      </c>
      <c r="P28" s="9"/>
    </row>
    <row r="29" spans="1:119" ht="16.5" thickBot="1">
      <c r="A29" s="13" t="s">
        <v>10</v>
      </c>
      <c r="B29" s="21"/>
      <c r="C29" s="20"/>
      <c r="D29" s="14">
        <f>SUM(D5,D12,D17,D21,D23,D27)</f>
        <v>17631149</v>
      </c>
      <c r="E29" s="14">
        <f t="shared" ref="E29:M29" si="8">SUM(E5,E12,E17,E21,E23,E27)</f>
        <v>2680070</v>
      </c>
      <c r="F29" s="14">
        <f t="shared" si="8"/>
        <v>407719</v>
      </c>
      <c r="G29" s="14">
        <f t="shared" si="8"/>
        <v>0</v>
      </c>
      <c r="H29" s="14">
        <f t="shared" si="8"/>
        <v>10541</v>
      </c>
      <c r="I29" s="14">
        <f t="shared" si="8"/>
        <v>0</v>
      </c>
      <c r="J29" s="14">
        <f t="shared" si="8"/>
        <v>0</v>
      </c>
      <c r="K29" s="14">
        <f t="shared" si="8"/>
        <v>1386202</v>
      </c>
      <c r="L29" s="14">
        <f t="shared" si="8"/>
        <v>556531</v>
      </c>
      <c r="M29" s="14">
        <f t="shared" si="8"/>
        <v>0</v>
      </c>
      <c r="N29" s="14">
        <f t="shared" si="1"/>
        <v>22672212</v>
      </c>
      <c r="O29" s="35">
        <f t="shared" si="2"/>
        <v>2146.9897727272728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73</v>
      </c>
      <c r="M31" s="90"/>
      <c r="N31" s="90"/>
      <c r="O31" s="39">
        <v>10560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1973900</v>
      </c>
      <c r="E5" s="24">
        <f t="shared" si="0"/>
        <v>0</v>
      </c>
      <c r="F5" s="24">
        <f t="shared" si="0"/>
        <v>407720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1342124</v>
      </c>
      <c r="L5" s="24">
        <f t="shared" si="0"/>
        <v>285097</v>
      </c>
      <c r="M5" s="24">
        <f t="shared" si="0"/>
        <v>0</v>
      </c>
      <c r="N5" s="25">
        <f t="shared" ref="N5:N28" si="1">SUM(D5:M5)</f>
        <v>4008841</v>
      </c>
      <c r="O5" s="30">
        <f t="shared" ref="O5:O28" si="2">(N5/O$30)</f>
        <v>380.85132053961621</v>
      </c>
      <c r="P5" s="6"/>
    </row>
    <row r="6" spans="1:133">
      <c r="A6" s="12"/>
      <c r="B6" s="42">
        <v>511</v>
      </c>
      <c r="C6" s="19" t="s">
        <v>19</v>
      </c>
      <c r="D6" s="43">
        <v>145223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145223</v>
      </c>
      <c r="O6" s="44">
        <f t="shared" si="2"/>
        <v>13.796598897966939</v>
      </c>
      <c r="P6" s="9"/>
    </row>
    <row r="7" spans="1:133">
      <c r="A7" s="12"/>
      <c r="B7" s="42">
        <v>512</v>
      </c>
      <c r="C7" s="19" t="s">
        <v>20</v>
      </c>
      <c r="D7" s="43">
        <v>63623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63623</v>
      </c>
      <c r="O7" s="44">
        <f t="shared" si="2"/>
        <v>6.0443663309899298</v>
      </c>
      <c r="P7" s="9"/>
    </row>
    <row r="8" spans="1:133">
      <c r="A8" s="12"/>
      <c r="B8" s="42">
        <v>513</v>
      </c>
      <c r="C8" s="19" t="s">
        <v>21</v>
      </c>
      <c r="D8" s="43">
        <v>764444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764444</v>
      </c>
      <c r="O8" s="44">
        <f t="shared" si="2"/>
        <v>72.624358730761926</v>
      </c>
      <c r="P8" s="9"/>
    </row>
    <row r="9" spans="1:133">
      <c r="A9" s="12"/>
      <c r="B9" s="42">
        <v>514</v>
      </c>
      <c r="C9" s="19" t="s">
        <v>22</v>
      </c>
      <c r="D9" s="43">
        <v>183386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183386</v>
      </c>
      <c r="O9" s="44">
        <f t="shared" si="2"/>
        <v>17.422192665779974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1342124</v>
      </c>
      <c r="L10" s="43">
        <v>285097</v>
      </c>
      <c r="M10" s="43">
        <v>0</v>
      </c>
      <c r="N10" s="43">
        <f t="shared" si="1"/>
        <v>1627221</v>
      </c>
      <c r="O10" s="44">
        <f t="shared" si="2"/>
        <v>154.59063271898157</v>
      </c>
      <c r="P10" s="9"/>
    </row>
    <row r="11" spans="1:133">
      <c r="A11" s="12"/>
      <c r="B11" s="42">
        <v>519</v>
      </c>
      <c r="C11" s="19" t="s">
        <v>56</v>
      </c>
      <c r="D11" s="43">
        <v>817224</v>
      </c>
      <c r="E11" s="43">
        <v>0</v>
      </c>
      <c r="F11" s="43">
        <v>407720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1224944</v>
      </c>
      <c r="O11" s="44">
        <f t="shared" si="2"/>
        <v>116.37317119513585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10446815</v>
      </c>
      <c r="E12" s="29">
        <f t="shared" si="3"/>
        <v>174325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10621140</v>
      </c>
      <c r="O12" s="41">
        <f t="shared" si="2"/>
        <v>1009.0385711571347</v>
      </c>
      <c r="P12" s="10"/>
    </row>
    <row r="13" spans="1:133">
      <c r="A13" s="12"/>
      <c r="B13" s="42">
        <v>521</v>
      </c>
      <c r="C13" s="19" t="s">
        <v>26</v>
      </c>
      <c r="D13" s="43">
        <v>5541810</v>
      </c>
      <c r="E13" s="43">
        <v>174325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5716135</v>
      </c>
      <c r="O13" s="44">
        <f t="shared" si="2"/>
        <v>543.04911647349422</v>
      </c>
      <c r="P13" s="9"/>
    </row>
    <row r="14" spans="1:133">
      <c r="A14" s="12"/>
      <c r="B14" s="42">
        <v>522</v>
      </c>
      <c r="C14" s="19" t="s">
        <v>27</v>
      </c>
      <c r="D14" s="43">
        <v>3998215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3998215</v>
      </c>
      <c r="O14" s="44">
        <f t="shared" si="2"/>
        <v>379.84182025460763</v>
      </c>
      <c r="P14" s="9"/>
    </row>
    <row r="15" spans="1:133">
      <c r="A15" s="12"/>
      <c r="B15" s="42">
        <v>524</v>
      </c>
      <c r="C15" s="19" t="s">
        <v>28</v>
      </c>
      <c r="D15" s="43">
        <v>629831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629831</v>
      </c>
      <c r="O15" s="44">
        <f t="shared" si="2"/>
        <v>59.835740072202164</v>
      </c>
      <c r="P15" s="9"/>
    </row>
    <row r="16" spans="1:133">
      <c r="A16" s="12"/>
      <c r="B16" s="42">
        <v>529</v>
      </c>
      <c r="C16" s="19" t="s">
        <v>29</v>
      </c>
      <c r="D16" s="43">
        <v>276959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276959</v>
      </c>
      <c r="O16" s="44">
        <f t="shared" si="2"/>
        <v>26.311894356830706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1612022</v>
      </c>
      <c r="E17" s="29">
        <f t="shared" si="4"/>
        <v>2660508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4272530</v>
      </c>
      <c r="O17" s="41">
        <f t="shared" si="2"/>
        <v>405.90252707581226</v>
      </c>
      <c r="P17" s="10"/>
    </row>
    <row r="18" spans="1:119">
      <c r="A18" s="12"/>
      <c r="B18" s="42">
        <v>534</v>
      </c>
      <c r="C18" s="19" t="s">
        <v>57</v>
      </c>
      <c r="D18" s="43">
        <v>0</v>
      </c>
      <c r="E18" s="43">
        <v>1536393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1536393</v>
      </c>
      <c r="O18" s="44">
        <f t="shared" si="2"/>
        <v>145.96171385141554</v>
      </c>
      <c r="P18" s="9"/>
    </row>
    <row r="19" spans="1:119">
      <c r="A19" s="12"/>
      <c r="B19" s="42">
        <v>538</v>
      </c>
      <c r="C19" s="19" t="s">
        <v>70</v>
      </c>
      <c r="D19" s="43">
        <v>0</v>
      </c>
      <c r="E19" s="43">
        <v>64461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64461</v>
      </c>
      <c r="O19" s="44">
        <f t="shared" si="2"/>
        <v>6.1239787193615811</v>
      </c>
      <c r="P19" s="9"/>
    </row>
    <row r="20" spans="1:119">
      <c r="A20" s="12"/>
      <c r="B20" s="42">
        <v>539</v>
      </c>
      <c r="C20" s="19" t="s">
        <v>32</v>
      </c>
      <c r="D20" s="43">
        <v>1612022</v>
      </c>
      <c r="E20" s="43">
        <v>1059654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2671676</v>
      </c>
      <c r="O20" s="44">
        <f t="shared" si="2"/>
        <v>253.81683450503516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44246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44246</v>
      </c>
      <c r="O21" s="41">
        <f t="shared" si="2"/>
        <v>4.2034961048831461</v>
      </c>
      <c r="P21" s="10"/>
    </row>
    <row r="22" spans="1:119">
      <c r="A22" s="12"/>
      <c r="B22" s="42">
        <v>544</v>
      </c>
      <c r="C22" s="19" t="s">
        <v>58</v>
      </c>
      <c r="D22" s="43">
        <v>44246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44246</v>
      </c>
      <c r="O22" s="44">
        <f t="shared" si="2"/>
        <v>4.2034961048831461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837407</v>
      </c>
      <c r="E23" s="29">
        <f t="shared" si="6"/>
        <v>314512</v>
      </c>
      <c r="F23" s="29">
        <f t="shared" si="6"/>
        <v>0</v>
      </c>
      <c r="G23" s="29">
        <f t="shared" si="6"/>
        <v>0</v>
      </c>
      <c r="H23" s="29">
        <f t="shared" si="6"/>
        <v>20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1151939</v>
      </c>
      <c r="O23" s="41">
        <f t="shared" si="2"/>
        <v>109.43748812464374</v>
      </c>
      <c r="P23" s="9"/>
    </row>
    <row r="24" spans="1:119">
      <c r="A24" s="12"/>
      <c r="B24" s="42">
        <v>571</v>
      </c>
      <c r="C24" s="19" t="s">
        <v>36</v>
      </c>
      <c r="D24" s="43">
        <v>371854</v>
      </c>
      <c r="E24" s="43">
        <v>1695</v>
      </c>
      <c r="F24" s="43">
        <v>0</v>
      </c>
      <c r="G24" s="43">
        <v>0</v>
      </c>
      <c r="H24" s="43">
        <v>20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373569</v>
      </c>
      <c r="O24" s="44">
        <f t="shared" si="2"/>
        <v>35.490119703591105</v>
      </c>
      <c r="P24" s="9"/>
    </row>
    <row r="25" spans="1:119">
      <c r="A25" s="12"/>
      <c r="B25" s="42">
        <v>572</v>
      </c>
      <c r="C25" s="19" t="s">
        <v>59</v>
      </c>
      <c r="D25" s="43">
        <v>465553</v>
      </c>
      <c r="E25" s="43">
        <v>312817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778370</v>
      </c>
      <c r="O25" s="44">
        <f t="shared" si="2"/>
        <v>73.94736842105263</v>
      </c>
      <c r="P25" s="9"/>
    </row>
    <row r="26" spans="1:119" ht="15.75">
      <c r="A26" s="26" t="s">
        <v>60</v>
      </c>
      <c r="B26" s="27"/>
      <c r="C26" s="28"/>
      <c r="D26" s="29">
        <f t="shared" ref="D26:M26" si="7">SUM(D27:D27)</f>
        <v>652328</v>
      </c>
      <c r="E26" s="29">
        <f t="shared" si="7"/>
        <v>110000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762328</v>
      </c>
      <c r="O26" s="41">
        <f t="shared" si="2"/>
        <v>72.423332699981003</v>
      </c>
      <c r="P26" s="9"/>
    </row>
    <row r="27" spans="1:119" ht="15.75" thickBot="1">
      <c r="A27" s="12"/>
      <c r="B27" s="42">
        <v>581</v>
      </c>
      <c r="C27" s="19" t="s">
        <v>61</v>
      </c>
      <c r="D27" s="43">
        <v>652328</v>
      </c>
      <c r="E27" s="43">
        <v>110000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762328</v>
      </c>
      <c r="O27" s="44">
        <f t="shared" si="2"/>
        <v>72.423332699981003</v>
      </c>
      <c r="P27" s="9"/>
    </row>
    <row r="28" spans="1:119" ht="16.5" thickBot="1">
      <c r="A28" s="13" t="s">
        <v>10</v>
      </c>
      <c r="B28" s="21"/>
      <c r="C28" s="20"/>
      <c r="D28" s="14">
        <f>SUM(D5,D12,D17,D21,D23,D26)</f>
        <v>15566718</v>
      </c>
      <c r="E28" s="14">
        <f t="shared" ref="E28:M28" si="8">SUM(E5,E12,E17,E21,E23,E26)</f>
        <v>3259345</v>
      </c>
      <c r="F28" s="14">
        <f t="shared" si="8"/>
        <v>407720</v>
      </c>
      <c r="G28" s="14">
        <f t="shared" si="8"/>
        <v>0</v>
      </c>
      <c r="H28" s="14">
        <f t="shared" si="8"/>
        <v>20</v>
      </c>
      <c r="I28" s="14">
        <f t="shared" si="8"/>
        <v>0</v>
      </c>
      <c r="J28" s="14">
        <f t="shared" si="8"/>
        <v>0</v>
      </c>
      <c r="K28" s="14">
        <f t="shared" si="8"/>
        <v>1342124</v>
      </c>
      <c r="L28" s="14">
        <f t="shared" si="8"/>
        <v>285097</v>
      </c>
      <c r="M28" s="14">
        <f t="shared" si="8"/>
        <v>0</v>
      </c>
      <c r="N28" s="14">
        <f t="shared" si="1"/>
        <v>20861024</v>
      </c>
      <c r="O28" s="35">
        <f t="shared" si="2"/>
        <v>1981.8567357020711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71</v>
      </c>
      <c r="M30" s="90"/>
      <c r="N30" s="90"/>
      <c r="O30" s="39">
        <v>10526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1798767</v>
      </c>
      <c r="E5" s="24">
        <f t="shared" si="0"/>
        <v>9089</v>
      </c>
      <c r="F5" s="24">
        <f t="shared" si="0"/>
        <v>407719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1363310</v>
      </c>
      <c r="L5" s="24">
        <f t="shared" si="0"/>
        <v>295406</v>
      </c>
      <c r="M5" s="24">
        <f t="shared" si="0"/>
        <v>0</v>
      </c>
      <c r="N5" s="25">
        <f t="shared" ref="N5:N28" si="1">SUM(D5:M5)</f>
        <v>3874291</v>
      </c>
      <c r="O5" s="30">
        <f t="shared" ref="O5:O28" si="2">(N5/O$30)</f>
        <v>368.76936988387587</v>
      </c>
      <c r="P5" s="6"/>
    </row>
    <row r="6" spans="1:133">
      <c r="A6" s="12"/>
      <c r="B6" s="42">
        <v>511</v>
      </c>
      <c r="C6" s="19" t="s">
        <v>19</v>
      </c>
      <c r="D6" s="43">
        <v>97051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97051</v>
      </c>
      <c r="O6" s="44">
        <f t="shared" si="2"/>
        <v>9.237673710260804</v>
      </c>
      <c r="P6" s="9"/>
    </row>
    <row r="7" spans="1:133">
      <c r="A7" s="12"/>
      <c r="B7" s="42">
        <v>512</v>
      </c>
      <c r="C7" s="19" t="s">
        <v>20</v>
      </c>
      <c r="D7" s="43">
        <v>41249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41249</v>
      </c>
      <c r="O7" s="44">
        <f t="shared" si="2"/>
        <v>3.9262326289739198</v>
      </c>
      <c r="P7" s="9"/>
    </row>
    <row r="8" spans="1:133">
      <c r="A8" s="12"/>
      <c r="B8" s="42">
        <v>513</v>
      </c>
      <c r="C8" s="19" t="s">
        <v>21</v>
      </c>
      <c r="D8" s="43">
        <v>771322</v>
      </c>
      <c r="E8" s="43">
        <v>9089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780411</v>
      </c>
      <c r="O8" s="44">
        <f t="shared" si="2"/>
        <v>74.282410051399197</v>
      </c>
      <c r="P8" s="9"/>
    </row>
    <row r="9" spans="1:133">
      <c r="A9" s="12"/>
      <c r="B9" s="42">
        <v>514</v>
      </c>
      <c r="C9" s="19" t="s">
        <v>22</v>
      </c>
      <c r="D9" s="43">
        <v>153219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153219</v>
      </c>
      <c r="O9" s="44">
        <f t="shared" si="2"/>
        <v>14.583952027412908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1363310</v>
      </c>
      <c r="L10" s="43">
        <v>295406</v>
      </c>
      <c r="M10" s="43">
        <v>0</v>
      </c>
      <c r="N10" s="43">
        <f t="shared" si="1"/>
        <v>1658716</v>
      </c>
      <c r="O10" s="44">
        <f t="shared" si="2"/>
        <v>157.88273367599467</v>
      </c>
      <c r="P10" s="9"/>
    </row>
    <row r="11" spans="1:133">
      <c r="A11" s="12"/>
      <c r="B11" s="42">
        <v>519</v>
      </c>
      <c r="C11" s="19" t="s">
        <v>56</v>
      </c>
      <c r="D11" s="43">
        <v>735926</v>
      </c>
      <c r="E11" s="43">
        <v>0</v>
      </c>
      <c r="F11" s="43">
        <v>407719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1143645</v>
      </c>
      <c r="O11" s="44">
        <f t="shared" si="2"/>
        <v>108.85636778983438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9642447</v>
      </c>
      <c r="E12" s="29">
        <f t="shared" si="3"/>
        <v>127733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9770180</v>
      </c>
      <c r="O12" s="41">
        <f t="shared" si="2"/>
        <v>929.96192651818012</v>
      </c>
      <c r="P12" s="10"/>
    </row>
    <row r="13" spans="1:133">
      <c r="A13" s="12"/>
      <c r="B13" s="42">
        <v>521</v>
      </c>
      <c r="C13" s="19" t="s">
        <v>26</v>
      </c>
      <c r="D13" s="43">
        <v>5008876</v>
      </c>
      <c r="E13" s="43">
        <v>127733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5136609</v>
      </c>
      <c r="O13" s="44">
        <f t="shared" si="2"/>
        <v>488.92147344374644</v>
      </c>
      <c r="P13" s="9"/>
    </row>
    <row r="14" spans="1:133">
      <c r="A14" s="12"/>
      <c r="B14" s="42">
        <v>522</v>
      </c>
      <c r="C14" s="19" t="s">
        <v>27</v>
      </c>
      <c r="D14" s="43">
        <v>3747567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3747567</v>
      </c>
      <c r="O14" s="44">
        <f t="shared" si="2"/>
        <v>356.70731010850943</v>
      </c>
      <c r="P14" s="9"/>
    </row>
    <row r="15" spans="1:133">
      <c r="A15" s="12"/>
      <c r="B15" s="42">
        <v>524</v>
      </c>
      <c r="C15" s="19" t="s">
        <v>28</v>
      </c>
      <c r="D15" s="43">
        <v>624969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624969</v>
      </c>
      <c r="O15" s="44">
        <f t="shared" si="2"/>
        <v>59.486864648772134</v>
      </c>
      <c r="P15" s="9"/>
    </row>
    <row r="16" spans="1:133">
      <c r="A16" s="12"/>
      <c r="B16" s="42">
        <v>529</v>
      </c>
      <c r="C16" s="19" t="s">
        <v>29</v>
      </c>
      <c r="D16" s="43">
        <v>261035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261035</v>
      </c>
      <c r="O16" s="44">
        <f t="shared" si="2"/>
        <v>24.846278317152105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1426539</v>
      </c>
      <c r="E17" s="29">
        <f t="shared" si="4"/>
        <v>3888566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5315105</v>
      </c>
      <c r="O17" s="41">
        <f t="shared" si="2"/>
        <v>505.91138397106414</v>
      </c>
      <c r="P17" s="10"/>
    </row>
    <row r="18" spans="1:119">
      <c r="A18" s="12"/>
      <c r="B18" s="42">
        <v>534</v>
      </c>
      <c r="C18" s="19" t="s">
        <v>57</v>
      </c>
      <c r="D18" s="43">
        <v>0</v>
      </c>
      <c r="E18" s="43">
        <v>1832789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1832789</v>
      </c>
      <c r="O18" s="44">
        <f t="shared" si="2"/>
        <v>174.45164667808871</v>
      </c>
      <c r="P18" s="9"/>
    </row>
    <row r="19" spans="1:119">
      <c r="A19" s="12"/>
      <c r="B19" s="42">
        <v>539</v>
      </c>
      <c r="C19" s="19" t="s">
        <v>32</v>
      </c>
      <c r="D19" s="43">
        <v>1426539</v>
      </c>
      <c r="E19" s="43">
        <v>2055777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3482316</v>
      </c>
      <c r="O19" s="44">
        <f t="shared" si="2"/>
        <v>331.45973729297543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42655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42655</v>
      </c>
      <c r="O20" s="41">
        <f t="shared" si="2"/>
        <v>4.0600609175709117</v>
      </c>
      <c r="P20" s="10"/>
    </row>
    <row r="21" spans="1:119">
      <c r="A21" s="12"/>
      <c r="B21" s="42">
        <v>544</v>
      </c>
      <c r="C21" s="19" t="s">
        <v>58</v>
      </c>
      <c r="D21" s="43">
        <v>42655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42655</v>
      </c>
      <c r="O21" s="44">
        <f t="shared" si="2"/>
        <v>4.0600609175709117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916538</v>
      </c>
      <c r="E22" s="29">
        <f t="shared" si="6"/>
        <v>297797</v>
      </c>
      <c r="F22" s="29">
        <f t="shared" si="6"/>
        <v>0</v>
      </c>
      <c r="G22" s="29">
        <f t="shared" si="6"/>
        <v>0</v>
      </c>
      <c r="H22" s="29">
        <f t="shared" si="6"/>
        <v>70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1214405</v>
      </c>
      <c r="O22" s="41">
        <f t="shared" si="2"/>
        <v>115.59156672377689</v>
      </c>
      <c r="P22" s="9"/>
    </row>
    <row r="23" spans="1:119">
      <c r="A23" s="12"/>
      <c r="B23" s="42">
        <v>571</v>
      </c>
      <c r="C23" s="19" t="s">
        <v>36</v>
      </c>
      <c r="D23" s="43">
        <v>363910</v>
      </c>
      <c r="E23" s="43">
        <v>12781</v>
      </c>
      <c r="F23" s="43">
        <v>0</v>
      </c>
      <c r="G23" s="43">
        <v>0</v>
      </c>
      <c r="H23" s="43">
        <v>70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376761</v>
      </c>
      <c r="O23" s="44">
        <f t="shared" si="2"/>
        <v>35.861507709880065</v>
      </c>
      <c r="P23" s="9"/>
    </row>
    <row r="24" spans="1:119">
      <c r="A24" s="12"/>
      <c r="B24" s="42">
        <v>572</v>
      </c>
      <c r="C24" s="19" t="s">
        <v>59</v>
      </c>
      <c r="D24" s="43">
        <v>552628</v>
      </c>
      <c r="E24" s="43">
        <v>283606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836234</v>
      </c>
      <c r="O24" s="44">
        <f t="shared" si="2"/>
        <v>79.595849990481625</v>
      </c>
      <c r="P24" s="9"/>
    </row>
    <row r="25" spans="1:119">
      <c r="A25" s="12"/>
      <c r="B25" s="42">
        <v>573</v>
      </c>
      <c r="C25" s="19" t="s">
        <v>50</v>
      </c>
      <c r="D25" s="43">
        <v>0</v>
      </c>
      <c r="E25" s="43">
        <v>1410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1410</v>
      </c>
      <c r="O25" s="44">
        <f t="shared" si="2"/>
        <v>0.13420902341519131</v>
      </c>
      <c r="P25" s="9"/>
    </row>
    <row r="26" spans="1:119" ht="15.75">
      <c r="A26" s="26" t="s">
        <v>60</v>
      </c>
      <c r="B26" s="27"/>
      <c r="C26" s="28"/>
      <c r="D26" s="29">
        <f t="shared" ref="D26:M26" si="7">SUM(D27:D27)</f>
        <v>149368</v>
      </c>
      <c r="E26" s="29">
        <f t="shared" si="7"/>
        <v>164416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313784</v>
      </c>
      <c r="O26" s="41">
        <f t="shared" si="2"/>
        <v>29.867123548448507</v>
      </c>
      <c r="P26" s="9"/>
    </row>
    <row r="27" spans="1:119" ht="15.75" thickBot="1">
      <c r="A27" s="12"/>
      <c r="B27" s="42">
        <v>581</v>
      </c>
      <c r="C27" s="19" t="s">
        <v>61</v>
      </c>
      <c r="D27" s="43">
        <v>149368</v>
      </c>
      <c r="E27" s="43">
        <v>164416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313784</v>
      </c>
      <c r="O27" s="44">
        <f t="shared" si="2"/>
        <v>29.867123548448507</v>
      </c>
      <c r="P27" s="9"/>
    </row>
    <row r="28" spans="1:119" ht="16.5" thickBot="1">
      <c r="A28" s="13" t="s">
        <v>10</v>
      </c>
      <c r="B28" s="21"/>
      <c r="C28" s="20"/>
      <c r="D28" s="14">
        <f>SUM(D5,D12,D17,D20,D22,D26)</f>
        <v>13976314</v>
      </c>
      <c r="E28" s="14">
        <f t="shared" ref="E28:M28" si="8">SUM(E5,E12,E17,E20,E22,E26)</f>
        <v>4487601</v>
      </c>
      <c r="F28" s="14">
        <f t="shared" si="8"/>
        <v>407719</v>
      </c>
      <c r="G28" s="14">
        <f t="shared" si="8"/>
        <v>0</v>
      </c>
      <c r="H28" s="14">
        <f t="shared" si="8"/>
        <v>70</v>
      </c>
      <c r="I28" s="14">
        <f t="shared" si="8"/>
        <v>0</v>
      </c>
      <c r="J28" s="14">
        <f t="shared" si="8"/>
        <v>0</v>
      </c>
      <c r="K28" s="14">
        <f t="shared" si="8"/>
        <v>1363310</v>
      </c>
      <c r="L28" s="14">
        <f t="shared" si="8"/>
        <v>295406</v>
      </c>
      <c r="M28" s="14">
        <f t="shared" si="8"/>
        <v>0</v>
      </c>
      <c r="N28" s="14">
        <f t="shared" si="1"/>
        <v>20530420</v>
      </c>
      <c r="O28" s="35">
        <f t="shared" si="2"/>
        <v>1954.1614315629165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68</v>
      </c>
      <c r="M30" s="90"/>
      <c r="N30" s="90"/>
      <c r="O30" s="39">
        <v>10506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1693682</v>
      </c>
      <c r="E5" s="24">
        <f t="shared" si="0"/>
        <v>7809</v>
      </c>
      <c r="F5" s="24">
        <f t="shared" si="0"/>
        <v>407719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2966584</v>
      </c>
      <c r="L5" s="24">
        <f t="shared" si="0"/>
        <v>455539</v>
      </c>
      <c r="M5" s="24">
        <f t="shared" si="0"/>
        <v>0</v>
      </c>
      <c r="N5" s="25">
        <f t="shared" ref="N5:N28" si="1">SUM(D5:M5)</f>
        <v>5531333</v>
      </c>
      <c r="O5" s="30">
        <f t="shared" ref="O5:O28" si="2">(N5/O$30)</f>
        <v>534.01554354122413</v>
      </c>
      <c r="P5" s="6"/>
    </row>
    <row r="6" spans="1:133">
      <c r="A6" s="12"/>
      <c r="B6" s="42">
        <v>511</v>
      </c>
      <c r="C6" s="19" t="s">
        <v>19</v>
      </c>
      <c r="D6" s="43">
        <v>102413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102413</v>
      </c>
      <c r="O6" s="44">
        <f t="shared" si="2"/>
        <v>9.8873334620583115</v>
      </c>
      <c r="P6" s="9"/>
    </row>
    <row r="7" spans="1:133">
      <c r="A7" s="12"/>
      <c r="B7" s="42">
        <v>512</v>
      </c>
      <c r="C7" s="19" t="s">
        <v>20</v>
      </c>
      <c r="D7" s="43">
        <v>50411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50411</v>
      </c>
      <c r="O7" s="44">
        <f t="shared" si="2"/>
        <v>4.8668661903842443</v>
      </c>
      <c r="P7" s="9"/>
    </row>
    <row r="8" spans="1:133">
      <c r="A8" s="12"/>
      <c r="B8" s="42">
        <v>513</v>
      </c>
      <c r="C8" s="19" t="s">
        <v>21</v>
      </c>
      <c r="D8" s="43">
        <v>710268</v>
      </c>
      <c r="E8" s="43">
        <v>7809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718077</v>
      </c>
      <c r="O8" s="44">
        <f t="shared" si="2"/>
        <v>69.325835103301799</v>
      </c>
      <c r="P8" s="9"/>
    </row>
    <row r="9" spans="1:133">
      <c r="A9" s="12"/>
      <c r="B9" s="42">
        <v>514</v>
      </c>
      <c r="C9" s="19" t="s">
        <v>22</v>
      </c>
      <c r="D9" s="43">
        <v>158122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158122</v>
      </c>
      <c r="O9" s="44">
        <f t="shared" si="2"/>
        <v>15.265688356825642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2966584</v>
      </c>
      <c r="L10" s="43">
        <v>455539</v>
      </c>
      <c r="M10" s="43">
        <v>0</v>
      </c>
      <c r="N10" s="43">
        <f t="shared" si="1"/>
        <v>3422123</v>
      </c>
      <c r="O10" s="44">
        <f t="shared" si="2"/>
        <v>330.38453369376327</v>
      </c>
      <c r="P10" s="9"/>
    </row>
    <row r="11" spans="1:133">
      <c r="A11" s="12"/>
      <c r="B11" s="42">
        <v>519</v>
      </c>
      <c r="C11" s="19" t="s">
        <v>56</v>
      </c>
      <c r="D11" s="43">
        <v>672468</v>
      </c>
      <c r="E11" s="43">
        <v>0</v>
      </c>
      <c r="F11" s="43">
        <v>407719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1080187</v>
      </c>
      <c r="O11" s="44">
        <f t="shared" si="2"/>
        <v>104.2852867348909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9464557</v>
      </c>
      <c r="E12" s="29">
        <f t="shared" si="3"/>
        <v>152470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9617027</v>
      </c>
      <c r="O12" s="41">
        <f t="shared" si="2"/>
        <v>928.46369955589887</v>
      </c>
      <c r="P12" s="10"/>
    </row>
    <row r="13" spans="1:133">
      <c r="A13" s="12"/>
      <c r="B13" s="42">
        <v>521</v>
      </c>
      <c r="C13" s="19" t="s">
        <v>26</v>
      </c>
      <c r="D13" s="43">
        <v>4904530</v>
      </c>
      <c r="E13" s="43">
        <v>152470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5057000</v>
      </c>
      <c r="O13" s="44">
        <f t="shared" si="2"/>
        <v>488.22166441397951</v>
      </c>
      <c r="P13" s="9"/>
    </row>
    <row r="14" spans="1:133">
      <c r="A14" s="12"/>
      <c r="B14" s="42">
        <v>522</v>
      </c>
      <c r="C14" s="19" t="s">
        <v>27</v>
      </c>
      <c r="D14" s="43">
        <v>3680856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3680856</v>
      </c>
      <c r="O14" s="44">
        <f t="shared" si="2"/>
        <v>355.36358370341765</v>
      </c>
      <c r="P14" s="9"/>
    </row>
    <row r="15" spans="1:133">
      <c r="A15" s="12"/>
      <c r="B15" s="42">
        <v>524</v>
      </c>
      <c r="C15" s="19" t="s">
        <v>28</v>
      </c>
      <c r="D15" s="43">
        <v>629203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629203</v>
      </c>
      <c r="O15" s="44">
        <f t="shared" si="2"/>
        <v>60.745607260088818</v>
      </c>
      <c r="P15" s="9"/>
    </row>
    <row r="16" spans="1:133">
      <c r="A16" s="12"/>
      <c r="B16" s="42">
        <v>529</v>
      </c>
      <c r="C16" s="19" t="s">
        <v>29</v>
      </c>
      <c r="D16" s="43">
        <v>249968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249968</v>
      </c>
      <c r="O16" s="44">
        <f t="shared" si="2"/>
        <v>24.132844178412821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1357746</v>
      </c>
      <c r="E17" s="29">
        <f t="shared" si="4"/>
        <v>3244850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4602596</v>
      </c>
      <c r="O17" s="41">
        <f t="shared" si="2"/>
        <v>444.35180536783162</v>
      </c>
      <c r="P17" s="10"/>
    </row>
    <row r="18" spans="1:119">
      <c r="A18" s="12"/>
      <c r="B18" s="42">
        <v>534</v>
      </c>
      <c r="C18" s="19" t="s">
        <v>57</v>
      </c>
      <c r="D18" s="43">
        <v>0</v>
      </c>
      <c r="E18" s="43">
        <v>1870478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1870478</v>
      </c>
      <c r="O18" s="44">
        <f t="shared" si="2"/>
        <v>180.5829310677737</v>
      </c>
      <c r="P18" s="9"/>
    </row>
    <row r="19" spans="1:119">
      <c r="A19" s="12"/>
      <c r="B19" s="42">
        <v>539</v>
      </c>
      <c r="C19" s="19" t="s">
        <v>32</v>
      </c>
      <c r="D19" s="43">
        <v>1357746</v>
      </c>
      <c r="E19" s="43">
        <v>1374372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2732118</v>
      </c>
      <c r="O19" s="44">
        <f t="shared" si="2"/>
        <v>263.76887430005792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43471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43471</v>
      </c>
      <c r="O20" s="41">
        <f t="shared" si="2"/>
        <v>4.1968526742614403</v>
      </c>
      <c r="P20" s="10"/>
    </row>
    <row r="21" spans="1:119">
      <c r="A21" s="12"/>
      <c r="B21" s="42">
        <v>544</v>
      </c>
      <c r="C21" s="19" t="s">
        <v>58</v>
      </c>
      <c r="D21" s="43">
        <v>43471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43471</v>
      </c>
      <c r="O21" s="44">
        <f t="shared" si="2"/>
        <v>4.1968526742614403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1059164</v>
      </c>
      <c r="E22" s="29">
        <f t="shared" si="6"/>
        <v>283962</v>
      </c>
      <c r="F22" s="29">
        <f t="shared" si="6"/>
        <v>0</v>
      </c>
      <c r="G22" s="29">
        <f t="shared" si="6"/>
        <v>0</v>
      </c>
      <c r="H22" s="29">
        <f t="shared" si="6"/>
        <v>397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1343523</v>
      </c>
      <c r="O22" s="41">
        <f t="shared" si="2"/>
        <v>129.70872755358178</v>
      </c>
      <c r="P22" s="9"/>
    </row>
    <row r="23" spans="1:119">
      <c r="A23" s="12"/>
      <c r="B23" s="42">
        <v>571</v>
      </c>
      <c r="C23" s="19" t="s">
        <v>36</v>
      </c>
      <c r="D23" s="43">
        <v>342431</v>
      </c>
      <c r="E23" s="43">
        <v>7351</v>
      </c>
      <c r="F23" s="43">
        <v>0</v>
      </c>
      <c r="G23" s="43">
        <v>0</v>
      </c>
      <c r="H23" s="43">
        <v>397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350179</v>
      </c>
      <c r="O23" s="44">
        <f t="shared" si="2"/>
        <v>33.807588337516897</v>
      </c>
      <c r="P23" s="9"/>
    </row>
    <row r="24" spans="1:119">
      <c r="A24" s="12"/>
      <c r="B24" s="42">
        <v>572</v>
      </c>
      <c r="C24" s="19" t="s">
        <v>59</v>
      </c>
      <c r="D24" s="43">
        <v>716733</v>
      </c>
      <c r="E24" s="43">
        <v>273685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990418</v>
      </c>
      <c r="O24" s="44">
        <f t="shared" si="2"/>
        <v>95.618652249469008</v>
      </c>
      <c r="P24" s="9"/>
    </row>
    <row r="25" spans="1:119">
      <c r="A25" s="12"/>
      <c r="B25" s="42">
        <v>573</v>
      </c>
      <c r="C25" s="19" t="s">
        <v>50</v>
      </c>
      <c r="D25" s="43">
        <v>0</v>
      </c>
      <c r="E25" s="43">
        <v>2926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2926</v>
      </c>
      <c r="O25" s="44">
        <f t="shared" si="2"/>
        <v>0.28248696659586792</v>
      </c>
      <c r="P25" s="9"/>
    </row>
    <row r="26" spans="1:119" ht="15.75">
      <c r="A26" s="26" t="s">
        <v>60</v>
      </c>
      <c r="B26" s="27"/>
      <c r="C26" s="28"/>
      <c r="D26" s="29">
        <f t="shared" ref="D26:M26" si="7">SUM(D27:D27)</f>
        <v>136565</v>
      </c>
      <c r="E26" s="29">
        <f t="shared" si="7"/>
        <v>200324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336889</v>
      </c>
      <c r="O26" s="41">
        <f t="shared" si="2"/>
        <v>32.524522108515157</v>
      </c>
      <c r="P26" s="9"/>
    </row>
    <row r="27" spans="1:119" ht="15.75" thickBot="1">
      <c r="A27" s="12"/>
      <c r="B27" s="42">
        <v>581</v>
      </c>
      <c r="C27" s="19" t="s">
        <v>61</v>
      </c>
      <c r="D27" s="43">
        <v>136565</v>
      </c>
      <c r="E27" s="43">
        <v>200324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336889</v>
      </c>
      <c r="O27" s="44">
        <f t="shared" si="2"/>
        <v>32.524522108515157</v>
      </c>
      <c r="P27" s="9"/>
    </row>
    <row r="28" spans="1:119" ht="16.5" thickBot="1">
      <c r="A28" s="13" t="s">
        <v>10</v>
      </c>
      <c r="B28" s="21"/>
      <c r="C28" s="20"/>
      <c r="D28" s="14">
        <f>SUM(D5,D12,D17,D20,D22,D26)</f>
        <v>13755185</v>
      </c>
      <c r="E28" s="14">
        <f t="shared" ref="E28:M28" si="8">SUM(E5,E12,E17,E20,E22,E26)</f>
        <v>3889415</v>
      </c>
      <c r="F28" s="14">
        <f t="shared" si="8"/>
        <v>407719</v>
      </c>
      <c r="G28" s="14">
        <f t="shared" si="8"/>
        <v>0</v>
      </c>
      <c r="H28" s="14">
        <f t="shared" si="8"/>
        <v>397</v>
      </c>
      <c r="I28" s="14">
        <f t="shared" si="8"/>
        <v>0</v>
      </c>
      <c r="J28" s="14">
        <f t="shared" si="8"/>
        <v>0</v>
      </c>
      <c r="K28" s="14">
        <f t="shared" si="8"/>
        <v>2966584</v>
      </c>
      <c r="L28" s="14">
        <f t="shared" si="8"/>
        <v>455539</v>
      </c>
      <c r="M28" s="14">
        <f t="shared" si="8"/>
        <v>0</v>
      </c>
      <c r="N28" s="14">
        <f t="shared" si="1"/>
        <v>21474839</v>
      </c>
      <c r="O28" s="35">
        <f t="shared" si="2"/>
        <v>2073.2611508013129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64</v>
      </c>
      <c r="M30" s="90"/>
      <c r="N30" s="90"/>
      <c r="O30" s="39">
        <v>10358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2024-05-28T18:41:46Z</cp:lastPrinted>
  <dcterms:created xsi:type="dcterms:W3CDTF">2000-08-31T21:26:31Z</dcterms:created>
  <dcterms:modified xsi:type="dcterms:W3CDTF">2024-05-28T18:41:49Z</dcterms:modified>
</cp:coreProperties>
</file>