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DF42AB57C50CE519BBEAA41A6B53824C6283AFF8" xr6:coauthVersionLast="47" xr6:coauthVersionMax="47" xr10:uidLastSave="{AC69954D-B04B-43C3-BF8B-C82E44CB731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'2007'!$A$1:$O$24</definedName>
    <definedName name="_xlnm.Print_Area" localSheetId="15">'2008'!$A$1:$O$25</definedName>
    <definedName name="_xlnm.Print_Area" localSheetId="14">'2009'!$A$1:$O$26</definedName>
    <definedName name="_xlnm.Print_Area" localSheetId="13">'2010'!$A$1:$O$24</definedName>
    <definedName name="_xlnm.Print_Area" localSheetId="12">'2011'!$A$1:$O$26</definedName>
    <definedName name="_xlnm.Print_Area" localSheetId="11">'2012'!$A$1:$O$27</definedName>
    <definedName name="_xlnm.Print_Area" localSheetId="10">'2013'!$A$1:$O$29</definedName>
    <definedName name="_xlnm.Print_Area" localSheetId="9">'2014'!$A$1:$O$26</definedName>
    <definedName name="_xlnm.Print_Area" localSheetId="8">'2015'!$A$1:$O$27</definedName>
    <definedName name="_xlnm.Print_Area" localSheetId="7">'2016'!$A$1:$O$26</definedName>
    <definedName name="_xlnm.Print_Area" localSheetId="6">'2017'!$A$1:$O$24</definedName>
    <definedName name="_xlnm.Print_Area" localSheetId="5">'2018'!$A$1:$O$24</definedName>
    <definedName name="_xlnm.Print_Area" localSheetId="4">'2019'!$A$1:$O$23</definedName>
    <definedName name="_xlnm.Print_Area" localSheetId="3">'2020'!$A$1:$O$23</definedName>
    <definedName name="_xlnm.Print_Area" localSheetId="2">'2021'!$A$1:$P$24</definedName>
    <definedName name="_xlnm.Print_Area" localSheetId="1">'2022'!$A$1:$P$24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6" i="49"/>
  <c r="P6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N5" i="49"/>
  <c r="M5" i="49"/>
  <c r="L5" i="49"/>
  <c r="K5" i="49"/>
  <c r="J5" i="49"/>
  <c r="I5" i="49"/>
  <c r="H5" i="49"/>
  <c r="G5" i="49"/>
  <c r="F5" i="49"/>
  <c r="E5" i="49"/>
  <c r="D5" i="49"/>
  <c r="O20" i="49" l="1"/>
  <c r="P20" i="49" s="1"/>
  <c r="O18" i="49"/>
  <c r="P18" i="49" s="1"/>
  <c r="O16" i="49"/>
  <c r="P16" i="49" s="1"/>
  <c r="O14" i="49"/>
  <c r="P14" i="49" s="1"/>
  <c r="O11" i="49"/>
  <c r="P11" i="49" s="1"/>
  <c r="O9" i="49"/>
  <c r="P9" i="49" s="1"/>
  <c r="O5" i="49"/>
  <c r="P5" i="49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20" i="48" s="1"/>
  <c r="O22" i="49" l="1"/>
  <c r="P22" i="49" s="1"/>
  <c r="K20" i="48"/>
  <c r="G20" i="48"/>
  <c r="J20" i="48"/>
  <c r="M20" i="48"/>
  <c r="E20" i="48"/>
  <c r="F20" i="48"/>
  <c r="I20" i="48"/>
  <c r="N20" i="48"/>
  <c r="H20" i="48"/>
  <c r="L20" i="48"/>
  <c r="O17" i="48"/>
  <c r="P17" i="48" s="1"/>
  <c r="O15" i="48"/>
  <c r="P15" i="48" s="1"/>
  <c r="O13" i="48"/>
  <c r="P13" i="48" s="1"/>
  <c r="O11" i="48"/>
  <c r="P11" i="48" s="1"/>
  <c r="O8" i="48"/>
  <c r="P8" i="48" s="1"/>
  <c r="O5" i="48"/>
  <c r="P5" i="48" s="1"/>
  <c r="O19" i="47"/>
  <c r="P19" i="47"/>
  <c r="O18" i="47"/>
  <c r="P18" i="47" s="1"/>
  <c r="N17" i="47"/>
  <c r="O17" i="47" s="1"/>
  <c r="P17" i="47" s="1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N11" i="47"/>
  <c r="M11" i="47"/>
  <c r="L11" i="47"/>
  <c r="O11" i="47" s="1"/>
  <c r="P11" i="47" s="1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18" i="46"/>
  <c r="O18" i="46"/>
  <c r="M17" i="46"/>
  <c r="L17" i="46"/>
  <c r="K17" i="46"/>
  <c r="N17" i="46" s="1"/>
  <c r="O17" i="46" s="1"/>
  <c r="J17" i="46"/>
  <c r="I17" i="46"/>
  <c r="H17" i="46"/>
  <c r="G17" i="46"/>
  <c r="F17" i="46"/>
  <c r="E17" i="46"/>
  <c r="D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M11" i="46"/>
  <c r="L11" i="46"/>
  <c r="K11" i="46"/>
  <c r="J11" i="46"/>
  <c r="I11" i="46"/>
  <c r="H11" i="46"/>
  <c r="G11" i="46"/>
  <c r="N11" i="46" s="1"/>
  <c r="O11" i="46" s="1"/>
  <c r="F11" i="46"/>
  <c r="E11" i="46"/>
  <c r="D11" i="46"/>
  <c r="N10" i="46"/>
  <c r="O10" i="46"/>
  <c r="N9" i="46"/>
  <c r="O9" i="46" s="1"/>
  <c r="M8" i="46"/>
  <c r="L8" i="46"/>
  <c r="K8" i="46"/>
  <c r="J8" i="46"/>
  <c r="I8" i="46"/>
  <c r="H8" i="46"/>
  <c r="G8" i="46"/>
  <c r="F8" i="46"/>
  <c r="E8" i="46"/>
  <c r="D8" i="46"/>
  <c r="N8" i="46" s="1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8" i="45"/>
  <c r="O18" i="45"/>
  <c r="M17" i="45"/>
  <c r="L17" i="45"/>
  <c r="K17" i="45"/>
  <c r="J17" i="45"/>
  <c r="I17" i="45"/>
  <c r="H17" i="45"/>
  <c r="G17" i="45"/>
  <c r="N17" i="45" s="1"/>
  <c r="O17" i="45" s="1"/>
  <c r="F17" i="45"/>
  <c r="E17" i="45"/>
  <c r="D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M11" i="45"/>
  <c r="L11" i="45"/>
  <c r="K11" i="45"/>
  <c r="J11" i="45"/>
  <c r="I11" i="45"/>
  <c r="H11" i="45"/>
  <c r="G11" i="45"/>
  <c r="G19" i="45" s="1"/>
  <c r="F11" i="45"/>
  <c r="E11" i="45"/>
  <c r="D11" i="45"/>
  <c r="D19" i="45" s="1"/>
  <c r="N10" i="45"/>
  <c r="O10" i="45" s="1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K5" i="45"/>
  <c r="J5" i="45"/>
  <c r="J19" i="45" s="1"/>
  <c r="I5" i="45"/>
  <c r="H5" i="45"/>
  <c r="H19" i="45" s="1"/>
  <c r="G5" i="45"/>
  <c r="F5" i="45"/>
  <c r="E5" i="45"/>
  <c r="D5" i="45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M8" i="44"/>
  <c r="L8" i="44"/>
  <c r="K8" i="44"/>
  <c r="K20" i="44" s="1"/>
  <c r="J8" i="44"/>
  <c r="I8" i="44"/>
  <c r="H8" i="44"/>
  <c r="G8" i="44"/>
  <c r="F8" i="44"/>
  <c r="E8" i="44"/>
  <c r="D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D20" i="44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H12" i="43"/>
  <c r="H20" i="43" s="1"/>
  <c r="G12" i="43"/>
  <c r="F12" i="43"/>
  <c r="E12" i="43"/>
  <c r="D12" i="43"/>
  <c r="N12" i="43" s="1"/>
  <c r="O12" i="43" s="1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N7" i="43"/>
  <c r="O7" i="43"/>
  <c r="N6" i="43"/>
  <c r="O6" i="43"/>
  <c r="M5" i="43"/>
  <c r="M20" i="43" s="1"/>
  <c r="L5" i="43"/>
  <c r="L20" i="43" s="1"/>
  <c r="K5" i="43"/>
  <c r="J5" i="43"/>
  <c r="I5" i="43"/>
  <c r="H5" i="43"/>
  <c r="G5" i="43"/>
  <c r="F5" i="43"/>
  <c r="E5" i="43"/>
  <c r="D5" i="43"/>
  <c r="N21" i="42"/>
  <c r="O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22" i="42" s="1"/>
  <c r="G5" i="42"/>
  <c r="F5" i="42"/>
  <c r="E5" i="42"/>
  <c r="D5" i="42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N10" i="41"/>
  <c r="O10" i="41" s="1"/>
  <c r="M9" i="41"/>
  <c r="M20" i="41" s="1"/>
  <c r="L9" i="41"/>
  <c r="K9" i="41"/>
  <c r="J9" i="41"/>
  <c r="J20" i="41" s="1"/>
  <c r="I9" i="41"/>
  <c r="H9" i="41"/>
  <c r="G9" i="41"/>
  <c r="F9" i="41"/>
  <c r="E9" i="41"/>
  <c r="D9" i="41"/>
  <c r="N8" i="41"/>
  <c r="O8" i="41" s="1"/>
  <c r="N7" i="41"/>
  <c r="O7" i="41"/>
  <c r="N6" i="41"/>
  <c r="O6" i="41" s="1"/>
  <c r="M5" i="41"/>
  <c r="L5" i="41"/>
  <c r="K5" i="41"/>
  <c r="J5" i="41"/>
  <c r="I5" i="41"/>
  <c r="H5" i="41"/>
  <c r="H20" i="41" s="1"/>
  <c r="G5" i="41"/>
  <c r="F5" i="41"/>
  <c r="E5" i="41"/>
  <c r="D5" i="41"/>
  <c r="N22" i="40"/>
  <c r="O22" i="40"/>
  <c r="M21" i="40"/>
  <c r="N21" i="40" s="1"/>
  <c r="O21" i="40" s="1"/>
  <c r="L21" i="40"/>
  <c r="K21" i="40"/>
  <c r="J21" i="40"/>
  <c r="I21" i="40"/>
  <c r="H21" i="40"/>
  <c r="G21" i="40"/>
  <c r="F21" i="40"/>
  <c r="E21" i="40"/>
  <c r="D21" i="40"/>
  <c r="N20" i="40"/>
  <c r="O20" i="40"/>
  <c r="M19" i="40"/>
  <c r="L19" i="40"/>
  <c r="K19" i="40"/>
  <c r="J19" i="40"/>
  <c r="I19" i="40"/>
  <c r="H19" i="40"/>
  <c r="G19" i="40"/>
  <c r="N19" i="40" s="1"/>
  <c r="O19" i="40" s="1"/>
  <c r="F19" i="40"/>
  <c r="E19" i="40"/>
  <c r="D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I23" i="40" s="1"/>
  <c r="H15" i="40"/>
  <c r="G15" i="40"/>
  <c r="F15" i="40"/>
  <c r="E15" i="40"/>
  <c r="D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H23" i="40" s="1"/>
  <c r="G5" i="40"/>
  <c r="F5" i="40"/>
  <c r="E5" i="40"/>
  <c r="D5" i="40"/>
  <c r="D5" i="38"/>
  <c r="E5" i="38"/>
  <c r="F5" i="38"/>
  <c r="G5" i="38"/>
  <c r="H5" i="38"/>
  <c r="I5" i="38"/>
  <c r="J5" i="38"/>
  <c r="K5" i="38"/>
  <c r="L5" i="38"/>
  <c r="L21" i="38" s="1"/>
  <c r="M5" i="38"/>
  <c r="N6" i="38"/>
  <c r="O6" i="38" s="1"/>
  <c r="N7" i="38"/>
  <c r="O7" i="38"/>
  <c r="N8" i="38"/>
  <c r="O8" i="38"/>
  <c r="D9" i="38"/>
  <c r="E9" i="38"/>
  <c r="F9" i="38"/>
  <c r="G9" i="38"/>
  <c r="H9" i="38"/>
  <c r="I9" i="38"/>
  <c r="J9" i="38"/>
  <c r="K9" i="38"/>
  <c r="L9" i="38"/>
  <c r="M9" i="38"/>
  <c r="N10" i="38"/>
  <c r="O10" i="38"/>
  <c r="D11" i="38"/>
  <c r="E11" i="38"/>
  <c r="F11" i="38"/>
  <c r="G11" i="38"/>
  <c r="H11" i="38"/>
  <c r="I11" i="38"/>
  <c r="J11" i="38"/>
  <c r="K11" i="38"/>
  <c r="L11" i="38"/>
  <c r="M11" i="38"/>
  <c r="N12" i="38"/>
  <c r="O12" i="38"/>
  <c r="D13" i="38"/>
  <c r="E13" i="38"/>
  <c r="F13" i="38"/>
  <c r="G13" i="38"/>
  <c r="H13" i="38"/>
  <c r="I13" i="38"/>
  <c r="J13" i="38"/>
  <c r="K13" i="38"/>
  <c r="L13" i="38"/>
  <c r="M13" i="38"/>
  <c r="N14" i="38"/>
  <c r="O14" i="38" s="1"/>
  <c r="D15" i="38"/>
  <c r="E15" i="38"/>
  <c r="F15" i="38"/>
  <c r="G15" i="38"/>
  <c r="H15" i="38"/>
  <c r="I15" i="38"/>
  <c r="J15" i="38"/>
  <c r="K15" i="38"/>
  <c r="L15" i="38"/>
  <c r="M15" i="38"/>
  <c r="N16" i="38"/>
  <c r="O16" i="38" s="1"/>
  <c r="D17" i="38"/>
  <c r="E17" i="38"/>
  <c r="F17" i="38"/>
  <c r="G17" i="38"/>
  <c r="H17" i="38"/>
  <c r="I17" i="38"/>
  <c r="J17" i="38"/>
  <c r="K17" i="38"/>
  <c r="L17" i="38"/>
  <c r="M17" i="38"/>
  <c r="N18" i="38"/>
  <c r="O18" i="38"/>
  <c r="D19" i="38"/>
  <c r="E19" i="38"/>
  <c r="F19" i="38"/>
  <c r="G19" i="38"/>
  <c r="H19" i="38"/>
  <c r="I19" i="38"/>
  <c r="J19" i="38"/>
  <c r="K19" i="38"/>
  <c r="L19" i="38"/>
  <c r="M19" i="38"/>
  <c r="N20" i="38"/>
  <c r="O20" i="38"/>
  <c r="D5" i="33"/>
  <c r="E5" i="33"/>
  <c r="F5" i="33"/>
  <c r="G5" i="33"/>
  <c r="H5" i="33"/>
  <c r="I5" i="33"/>
  <c r="J5" i="33"/>
  <c r="K5" i="33"/>
  <c r="L5" i="33"/>
  <c r="M5" i="33"/>
  <c r="N6" i="33"/>
  <c r="O6" i="33" s="1"/>
  <c r="N7" i="33"/>
  <c r="O7" i="33"/>
  <c r="N8" i="33"/>
  <c r="O8" i="33"/>
  <c r="D9" i="33"/>
  <c r="E9" i="33"/>
  <c r="F9" i="33"/>
  <c r="G9" i="33"/>
  <c r="H9" i="33"/>
  <c r="I9" i="33"/>
  <c r="J9" i="33"/>
  <c r="K9" i="33"/>
  <c r="L9" i="33"/>
  <c r="M9" i="33"/>
  <c r="N10" i="33"/>
  <c r="O10" i="33"/>
  <c r="N11" i="33"/>
  <c r="O11" i="33"/>
  <c r="D12" i="33"/>
  <c r="E12" i="33"/>
  <c r="F12" i="33"/>
  <c r="G12" i="33"/>
  <c r="H12" i="33"/>
  <c r="I12" i="33"/>
  <c r="J12" i="33"/>
  <c r="K12" i="33"/>
  <c r="L12" i="33"/>
  <c r="M12" i="33"/>
  <c r="N13" i="33"/>
  <c r="O13" i="33" s="1"/>
  <c r="D14" i="33"/>
  <c r="E14" i="33"/>
  <c r="F14" i="33"/>
  <c r="G14" i="33"/>
  <c r="H14" i="33"/>
  <c r="I14" i="33"/>
  <c r="J14" i="33"/>
  <c r="K14" i="33"/>
  <c r="L14" i="33"/>
  <c r="M14" i="33"/>
  <c r="N15" i="33"/>
  <c r="O15" i="33" s="1"/>
  <c r="D16" i="33"/>
  <c r="E16" i="33"/>
  <c r="F16" i="33"/>
  <c r="G16" i="33"/>
  <c r="H16" i="33"/>
  <c r="I16" i="33"/>
  <c r="J16" i="33"/>
  <c r="K16" i="33"/>
  <c r="L16" i="33"/>
  <c r="M16" i="33"/>
  <c r="N17" i="33"/>
  <c r="O17" i="33" s="1"/>
  <c r="D18" i="33"/>
  <c r="E18" i="33"/>
  <c r="F18" i="33"/>
  <c r="G18" i="33"/>
  <c r="H18" i="33"/>
  <c r="I18" i="33"/>
  <c r="J18" i="33"/>
  <c r="K18" i="33"/>
  <c r="L18" i="33"/>
  <c r="M18" i="33"/>
  <c r="N19" i="33"/>
  <c r="O19" i="33" s="1"/>
  <c r="D20" i="33"/>
  <c r="E20" i="33"/>
  <c r="F20" i="33"/>
  <c r="G20" i="33"/>
  <c r="H20" i="33"/>
  <c r="I20" i="33"/>
  <c r="J20" i="33"/>
  <c r="K20" i="33"/>
  <c r="L20" i="33"/>
  <c r="M20" i="33"/>
  <c r="N21" i="33"/>
  <c r="O21" i="33"/>
  <c r="D5" i="34"/>
  <c r="E5" i="34"/>
  <c r="F5" i="34"/>
  <c r="G5" i="34"/>
  <c r="H5" i="34"/>
  <c r="H20" i="34" s="1"/>
  <c r="I5" i="34"/>
  <c r="J5" i="34"/>
  <c r="K5" i="34"/>
  <c r="L5" i="34"/>
  <c r="M5" i="34"/>
  <c r="N6" i="34"/>
  <c r="O6" i="34" s="1"/>
  <c r="N7" i="34"/>
  <c r="O7" i="34" s="1"/>
  <c r="N8" i="34"/>
  <c r="O8" i="34" s="1"/>
  <c r="D9" i="34"/>
  <c r="E9" i="34"/>
  <c r="F9" i="34"/>
  <c r="G9" i="34"/>
  <c r="H9" i="34"/>
  <c r="I9" i="34"/>
  <c r="I20" i="34" s="1"/>
  <c r="J9" i="34"/>
  <c r="J20" i="34" s="1"/>
  <c r="K9" i="34"/>
  <c r="L9" i="34"/>
  <c r="M9" i="34"/>
  <c r="M20" i="34" s="1"/>
  <c r="N10" i="34"/>
  <c r="O10" i="34"/>
  <c r="N11" i="34"/>
  <c r="O11" i="34"/>
  <c r="D12" i="34"/>
  <c r="E12" i="34"/>
  <c r="F12" i="34"/>
  <c r="G12" i="34"/>
  <c r="H12" i="34"/>
  <c r="I12" i="34"/>
  <c r="J12" i="34"/>
  <c r="K12" i="34"/>
  <c r="L12" i="34"/>
  <c r="M12" i="34"/>
  <c r="N13" i="34"/>
  <c r="O13" i="34"/>
  <c r="D14" i="34"/>
  <c r="E14" i="34"/>
  <c r="F14" i="34"/>
  <c r="G14" i="34"/>
  <c r="G20" i="34" s="1"/>
  <c r="H14" i="34"/>
  <c r="I14" i="34"/>
  <c r="J14" i="34"/>
  <c r="K14" i="34"/>
  <c r="L14" i="34"/>
  <c r="M14" i="34"/>
  <c r="N15" i="34"/>
  <c r="O15" i="34" s="1"/>
  <c r="D16" i="34"/>
  <c r="E16" i="34"/>
  <c r="F16" i="34"/>
  <c r="G16" i="34"/>
  <c r="H16" i="34"/>
  <c r="I16" i="34"/>
  <c r="J16" i="34"/>
  <c r="K16" i="34"/>
  <c r="L16" i="34"/>
  <c r="M16" i="34"/>
  <c r="N17" i="34"/>
  <c r="O17" i="34" s="1"/>
  <c r="D18" i="34"/>
  <c r="E18" i="34"/>
  <c r="F18" i="34"/>
  <c r="G18" i="34"/>
  <c r="H18" i="34"/>
  <c r="I18" i="34"/>
  <c r="J18" i="34"/>
  <c r="K18" i="34"/>
  <c r="L18" i="34"/>
  <c r="M18" i="34"/>
  <c r="N19" i="34"/>
  <c r="O19" i="34" s="1"/>
  <c r="D5" i="35"/>
  <c r="E5" i="35"/>
  <c r="F5" i="35"/>
  <c r="G5" i="35"/>
  <c r="H5" i="35"/>
  <c r="H22" i="35" s="1"/>
  <c r="I5" i="35"/>
  <c r="J5" i="35"/>
  <c r="K5" i="35"/>
  <c r="L5" i="35"/>
  <c r="M5" i="35"/>
  <c r="M22" i="35" s="1"/>
  <c r="N6" i="35"/>
  <c r="O6" i="35"/>
  <c r="N7" i="35"/>
  <c r="O7" i="35" s="1"/>
  <c r="N8" i="35"/>
  <c r="O8" i="35" s="1"/>
  <c r="D9" i="35"/>
  <c r="E9" i="35"/>
  <c r="F9" i="35"/>
  <c r="N9" i="35" s="1"/>
  <c r="O9" i="35" s="1"/>
  <c r="G9" i="35"/>
  <c r="H9" i="35"/>
  <c r="I9" i="35"/>
  <c r="J9" i="35"/>
  <c r="K9" i="35"/>
  <c r="L9" i="35"/>
  <c r="M9" i="35"/>
  <c r="N10" i="35"/>
  <c r="O10" i="35" s="1"/>
  <c r="D11" i="35"/>
  <c r="E11" i="35"/>
  <c r="F11" i="35"/>
  <c r="G11" i="35"/>
  <c r="H11" i="35"/>
  <c r="I11" i="35"/>
  <c r="J11" i="35"/>
  <c r="K11" i="35"/>
  <c r="L11" i="35"/>
  <c r="M11" i="35"/>
  <c r="N12" i="35"/>
  <c r="O12" i="35"/>
  <c r="N13" i="35"/>
  <c r="O13" i="35"/>
  <c r="D14" i="35"/>
  <c r="E14" i="35"/>
  <c r="F14" i="35"/>
  <c r="G14" i="35"/>
  <c r="H14" i="35"/>
  <c r="I14" i="35"/>
  <c r="J14" i="35"/>
  <c r="K14" i="35"/>
  <c r="L14" i="35"/>
  <c r="M14" i="35"/>
  <c r="N15" i="35"/>
  <c r="O15" i="35" s="1"/>
  <c r="D16" i="35"/>
  <c r="E16" i="35"/>
  <c r="F16" i="35"/>
  <c r="G16" i="35"/>
  <c r="H16" i="35"/>
  <c r="I16" i="35"/>
  <c r="J16" i="35"/>
  <c r="K16" i="35"/>
  <c r="L16" i="35"/>
  <c r="M16" i="35"/>
  <c r="N17" i="35"/>
  <c r="O17" i="35" s="1"/>
  <c r="D18" i="35"/>
  <c r="E18" i="35"/>
  <c r="F18" i="35"/>
  <c r="G18" i="35"/>
  <c r="G22" i="35" s="1"/>
  <c r="H18" i="35"/>
  <c r="I18" i="35"/>
  <c r="J18" i="35"/>
  <c r="K18" i="35"/>
  <c r="L18" i="35"/>
  <c r="M18" i="35"/>
  <c r="N19" i="35"/>
  <c r="O19" i="35" s="1"/>
  <c r="D20" i="35"/>
  <c r="E20" i="35"/>
  <c r="F20" i="35"/>
  <c r="G20" i="35"/>
  <c r="H20" i="35"/>
  <c r="I20" i="35"/>
  <c r="J20" i="35"/>
  <c r="K20" i="35"/>
  <c r="L20" i="35"/>
  <c r="M20" i="35"/>
  <c r="N21" i="35"/>
  <c r="O21" i="35" s="1"/>
  <c r="D5" i="36"/>
  <c r="D23" i="36" s="1"/>
  <c r="E5" i="36"/>
  <c r="E23" i="36" s="1"/>
  <c r="F5" i="36"/>
  <c r="G5" i="36"/>
  <c r="H5" i="36"/>
  <c r="I5" i="36"/>
  <c r="J5" i="36"/>
  <c r="K5" i="36"/>
  <c r="L5" i="36"/>
  <c r="M5" i="36"/>
  <c r="N6" i="36"/>
  <c r="O6" i="36" s="1"/>
  <c r="N7" i="36"/>
  <c r="O7" i="36" s="1"/>
  <c r="N8" i="36"/>
  <c r="O8" i="36" s="1"/>
  <c r="D9" i="36"/>
  <c r="E9" i="36"/>
  <c r="F9" i="36"/>
  <c r="G9" i="36"/>
  <c r="H9" i="36"/>
  <c r="H23" i="36"/>
  <c r="I9" i="36"/>
  <c r="J9" i="36"/>
  <c r="K9" i="36"/>
  <c r="L9" i="36"/>
  <c r="M9" i="36"/>
  <c r="N10" i="36"/>
  <c r="O10" i="36" s="1"/>
  <c r="D11" i="36"/>
  <c r="E11" i="36"/>
  <c r="F11" i="36"/>
  <c r="G11" i="36"/>
  <c r="H11" i="36"/>
  <c r="I11" i="36"/>
  <c r="J11" i="36"/>
  <c r="K11" i="36"/>
  <c r="L11" i="36"/>
  <c r="M11" i="36"/>
  <c r="N12" i="36"/>
  <c r="O12" i="36"/>
  <c r="N13" i="36"/>
  <c r="O13" i="36"/>
  <c r="D14" i="36"/>
  <c r="E14" i="36"/>
  <c r="F14" i="36"/>
  <c r="G14" i="36"/>
  <c r="N14" i="36"/>
  <c r="O14" i="36" s="1"/>
  <c r="H14" i="36"/>
  <c r="I14" i="36"/>
  <c r="J14" i="36"/>
  <c r="K14" i="36"/>
  <c r="L14" i="36"/>
  <c r="M14" i="36"/>
  <c r="N15" i="36"/>
  <c r="O15" i="36"/>
  <c r="D16" i="36"/>
  <c r="E16" i="36"/>
  <c r="F16" i="36"/>
  <c r="G16" i="36"/>
  <c r="H16" i="36"/>
  <c r="I16" i="36"/>
  <c r="J16" i="36"/>
  <c r="K16" i="36"/>
  <c r="L16" i="36"/>
  <c r="M16" i="36"/>
  <c r="N17" i="36"/>
  <c r="O17" i="36"/>
  <c r="N18" i="36"/>
  <c r="O18" i="36" s="1"/>
  <c r="D19" i="36"/>
  <c r="E19" i="36"/>
  <c r="F19" i="36"/>
  <c r="G19" i="36"/>
  <c r="H19" i="36"/>
  <c r="I19" i="36"/>
  <c r="J19" i="36"/>
  <c r="K19" i="36"/>
  <c r="L19" i="36"/>
  <c r="M19" i="36"/>
  <c r="N20" i="36"/>
  <c r="O20" i="36" s="1"/>
  <c r="N21" i="36"/>
  <c r="O21" i="36"/>
  <c r="N22" i="36"/>
  <c r="O22" i="36"/>
  <c r="D5" i="37"/>
  <c r="E5" i="37"/>
  <c r="E25" i="37" s="1"/>
  <c r="F5" i="37"/>
  <c r="G5" i="37"/>
  <c r="H5" i="37"/>
  <c r="I5" i="37"/>
  <c r="J5" i="37"/>
  <c r="K5" i="37"/>
  <c r="L5" i="37"/>
  <c r="M5" i="37"/>
  <c r="N6" i="37"/>
  <c r="O6" i="37" s="1"/>
  <c r="N7" i="37"/>
  <c r="O7" i="37"/>
  <c r="N8" i="37"/>
  <c r="O8" i="37"/>
  <c r="D9" i="37"/>
  <c r="E9" i="37"/>
  <c r="F9" i="37"/>
  <c r="G9" i="37"/>
  <c r="H9" i="37"/>
  <c r="I9" i="37"/>
  <c r="J9" i="37"/>
  <c r="K9" i="37"/>
  <c r="K25" i="37" s="1"/>
  <c r="L9" i="37"/>
  <c r="M9" i="37"/>
  <c r="N10" i="37"/>
  <c r="O10" i="37" s="1"/>
  <c r="N11" i="37"/>
  <c r="O11" i="37"/>
  <c r="D12" i="37"/>
  <c r="E12" i="37"/>
  <c r="F12" i="37"/>
  <c r="G12" i="37"/>
  <c r="H12" i="37"/>
  <c r="I12" i="37"/>
  <c r="J12" i="37"/>
  <c r="K12" i="37"/>
  <c r="L12" i="37"/>
  <c r="M12" i="37"/>
  <c r="N13" i="37"/>
  <c r="O13" i="37" s="1"/>
  <c r="N14" i="37"/>
  <c r="O14" i="37" s="1"/>
  <c r="D15" i="37"/>
  <c r="E15" i="37"/>
  <c r="F15" i="37"/>
  <c r="G15" i="37"/>
  <c r="H15" i="37"/>
  <c r="I15" i="37"/>
  <c r="J15" i="37"/>
  <c r="K15" i="37"/>
  <c r="L15" i="37"/>
  <c r="M15" i="37"/>
  <c r="N16" i="37"/>
  <c r="O16" i="37"/>
  <c r="D17" i="37"/>
  <c r="E17" i="37"/>
  <c r="F17" i="37"/>
  <c r="G17" i="37"/>
  <c r="H17" i="37"/>
  <c r="I17" i="37"/>
  <c r="J17" i="37"/>
  <c r="K17" i="37"/>
  <c r="L17" i="37"/>
  <c r="M17" i="37"/>
  <c r="N18" i="37"/>
  <c r="O18" i="37" s="1"/>
  <c r="D19" i="37"/>
  <c r="E19" i="37"/>
  <c r="F19" i="37"/>
  <c r="G19" i="37"/>
  <c r="H19" i="37"/>
  <c r="I19" i="37"/>
  <c r="J19" i="37"/>
  <c r="K19" i="37"/>
  <c r="L19" i="37"/>
  <c r="M19" i="37"/>
  <c r="N20" i="37"/>
  <c r="O20" i="37"/>
  <c r="D21" i="37"/>
  <c r="E21" i="37"/>
  <c r="F21" i="37"/>
  <c r="G21" i="37"/>
  <c r="H21" i="37"/>
  <c r="I21" i="37"/>
  <c r="J21" i="37"/>
  <c r="K21" i="37"/>
  <c r="L21" i="37"/>
  <c r="M21" i="37"/>
  <c r="N22" i="37"/>
  <c r="O22" i="37"/>
  <c r="N23" i="37"/>
  <c r="O23" i="37" s="1"/>
  <c r="N24" i="37"/>
  <c r="O24" i="37" s="1"/>
  <c r="D5" i="39"/>
  <c r="E5" i="39"/>
  <c r="F5" i="39"/>
  <c r="G5" i="39"/>
  <c r="H5" i="39"/>
  <c r="I5" i="39"/>
  <c r="J5" i="39"/>
  <c r="K5" i="39"/>
  <c r="L5" i="39"/>
  <c r="M5" i="39"/>
  <c r="N6" i="39"/>
  <c r="O6" i="39" s="1"/>
  <c r="N7" i="39"/>
  <c r="O7" i="39" s="1"/>
  <c r="N8" i="39"/>
  <c r="O8" i="39" s="1"/>
  <c r="D9" i="39"/>
  <c r="E9" i="39"/>
  <c r="F9" i="39"/>
  <c r="G9" i="39"/>
  <c r="H9" i="39"/>
  <c r="I9" i="39"/>
  <c r="J9" i="39"/>
  <c r="K9" i="39"/>
  <c r="L9" i="39"/>
  <c r="M9" i="39"/>
  <c r="N10" i="39"/>
  <c r="O10" i="39"/>
  <c r="D11" i="39"/>
  <c r="E11" i="39"/>
  <c r="F11" i="39"/>
  <c r="F22" i="39" s="1"/>
  <c r="G11" i="39"/>
  <c r="H11" i="39"/>
  <c r="H22" i="39" s="1"/>
  <c r="I11" i="39"/>
  <c r="J11" i="39"/>
  <c r="K11" i="39"/>
  <c r="L11" i="39"/>
  <c r="M11" i="39"/>
  <c r="N12" i="39"/>
  <c r="O12" i="39" s="1"/>
  <c r="N13" i="39"/>
  <c r="O13" i="39" s="1"/>
  <c r="D14" i="39"/>
  <c r="E14" i="39"/>
  <c r="F14" i="39"/>
  <c r="G14" i="39"/>
  <c r="H14" i="39"/>
  <c r="I14" i="39"/>
  <c r="J14" i="39"/>
  <c r="K14" i="39"/>
  <c r="L14" i="39"/>
  <c r="M14" i="39"/>
  <c r="N15" i="39"/>
  <c r="O15" i="39" s="1"/>
  <c r="D16" i="39"/>
  <c r="N16" i="39" s="1"/>
  <c r="O16" i="39" s="1"/>
  <c r="E16" i="39"/>
  <c r="F16" i="39"/>
  <c r="G16" i="39"/>
  <c r="H16" i="39"/>
  <c r="I16" i="39"/>
  <c r="J16" i="39"/>
  <c r="K16" i="39"/>
  <c r="L16" i="39"/>
  <c r="M16" i="39"/>
  <c r="N17" i="39"/>
  <c r="O17" i="39" s="1"/>
  <c r="D18" i="39"/>
  <c r="E18" i="39"/>
  <c r="F18" i="39"/>
  <c r="G18" i="39"/>
  <c r="H18" i="39"/>
  <c r="I18" i="39"/>
  <c r="J18" i="39"/>
  <c r="K18" i="39"/>
  <c r="K22" i="39" s="1"/>
  <c r="L18" i="39"/>
  <c r="M18" i="39"/>
  <c r="N19" i="39"/>
  <c r="O19" i="39" s="1"/>
  <c r="D20" i="39"/>
  <c r="E20" i="39"/>
  <c r="F20" i="39"/>
  <c r="G20" i="39"/>
  <c r="H20" i="39"/>
  <c r="I20" i="39"/>
  <c r="J20" i="39"/>
  <c r="K20" i="39"/>
  <c r="L20" i="39"/>
  <c r="M20" i="39"/>
  <c r="N21" i="39"/>
  <c r="O21" i="39"/>
  <c r="N17" i="40"/>
  <c r="O17" i="40" s="1"/>
  <c r="N13" i="44"/>
  <c r="O13" i="44" s="1"/>
  <c r="N5" i="44"/>
  <c r="O5" i="44" s="1"/>
  <c r="J22" i="42" l="1"/>
  <c r="J22" i="39"/>
  <c r="M22" i="42"/>
  <c r="N11" i="38"/>
  <c r="O11" i="38" s="1"/>
  <c r="N5" i="35"/>
  <c r="O5" i="35" s="1"/>
  <c r="N17" i="38"/>
  <c r="O17" i="38" s="1"/>
  <c r="I22" i="42"/>
  <c r="L23" i="36"/>
  <c r="N9" i="36"/>
  <c r="O9" i="36" s="1"/>
  <c r="I21" i="38"/>
  <c r="K20" i="41"/>
  <c r="K22" i="42"/>
  <c r="H20" i="44"/>
  <c r="N8" i="45"/>
  <c r="O8" i="45" s="1"/>
  <c r="D19" i="46"/>
  <c r="I20" i="47"/>
  <c r="O13" i="47"/>
  <c r="P13" i="47" s="1"/>
  <c r="K20" i="43"/>
  <c r="N15" i="37"/>
  <c r="O15" i="37" s="1"/>
  <c r="N15" i="38"/>
  <c r="O15" i="38" s="1"/>
  <c r="N9" i="41"/>
  <c r="O9" i="41" s="1"/>
  <c r="E22" i="33"/>
  <c r="M22" i="39"/>
  <c r="N5" i="36"/>
  <c r="O5" i="36" s="1"/>
  <c r="N5" i="40"/>
  <c r="O5" i="40" s="1"/>
  <c r="D20" i="41"/>
  <c r="L20" i="34"/>
  <c r="E20" i="41"/>
  <c r="N21" i="37"/>
  <c r="O21" i="37" s="1"/>
  <c r="N18" i="35"/>
  <c r="O18" i="35" s="1"/>
  <c r="N14" i="41"/>
  <c r="O14" i="41" s="1"/>
  <c r="E20" i="44"/>
  <c r="N17" i="44"/>
  <c r="O17" i="44" s="1"/>
  <c r="N9" i="34"/>
  <c r="O9" i="34" s="1"/>
  <c r="I20" i="41"/>
  <c r="I19" i="46"/>
  <c r="N17" i="37"/>
  <c r="O17" i="37" s="1"/>
  <c r="N14" i="33"/>
  <c r="O14" i="33" s="1"/>
  <c r="D23" i="40"/>
  <c r="L19" i="45"/>
  <c r="N16" i="34"/>
  <c r="O16" i="34" s="1"/>
  <c r="H22" i="33"/>
  <c r="J20" i="44"/>
  <c r="F19" i="46"/>
  <c r="K20" i="47"/>
  <c r="M22" i="33"/>
  <c r="G22" i="33"/>
  <c r="G20" i="41"/>
  <c r="E20" i="47"/>
  <c r="N9" i="37"/>
  <c r="O9" i="37" s="1"/>
  <c r="N18" i="39"/>
  <c r="O18" i="39" s="1"/>
  <c r="N14" i="39"/>
  <c r="O14" i="39" s="1"/>
  <c r="N5" i="39"/>
  <c r="O5" i="39" s="1"/>
  <c r="E21" i="38"/>
  <c r="G21" i="38"/>
  <c r="K21" i="38"/>
  <c r="F21" i="38"/>
  <c r="N9" i="42"/>
  <c r="O9" i="42" s="1"/>
  <c r="D20" i="43"/>
  <c r="N20" i="43" s="1"/>
  <c r="O20" i="43" s="1"/>
  <c r="N13" i="45"/>
  <c r="O13" i="45" s="1"/>
  <c r="G19" i="46"/>
  <c r="L20" i="47"/>
  <c r="F25" i="37"/>
  <c r="J22" i="35"/>
  <c r="N18" i="33"/>
  <c r="O18" i="33" s="1"/>
  <c r="N9" i="33"/>
  <c r="O9" i="33" s="1"/>
  <c r="E20" i="43"/>
  <c r="J20" i="43"/>
  <c r="L20" i="44"/>
  <c r="N11" i="44"/>
  <c r="O11" i="44" s="1"/>
  <c r="H19" i="46"/>
  <c r="M20" i="47"/>
  <c r="O15" i="47"/>
  <c r="P15" i="47" s="1"/>
  <c r="G20" i="47"/>
  <c r="G25" i="37"/>
  <c r="M21" i="38"/>
  <c r="E22" i="39"/>
  <c r="L25" i="37"/>
  <c r="G23" i="36"/>
  <c r="N20" i="35"/>
  <c r="O20" i="35" s="1"/>
  <c r="N18" i="34"/>
  <c r="O18" i="34" s="1"/>
  <c r="D21" i="38"/>
  <c r="N15" i="42"/>
  <c r="O15" i="42" s="1"/>
  <c r="F20" i="43"/>
  <c r="M20" i="44"/>
  <c r="N20" i="47"/>
  <c r="N19" i="38"/>
  <c r="O19" i="38" s="1"/>
  <c r="K22" i="33"/>
  <c r="J22" i="33"/>
  <c r="H25" i="37"/>
  <c r="I22" i="35"/>
  <c r="I22" i="39"/>
  <c r="I23" i="36"/>
  <c r="N14" i="35"/>
  <c r="O14" i="35" s="1"/>
  <c r="F20" i="47"/>
  <c r="L20" i="41"/>
  <c r="L22" i="39"/>
  <c r="N9" i="39"/>
  <c r="O9" i="39" s="1"/>
  <c r="J25" i="37"/>
  <c r="N25" i="37" s="1"/>
  <c r="O25" i="37" s="1"/>
  <c r="K23" i="36"/>
  <c r="K20" i="34"/>
  <c r="N20" i="33"/>
  <c r="O20" i="33" s="1"/>
  <c r="N13" i="38"/>
  <c r="O13" i="38" s="1"/>
  <c r="H21" i="38"/>
  <c r="K23" i="40"/>
  <c r="G20" i="43"/>
  <c r="N15" i="44"/>
  <c r="O15" i="44" s="1"/>
  <c r="J19" i="46"/>
  <c r="L22" i="33"/>
  <c r="K22" i="35"/>
  <c r="F20" i="34"/>
  <c r="N11" i="40"/>
  <c r="O11" i="40" s="1"/>
  <c r="N15" i="40"/>
  <c r="O15" i="40" s="1"/>
  <c r="D25" i="37"/>
  <c r="H20" i="47"/>
  <c r="D20" i="34"/>
  <c r="I22" i="33"/>
  <c r="F20" i="41"/>
  <c r="M19" i="45"/>
  <c r="I19" i="45"/>
  <c r="F20" i="44"/>
  <c r="O8" i="47"/>
  <c r="P8" i="47" s="1"/>
  <c r="N18" i="41"/>
  <c r="O18" i="41" s="1"/>
  <c r="D22" i="42"/>
  <c r="G20" i="44"/>
  <c r="F22" i="42"/>
  <c r="E19" i="46"/>
  <c r="N12" i="37"/>
  <c r="O12" i="37" s="1"/>
  <c r="M23" i="36"/>
  <c r="G22" i="39"/>
  <c r="N19" i="37"/>
  <c r="O19" i="37" s="1"/>
  <c r="J23" i="36"/>
  <c r="D22" i="35"/>
  <c r="E23" i="40"/>
  <c r="E22" i="42"/>
  <c r="N14" i="43"/>
  <c r="O14" i="43" s="1"/>
  <c r="E19" i="45"/>
  <c r="N19" i="45" s="1"/>
  <c r="O19" i="45" s="1"/>
  <c r="K19" i="46"/>
  <c r="N11" i="35"/>
  <c r="O11" i="35" s="1"/>
  <c r="N14" i="34"/>
  <c r="O14" i="34" s="1"/>
  <c r="L23" i="40"/>
  <c r="L22" i="42"/>
  <c r="N8" i="44"/>
  <c r="O8" i="44" s="1"/>
  <c r="F22" i="35"/>
  <c r="F23" i="40"/>
  <c r="I20" i="44"/>
  <c r="N5" i="45"/>
  <c r="O5" i="45" s="1"/>
  <c r="N20" i="39"/>
  <c r="O20" i="39" s="1"/>
  <c r="I25" i="37"/>
  <c r="N19" i="36"/>
  <c r="O19" i="36" s="1"/>
  <c r="N11" i="36"/>
  <c r="O11" i="36" s="1"/>
  <c r="N16" i="33"/>
  <c r="O16" i="33" s="1"/>
  <c r="N12" i="33"/>
  <c r="O12" i="33" s="1"/>
  <c r="N16" i="41"/>
  <c r="O16" i="41" s="1"/>
  <c r="I20" i="43"/>
  <c r="F19" i="45"/>
  <c r="L19" i="46"/>
  <c r="J20" i="47"/>
  <c r="K19" i="45"/>
  <c r="L22" i="35"/>
  <c r="M23" i="40"/>
  <c r="N16" i="43"/>
  <c r="O16" i="43" s="1"/>
  <c r="N5" i="33"/>
  <c r="O5" i="33" s="1"/>
  <c r="N9" i="43"/>
  <c r="O9" i="43" s="1"/>
  <c r="N12" i="34"/>
  <c r="O12" i="34" s="1"/>
  <c r="M25" i="37"/>
  <c r="N9" i="38"/>
  <c r="O9" i="38" s="1"/>
  <c r="G23" i="40"/>
  <c r="G22" i="42"/>
  <c r="N19" i="42"/>
  <c r="O19" i="42" s="1"/>
  <c r="N18" i="43"/>
  <c r="O18" i="43" s="1"/>
  <c r="M19" i="46"/>
  <c r="O20" i="48"/>
  <c r="P20" i="48" s="1"/>
  <c r="N20" i="41"/>
  <c r="O20" i="41" s="1"/>
  <c r="N22" i="42"/>
  <c r="O22" i="42" s="1"/>
  <c r="N5" i="38"/>
  <c r="O5" i="38" s="1"/>
  <c r="N5" i="37"/>
  <c r="O5" i="37" s="1"/>
  <c r="N5" i="43"/>
  <c r="O5" i="43" s="1"/>
  <c r="N11" i="39"/>
  <c r="O11" i="39" s="1"/>
  <c r="N11" i="45"/>
  <c r="O11" i="45" s="1"/>
  <c r="N5" i="42"/>
  <c r="O5" i="42" s="1"/>
  <c r="D22" i="33"/>
  <c r="D20" i="47"/>
  <c r="N5" i="41"/>
  <c r="O5" i="41" s="1"/>
  <c r="N16" i="36"/>
  <c r="O16" i="36" s="1"/>
  <c r="E20" i="34"/>
  <c r="F22" i="33"/>
  <c r="N9" i="40"/>
  <c r="O9" i="40" s="1"/>
  <c r="J21" i="38"/>
  <c r="D22" i="39"/>
  <c r="N5" i="46"/>
  <c r="O5" i="46" s="1"/>
  <c r="F23" i="36"/>
  <c r="E22" i="35"/>
  <c r="N22" i="35" s="1"/>
  <c r="O22" i="35" s="1"/>
  <c r="N5" i="34"/>
  <c r="O5" i="34" s="1"/>
  <c r="N16" i="35"/>
  <c r="O16" i="35" s="1"/>
  <c r="J23" i="40"/>
  <c r="N22" i="39" l="1"/>
  <c r="O22" i="39" s="1"/>
  <c r="N21" i="38"/>
  <c r="O21" i="38" s="1"/>
  <c r="N23" i="40"/>
  <c r="O23" i="40" s="1"/>
  <c r="N19" i="46"/>
  <c r="O19" i="46" s="1"/>
  <c r="N20" i="44"/>
  <c r="O20" i="44" s="1"/>
  <c r="N20" i="34"/>
  <c r="O20" i="34" s="1"/>
  <c r="O20" i="47"/>
  <c r="P20" i="47" s="1"/>
  <c r="N23" i="36"/>
  <c r="O23" i="36" s="1"/>
  <c r="N22" i="33"/>
  <c r="O22" i="33" s="1"/>
</calcChain>
</file>

<file path=xl/sharedStrings.xml><?xml version="1.0" encoding="utf-8"?>
<sst xmlns="http://schemas.openxmlformats.org/spreadsheetml/2006/main" count="635" uniqueCount="84">
  <si>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</si>
  <si>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</si>
  <si>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</si>
  <si>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</si>
  <si>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</si>
  <si>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</si>
  <si>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</si>
  <si>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</si>
  <si>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</si>
  <si>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</si>
  <si>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</si>
  <si>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</si>
  <si>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</si>
  <si>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</si>
  <si>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</si>
  <si>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</si>
  <si>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</si>
  <si>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</si>
  <si>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</si>
  <si>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</si>
  <si>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</si>
  <si>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</si>
  <si>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Public Safety</t>
  </si>
  <si>
    <t>Fire Control</t>
  </si>
  <si>
    <t>Protective Inspections</t>
  </si>
  <si>
    <t>Physical Environment</t>
  </si>
  <si>
    <t>Water Utility Services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</si>
  <si>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</si>
  <si>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</si>
  <si>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</si>
  <si>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</si>
  <si>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</si>
  <si>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</si>
  <si>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</si>
  <si>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</si>
  <si>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</si>
  <si>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Lee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</si>
  <si>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</si>
  <si>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</si>
  <si>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</si>
  <si>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</si>
  <si>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Sewer / Wastewater Services</t>
  </si>
  <si>
    <t>2011 Municipal Population:</t>
  </si>
  <si>
    <t>Local Fiscal Year Ended September 30, 2012</t>
  </si>
  <si>
    <t>Housing and Urban Development</t>
  </si>
  <si>
    <t>Proprietary - Other Non-Operating Disbursements</t>
  </si>
  <si>
    <t>Proprietary - Non-Operating Interest Expense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</si>
  <si>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</si>
  <si>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</si>
  <si>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</si>
  <si>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</si>
  <si>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</si>
  <si>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</si>
  <si>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Road / Street Facilities</t>
  </si>
  <si>
    <t>Parks / Recreation</t>
  </si>
  <si>
    <t>Other Uses</t>
  </si>
  <si>
    <t>Non-Operating Interest Expense</t>
  </si>
  <si>
    <t>2014 Municipal Population:</t>
  </si>
  <si>
    <t>Local Fiscal Year Ended September 30, 2015</t>
  </si>
  <si>
    <t>Other Physical Environment</t>
  </si>
  <si>
    <t>2015 Municipal Population:</t>
  </si>
  <si>
    <t>Local Fiscal Year Ended September 30, 2007</t>
  </si>
  <si>
    <t>2007 Municipal Population:</t>
  </si>
  <si>
    <t>Local Fiscal Year Ended September 30, 2016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</si>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</sst>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3BAF-ECDA-4EDA-9E19-01ADEAF2D638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76</v>
      </c>
      <c r="N4" s="98" t="s">
        <v>5</v>
      </c>
      <c r="O4" s="98" t="s">
        <v>77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SUM(D6:D8)</f>
        <v>141918</v>
      </c>
      <c r="E5" s="103">
        <f>SUM(E6:E8)</f>
        <v>0</v>
      </c>
      <c r="F5" s="103">
        <f>SUM(F6:F8)</f>
        <v>0</v>
      </c>
      <c r="G5" s="103">
        <f>SUM(G6:G8)</f>
        <v>0</v>
      </c>
      <c r="H5" s="103">
        <f>SUM(H6:H8)</f>
        <v>0</v>
      </c>
      <c r="I5" s="103">
        <f>SUM(I6:I8)</f>
        <v>0</v>
      </c>
      <c r="J5" s="103">
        <f>SUM(J6:J8)</f>
        <v>0</v>
      </c>
      <c r="K5" s="103">
        <f>SUM(K6:K8)</f>
        <v>0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141918</v>
      </c>
      <c r="P5" s="105">
        <f>(O5/P$24)</f>
        <v>365.76804123711338</v>
      </c>
      <c r="Q5" s="106"/>
    </row>
    <row r="6" spans="1:134">
      <c r="A6" s="108"/>
      <c r="B6" s="109">
        <v>511</v>
      </c>
      <c r="C6" s="110" t="s">
        <v>19</v>
      </c>
      <c r="D6" s="111">
        <v>19970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19970</v>
      </c>
      <c r="P6" s="112">
        <f>(O6/P$24)</f>
        <v>51.46907216494845</v>
      </c>
      <c r="Q6" s="113"/>
    </row>
    <row r="7" spans="1:134">
      <c r="A7" s="108"/>
      <c r="B7" s="109">
        <v>513</v>
      </c>
      <c r="C7" s="110" t="s">
        <v>20</v>
      </c>
      <c r="D7" s="111">
        <v>114703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8" si="0">SUM(D7:N7)</f>
        <v>114703</v>
      </c>
      <c r="P7" s="112">
        <f>(O7/P$24)</f>
        <v>295.62628865979383</v>
      </c>
      <c r="Q7" s="113"/>
    </row>
    <row r="8" spans="1:134">
      <c r="A8" s="108"/>
      <c r="B8" s="109">
        <v>514</v>
      </c>
      <c r="C8" s="110" t="s">
        <v>21</v>
      </c>
      <c r="D8" s="111">
        <v>7245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7245</v>
      </c>
      <c r="P8" s="112">
        <f>(O8/P$24)</f>
        <v>18.672680412371133</v>
      </c>
      <c r="Q8" s="113"/>
    </row>
    <row r="9" spans="1:134" ht="15.75">
      <c r="A9" s="114" t="s">
        <v>22</v>
      </c>
      <c r="B9" s="115"/>
      <c r="C9" s="116"/>
      <c r="D9" s="117">
        <f>SUM(D10:D10)</f>
        <v>49700</v>
      </c>
      <c r="E9" s="117">
        <f>SUM(E10:E10)</f>
        <v>0</v>
      </c>
      <c r="F9" s="117">
        <f>SUM(F10:F10)</f>
        <v>0</v>
      </c>
      <c r="G9" s="117">
        <f>SUM(G10:G10)</f>
        <v>0</v>
      </c>
      <c r="H9" s="117">
        <f>SUM(H10:H10)</f>
        <v>0</v>
      </c>
      <c r="I9" s="117">
        <f>SUM(I10:I10)</f>
        <v>0</v>
      </c>
      <c r="J9" s="117">
        <f>SUM(J10:J10)</f>
        <v>0</v>
      </c>
      <c r="K9" s="117">
        <f>SUM(K10:K10)</f>
        <v>0</v>
      </c>
      <c r="L9" s="117">
        <f>SUM(L10:L10)</f>
        <v>0</v>
      </c>
      <c r="M9" s="117">
        <f>SUM(M10:M10)</f>
        <v>0</v>
      </c>
      <c r="N9" s="117">
        <f>SUM(N10:N10)</f>
        <v>0</v>
      </c>
      <c r="O9" s="118">
        <f>SUM(D9:N9)</f>
        <v>49700</v>
      </c>
      <c r="P9" s="119">
        <f>(O9/P$24)</f>
        <v>128.09278350515464</v>
      </c>
      <c r="Q9" s="120"/>
    </row>
    <row r="10" spans="1:134">
      <c r="A10" s="108"/>
      <c r="B10" s="109">
        <v>522</v>
      </c>
      <c r="C10" s="110" t="s">
        <v>23</v>
      </c>
      <c r="D10" s="111">
        <v>49700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" si="1">SUM(D10:N10)</f>
        <v>49700</v>
      </c>
      <c r="P10" s="112">
        <f>(O10/P$24)</f>
        <v>128.09278350515464</v>
      </c>
      <c r="Q10" s="113"/>
    </row>
    <row r="11" spans="1:134" ht="15.75">
      <c r="A11" s="114" t="s">
        <v>25</v>
      </c>
      <c r="B11" s="115"/>
      <c r="C11" s="116"/>
      <c r="D11" s="117">
        <f>SUM(D12:D13)</f>
        <v>0</v>
      </c>
      <c r="E11" s="117">
        <f>SUM(E12:E13)</f>
        <v>0</v>
      </c>
      <c r="F11" s="117">
        <f>SUM(F12:F13)</f>
        <v>0</v>
      </c>
      <c r="G11" s="117">
        <f>SUM(G12:G13)</f>
        <v>0</v>
      </c>
      <c r="H11" s="117">
        <f>SUM(H12:H13)</f>
        <v>0</v>
      </c>
      <c r="I11" s="117">
        <f>SUM(I12:I13)</f>
        <v>441957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441957</v>
      </c>
      <c r="P11" s="119">
        <f>(O11/P$24)</f>
        <v>1139.0644329896907</v>
      </c>
      <c r="Q11" s="120"/>
    </row>
    <row r="12" spans="1:134">
      <c r="A12" s="108"/>
      <c r="B12" s="109">
        <v>533</v>
      </c>
      <c r="C12" s="110" t="s">
        <v>26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153859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:O19" si="2">SUM(D12:N12)</f>
        <v>153859</v>
      </c>
      <c r="P12" s="112">
        <f>(O12/P$24)</f>
        <v>396.54381443298968</v>
      </c>
      <c r="Q12" s="113"/>
    </row>
    <row r="13" spans="1:134">
      <c r="A13" s="108"/>
      <c r="B13" s="109">
        <v>535</v>
      </c>
      <c r="C13" s="110" t="s">
        <v>41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288098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2"/>
        <v>288098</v>
      </c>
      <c r="P13" s="112">
        <f>(O13/P$24)</f>
        <v>742.52061855670104</v>
      </c>
      <c r="Q13" s="113"/>
    </row>
    <row r="14" spans="1:134" ht="15.75">
      <c r="A14" s="114" t="s">
        <v>27</v>
      </c>
      <c r="B14" s="115"/>
      <c r="C14" s="116"/>
      <c r="D14" s="117">
        <f>SUM(D15:D15)</f>
        <v>168079</v>
      </c>
      <c r="E14" s="117">
        <f>SUM(E15:E15)</f>
        <v>0</v>
      </c>
      <c r="F14" s="117">
        <f>SUM(F15:F15)</f>
        <v>0</v>
      </c>
      <c r="G14" s="117">
        <f>SUM(G15:G15)</f>
        <v>0</v>
      </c>
      <c r="H14" s="117">
        <f>SUM(H15:H15)</f>
        <v>0</v>
      </c>
      <c r="I14" s="117">
        <f>SUM(I15:I15)</f>
        <v>0</v>
      </c>
      <c r="J14" s="117">
        <f>SUM(J15:J15)</f>
        <v>0</v>
      </c>
      <c r="K14" s="117">
        <f>SUM(K15:K15)</f>
        <v>0</v>
      </c>
      <c r="L14" s="117">
        <f>SUM(L15:L15)</f>
        <v>0</v>
      </c>
      <c r="M14" s="117">
        <f>SUM(M15:M15)</f>
        <v>0</v>
      </c>
      <c r="N14" s="117">
        <f>SUM(N15:N15)</f>
        <v>0</v>
      </c>
      <c r="O14" s="117">
        <f t="shared" si="2"/>
        <v>168079</v>
      </c>
      <c r="P14" s="119">
        <f>(O14/P$24)</f>
        <v>433.19329896907215</v>
      </c>
      <c r="Q14" s="120"/>
    </row>
    <row r="15" spans="1:134">
      <c r="A15" s="108"/>
      <c r="B15" s="109">
        <v>541</v>
      </c>
      <c r="C15" s="110" t="s">
        <v>28</v>
      </c>
      <c r="D15" s="111">
        <v>168079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2"/>
        <v>168079</v>
      </c>
      <c r="P15" s="112">
        <f>(O15/P$24)</f>
        <v>433.19329896907215</v>
      </c>
      <c r="Q15" s="113"/>
    </row>
    <row r="16" spans="1:134" ht="15.75">
      <c r="A16" s="114" t="s">
        <v>29</v>
      </c>
      <c r="B16" s="115"/>
      <c r="C16" s="116"/>
      <c r="D16" s="117">
        <f>SUM(D17:D17)</f>
        <v>14005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 t="shared" si="2"/>
        <v>14005</v>
      </c>
      <c r="P16" s="119">
        <f>(O16/P$24)</f>
        <v>36.095360824742265</v>
      </c>
      <c r="Q16" s="120"/>
    </row>
    <row r="17" spans="1:120">
      <c r="A17" s="121"/>
      <c r="B17" s="122">
        <v>552</v>
      </c>
      <c r="C17" s="123" t="s">
        <v>30</v>
      </c>
      <c r="D17" s="111">
        <v>14005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14005</v>
      </c>
      <c r="P17" s="112">
        <f>(O17/P$24)</f>
        <v>36.095360824742265</v>
      </c>
      <c r="Q17" s="113"/>
    </row>
    <row r="18" spans="1:120" ht="15.75">
      <c r="A18" s="114" t="s">
        <v>31</v>
      </c>
      <c r="B18" s="115"/>
      <c r="C18" s="116"/>
      <c r="D18" s="117">
        <f>SUM(D19:D19)</f>
        <v>41631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>SUM(D18:N18)</f>
        <v>41631</v>
      </c>
      <c r="P18" s="119">
        <f>(O18/P$24)</f>
        <v>107.29639175257732</v>
      </c>
      <c r="Q18" s="113"/>
    </row>
    <row r="19" spans="1:120">
      <c r="A19" s="108"/>
      <c r="B19" s="109">
        <v>572</v>
      </c>
      <c r="C19" s="110" t="s">
        <v>32</v>
      </c>
      <c r="D19" s="111">
        <v>41631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41631</v>
      </c>
      <c r="P19" s="112">
        <f>(O19/P$24)</f>
        <v>107.29639175257732</v>
      </c>
      <c r="Q19" s="113"/>
    </row>
    <row r="20" spans="1:120" ht="15.75">
      <c r="A20" s="114" t="s">
        <v>34</v>
      </c>
      <c r="B20" s="115"/>
      <c r="C20" s="116"/>
      <c r="D20" s="117">
        <f>SUM(D21:D21)</f>
        <v>0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7994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>SUM(D20:N20)</f>
        <v>7994</v>
      </c>
      <c r="P20" s="119">
        <f>(O20/P$24)</f>
        <v>20.603092783505154</v>
      </c>
      <c r="Q20" s="113"/>
    </row>
    <row r="21" spans="1:120" ht="15.75" thickBot="1">
      <c r="A21" s="108"/>
      <c r="B21" s="109">
        <v>591</v>
      </c>
      <c r="C21" s="110" t="s">
        <v>46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7994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" si="3">SUM(D21:N21)</f>
        <v>7994</v>
      </c>
      <c r="P21" s="112">
        <f>(O21/P$24)</f>
        <v>20.603092783505154</v>
      </c>
      <c r="Q21" s="113"/>
    </row>
    <row r="22" spans="1:120" ht="16.5" thickBot="1">
      <c r="A22" s="124" t="s">
        <v>10</v>
      </c>
      <c r="B22" s="125"/>
      <c r="C22" s="126"/>
      <c r="D22" s="127">
        <f>SUM(D5,D9,D11,D14,D16,D18,D20)</f>
        <v>415333</v>
      </c>
      <c r="E22" s="127">
        <f t="shared" ref="E22:N22" si="4">SUM(E5,E9,E11,E14,E16,E18,E20)</f>
        <v>0</v>
      </c>
      <c r="F22" s="127">
        <f t="shared" si="4"/>
        <v>0</v>
      </c>
      <c r="G22" s="127">
        <f t="shared" si="4"/>
        <v>0</v>
      </c>
      <c r="H22" s="127">
        <f t="shared" si="4"/>
        <v>0</v>
      </c>
      <c r="I22" s="127">
        <f t="shared" si="4"/>
        <v>449951</v>
      </c>
      <c r="J22" s="127">
        <f t="shared" si="4"/>
        <v>0</v>
      </c>
      <c r="K22" s="127">
        <f t="shared" si="4"/>
        <v>0</v>
      </c>
      <c r="L22" s="127">
        <f t="shared" si="4"/>
        <v>0</v>
      </c>
      <c r="M22" s="127">
        <f t="shared" si="4"/>
        <v>0</v>
      </c>
      <c r="N22" s="127">
        <f t="shared" si="4"/>
        <v>0</v>
      </c>
      <c r="O22" s="127">
        <f>SUM(D22:N22)</f>
        <v>865284</v>
      </c>
      <c r="P22" s="128">
        <f>(O22/P$24)</f>
        <v>2230.1134020618556</v>
      </c>
      <c r="Q22" s="106"/>
      <c r="R22" s="129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</row>
    <row r="23" spans="1:120">
      <c r="A23" s="130"/>
      <c r="B23" s="131"/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3"/>
    </row>
    <row r="24" spans="1:120">
      <c r="A24" s="134"/>
      <c r="B24" s="135"/>
      <c r="C24" s="135"/>
      <c r="D24" s="136"/>
      <c r="E24" s="136"/>
      <c r="F24" s="136"/>
      <c r="G24" s="136"/>
      <c r="H24" s="136"/>
      <c r="I24" s="136"/>
      <c r="J24" s="136"/>
      <c r="K24" s="136"/>
      <c r="L24" s="136"/>
      <c r="M24" s="139" t="s">
        <v>83</v>
      </c>
      <c r="N24" s="139"/>
      <c r="O24" s="139"/>
      <c r="P24" s="137">
        <v>388</v>
      </c>
    </row>
    <row r="25" spans="1:120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2"/>
    </row>
    <row r="26" spans="1:120" ht="15.75" customHeight="1" thickBot="1">
      <c r="A26" s="143" t="s">
        <v>39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5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36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52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SUM(D6:D8)</f>
        <v>114244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2" si="1">SUM(D5:M5)</f>
        <v>114244</v>
      </c>
      <c r="O5" s="61">
        <f t="shared" ref="O5:O22" si="2">(N5/O$24)</f>
        <v>345.14803625377641</v>
      </c>
      <c r="P5" s="62"/>
    </row>
    <row r="6" spans="1:133">
      <c r="A6" s="64"/>
      <c r="B6" s="65">
        <v>511</v>
      </c>
      <c r="C6" s="66" t="s">
        <v>19</v>
      </c>
      <c r="D6" s="67">
        <v>15117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15117</v>
      </c>
      <c r="O6" s="68">
        <f t="shared" si="2"/>
        <v>45.670694864048336</v>
      </c>
      <c r="P6" s="69"/>
    </row>
    <row r="7" spans="1:133">
      <c r="A7" s="64"/>
      <c r="B7" s="65">
        <v>513</v>
      </c>
      <c r="C7" s="66" t="s">
        <v>20</v>
      </c>
      <c r="D7" s="67">
        <v>92977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92977</v>
      </c>
      <c r="O7" s="68">
        <f t="shared" si="2"/>
        <v>280.89728096676737</v>
      </c>
      <c r="P7" s="69"/>
    </row>
    <row r="8" spans="1:133">
      <c r="A8" s="64"/>
      <c r="B8" s="65">
        <v>514</v>
      </c>
      <c r="C8" s="66" t="s">
        <v>21</v>
      </c>
      <c r="D8" s="67">
        <v>6150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6150</v>
      </c>
      <c r="O8" s="68">
        <f t="shared" si="2"/>
        <v>18.580060422960724</v>
      </c>
      <c r="P8" s="69"/>
    </row>
    <row r="9" spans="1:133" ht="15.75">
      <c r="A9" s="70" t="s">
        <v>22</v>
      </c>
      <c r="B9" s="71"/>
      <c r="C9" s="72"/>
      <c r="D9" s="73">
        <f t="shared" ref="D9:M9" si="3">SUM(D10:D10)</f>
        <v>412</v>
      </c>
      <c r="E9" s="73">
        <f t="shared" si="3"/>
        <v>0</v>
      </c>
      <c r="F9" s="73">
        <f t="shared" si="3"/>
        <v>0</v>
      </c>
      <c r="G9" s="73">
        <f t="shared" si="3"/>
        <v>0</v>
      </c>
      <c r="H9" s="73">
        <f t="shared" si="3"/>
        <v>0</v>
      </c>
      <c r="I9" s="73">
        <f t="shared" si="3"/>
        <v>0</v>
      </c>
      <c r="J9" s="73">
        <f t="shared" si="3"/>
        <v>0</v>
      </c>
      <c r="K9" s="73">
        <f t="shared" si="3"/>
        <v>0</v>
      </c>
      <c r="L9" s="73">
        <f t="shared" si="3"/>
        <v>0</v>
      </c>
      <c r="M9" s="73">
        <f t="shared" si="3"/>
        <v>0</v>
      </c>
      <c r="N9" s="74">
        <f t="shared" si="1"/>
        <v>412</v>
      </c>
      <c r="O9" s="75">
        <f t="shared" si="2"/>
        <v>1.244712990936556</v>
      </c>
      <c r="P9" s="76"/>
    </row>
    <row r="10" spans="1:133">
      <c r="A10" s="64"/>
      <c r="B10" s="65">
        <v>524</v>
      </c>
      <c r="C10" s="66" t="s">
        <v>24</v>
      </c>
      <c r="D10" s="67">
        <v>412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412</v>
      </c>
      <c r="O10" s="68">
        <f t="shared" si="2"/>
        <v>1.244712990936556</v>
      </c>
      <c r="P10" s="69"/>
    </row>
    <row r="11" spans="1:133" ht="15.75">
      <c r="A11" s="70" t="s">
        <v>25</v>
      </c>
      <c r="B11" s="71"/>
      <c r="C11" s="72"/>
      <c r="D11" s="73">
        <f t="shared" ref="D11:M11" si="4">SUM(D12:D13)</f>
        <v>0</v>
      </c>
      <c r="E11" s="73">
        <f t="shared" si="4"/>
        <v>0</v>
      </c>
      <c r="F11" s="73">
        <f t="shared" si="4"/>
        <v>0</v>
      </c>
      <c r="G11" s="73">
        <f t="shared" si="4"/>
        <v>0</v>
      </c>
      <c r="H11" s="73">
        <f t="shared" si="4"/>
        <v>0</v>
      </c>
      <c r="I11" s="73">
        <f t="shared" si="4"/>
        <v>354855</v>
      </c>
      <c r="J11" s="73">
        <f t="shared" si="4"/>
        <v>0</v>
      </c>
      <c r="K11" s="73">
        <f t="shared" si="4"/>
        <v>0</v>
      </c>
      <c r="L11" s="73">
        <f t="shared" si="4"/>
        <v>0</v>
      </c>
      <c r="M11" s="73">
        <f t="shared" si="4"/>
        <v>0</v>
      </c>
      <c r="N11" s="74">
        <f t="shared" si="1"/>
        <v>354855</v>
      </c>
      <c r="O11" s="75">
        <f t="shared" si="2"/>
        <v>1072.0694864048339</v>
      </c>
      <c r="P11" s="76"/>
    </row>
    <row r="12" spans="1:133">
      <c r="A12" s="64"/>
      <c r="B12" s="65">
        <v>533</v>
      </c>
      <c r="C12" s="66" t="s">
        <v>26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116511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116511</v>
      </c>
      <c r="O12" s="68">
        <f t="shared" si="2"/>
        <v>351.99697885196377</v>
      </c>
      <c r="P12" s="69"/>
    </row>
    <row r="13" spans="1:133">
      <c r="A13" s="64"/>
      <c r="B13" s="65">
        <v>535</v>
      </c>
      <c r="C13" s="66" t="s">
        <v>41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238344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238344</v>
      </c>
      <c r="O13" s="68">
        <f t="shared" si="2"/>
        <v>720.07250755287009</v>
      </c>
      <c r="P13" s="69"/>
    </row>
    <row r="14" spans="1:133" ht="15.75">
      <c r="A14" s="70" t="s">
        <v>27</v>
      </c>
      <c r="B14" s="71"/>
      <c r="C14" s="72"/>
      <c r="D14" s="73">
        <f t="shared" ref="D14:M14" si="5">SUM(D15:D15)</f>
        <v>69040</v>
      </c>
      <c r="E14" s="73">
        <f t="shared" si="5"/>
        <v>0</v>
      </c>
      <c r="F14" s="73">
        <f t="shared" si="5"/>
        <v>0</v>
      </c>
      <c r="G14" s="73">
        <f t="shared" si="5"/>
        <v>0</v>
      </c>
      <c r="H14" s="73">
        <f t="shared" si="5"/>
        <v>0</v>
      </c>
      <c r="I14" s="73">
        <f t="shared" si="5"/>
        <v>0</v>
      </c>
      <c r="J14" s="73">
        <f t="shared" si="5"/>
        <v>0</v>
      </c>
      <c r="K14" s="73">
        <f t="shared" si="5"/>
        <v>0</v>
      </c>
      <c r="L14" s="73">
        <f t="shared" si="5"/>
        <v>0</v>
      </c>
      <c r="M14" s="73">
        <f t="shared" si="5"/>
        <v>0</v>
      </c>
      <c r="N14" s="73">
        <f t="shared" si="1"/>
        <v>69040</v>
      </c>
      <c r="O14" s="75">
        <f t="shared" si="2"/>
        <v>208.58006042296071</v>
      </c>
      <c r="P14" s="76"/>
    </row>
    <row r="15" spans="1:133">
      <c r="A15" s="64"/>
      <c r="B15" s="65">
        <v>541</v>
      </c>
      <c r="C15" s="66" t="s">
        <v>53</v>
      </c>
      <c r="D15" s="67">
        <v>69040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69040</v>
      </c>
      <c r="O15" s="68">
        <f t="shared" si="2"/>
        <v>208.58006042296071</v>
      </c>
      <c r="P15" s="69"/>
    </row>
    <row r="16" spans="1:133" ht="15.75">
      <c r="A16" s="70" t="s">
        <v>29</v>
      </c>
      <c r="B16" s="71"/>
      <c r="C16" s="72"/>
      <c r="D16" s="73">
        <f t="shared" ref="D16:M16" si="6">SUM(D17:D17)</f>
        <v>9507</v>
      </c>
      <c r="E16" s="73">
        <f t="shared" si="6"/>
        <v>0</v>
      </c>
      <c r="F16" s="73">
        <f t="shared" si="6"/>
        <v>0</v>
      </c>
      <c r="G16" s="73">
        <f t="shared" si="6"/>
        <v>0</v>
      </c>
      <c r="H16" s="73">
        <f t="shared" si="6"/>
        <v>0</v>
      </c>
      <c r="I16" s="73">
        <f t="shared" si="6"/>
        <v>0</v>
      </c>
      <c r="J16" s="73">
        <f t="shared" si="6"/>
        <v>0</v>
      </c>
      <c r="K16" s="73">
        <f t="shared" si="6"/>
        <v>0</v>
      </c>
      <c r="L16" s="73">
        <f t="shared" si="6"/>
        <v>0</v>
      </c>
      <c r="M16" s="73">
        <f t="shared" si="6"/>
        <v>0</v>
      </c>
      <c r="N16" s="73">
        <f t="shared" si="1"/>
        <v>9507</v>
      </c>
      <c r="O16" s="75">
        <f t="shared" si="2"/>
        <v>28.722054380664652</v>
      </c>
      <c r="P16" s="76"/>
    </row>
    <row r="17" spans="1:119">
      <c r="A17" s="64"/>
      <c r="B17" s="65">
        <v>552</v>
      </c>
      <c r="C17" s="66" t="s">
        <v>30</v>
      </c>
      <c r="D17" s="67">
        <v>9507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9507</v>
      </c>
      <c r="O17" s="68">
        <f t="shared" si="2"/>
        <v>28.722054380664652</v>
      </c>
      <c r="P17" s="69"/>
    </row>
    <row r="18" spans="1:119" ht="15.75">
      <c r="A18" s="70" t="s">
        <v>31</v>
      </c>
      <c r="B18" s="71"/>
      <c r="C18" s="72"/>
      <c r="D18" s="73">
        <f t="shared" ref="D18:M18" si="7">SUM(D19:D19)</f>
        <v>4211</v>
      </c>
      <c r="E18" s="73">
        <f t="shared" si="7"/>
        <v>0</v>
      </c>
      <c r="F18" s="73">
        <f t="shared" si="7"/>
        <v>0</v>
      </c>
      <c r="G18" s="73">
        <f t="shared" si="7"/>
        <v>0</v>
      </c>
      <c r="H18" s="73">
        <f t="shared" si="7"/>
        <v>0</v>
      </c>
      <c r="I18" s="73">
        <f t="shared" si="7"/>
        <v>0</v>
      </c>
      <c r="J18" s="73">
        <f t="shared" si="7"/>
        <v>0</v>
      </c>
      <c r="K18" s="73">
        <f t="shared" si="7"/>
        <v>0</v>
      </c>
      <c r="L18" s="73">
        <f t="shared" si="7"/>
        <v>0</v>
      </c>
      <c r="M18" s="73">
        <f t="shared" si="7"/>
        <v>0</v>
      </c>
      <c r="N18" s="73">
        <f t="shared" si="1"/>
        <v>4211</v>
      </c>
      <c r="O18" s="75">
        <f t="shared" si="2"/>
        <v>12.722054380664652</v>
      </c>
      <c r="P18" s="69"/>
    </row>
    <row r="19" spans="1:119">
      <c r="A19" s="64"/>
      <c r="B19" s="65">
        <v>572</v>
      </c>
      <c r="C19" s="66" t="s">
        <v>54</v>
      </c>
      <c r="D19" s="67">
        <v>4211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4211</v>
      </c>
      <c r="O19" s="68">
        <f t="shared" si="2"/>
        <v>12.722054380664652</v>
      </c>
      <c r="P19" s="69"/>
    </row>
    <row r="20" spans="1:119" ht="15.75">
      <c r="A20" s="70" t="s">
        <v>55</v>
      </c>
      <c r="B20" s="71"/>
      <c r="C20" s="72"/>
      <c r="D20" s="73">
        <f t="shared" ref="D20:M20" si="8">SUM(D21:D21)</f>
        <v>0</v>
      </c>
      <c r="E20" s="73">
        <f t="shared" si="8"/>
        <v>0</v>
      </c>
      <c r="F20" s="73">
        <f t="shared" si="8"/>
        <v>0</v>
      </c>
      <c r="G20" s="73">
        <f t="shared" si="8"/>
        <v>0</v>
      </c>
      <c r="H20" s="73">
        <f t="shared" si="8"/>
        <v>0</v>
      </c>
      <c r="I20" s="73">
        <f t="shared" si="8"/>
        <v>21757</v>
      </c>
      <c r="J20" s="73">
        <f t="shared" si="8"/>
        <v>0</v>
      </c>
      <c r="K20" s="73">
        <f t="shared" si="8"/>
        <v>0</v>
      </c>
      <c r="L20" s="73">
        <f t="shared" si="8"/>
        <v>0</v>
      </c>
      <c r="M20" s="73">
        <f t="shared" si="8"/>
        <v>0</v>
      </c>
      <c r="N20" s="73">
        <f t="shared" si="1"/>
        <v>21757</v>
      </c>
      <c r="O20" s="75">
        <f t="shared" si="2"/>
        <v>65.73111782477342</v>
      </c>
      <c r="P20" s="69"/>
    </row>
    <row r="21" spans="1:119" ht="15.75" thickBot="1">
      <c r="A21" s="64"/>
      <c r="B21" s="65">
        <v>591</v>
      </c>
      <c r="C21" s="66" t="s">
        <v>56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21757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21757</v>
      </c>
      <c r="O21" s="68">
        <f t="shared" si="2"/>
        <v>65.73111782477342</v>
      </c>
      <c r="P21" s="69"/>
    </row>
    <row r="22" spans="1:119" ht="16.5" thickBot="1">
      <c r="A22" s="77" t="s">
        <v>10</v>
      </c>
      <c r="B22" s="78"/>
      <c r="C22" s="79"/>
      <c r="D22" s="80">
        <f>SUM(D5,D9,D11,D14,D16,D18,D20)</f>
        <v>197414</v>
      </c>
      <c r="E22" s="80">
        <f t="shared" ref="E22:M22" si="9">SUM(E5,E9,E11,E14,E16,E18,E20)</f>
        <v>0</v>
      </c>
      <c r="F22" s="80">
        <f t="shared" si="9"/>
        <v>0</v>
      </c>
      <c r="G22" s="80">
        <f t="shared" si="9"/>
        <v>0</v>
      </c>
      <c r="H22" s="80">
        <f t="shared" si="9"/>
        <v>0</v>
      </c>
      <c r="I22" s="80">
        <f t="shared" si="9"/>
        <v>376612</v>
      </c>
      <c r="J22" s="80">
        <f t="shared" si="9"/>
        <v>0</v>
      </c>
      <c r="K22" s="80">
        <f t="shared" si="9"/>
        <v>0</v>
      </c>
      <c r="L22" s="80">
        <f t="shared" si="9"/>
        <v>0</v>
      </c>
      <c r="M22" s="80">
        <f t="shared" si="9"/>
        <v>0</v>
      </c>
      <c r="N22" s="80">
        <f t="shared" si="1"/>
        <v>574026</v>
      </c>
      <c r="O22" s="81">
        <f t="shared" si="2"/>
        <v>1734.2175226586103</v>
      </c>
      <c r="P22" s="62"/>
      <c r="Q22" s="82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</row>
    <row r="23" spans="1:119">
      <c r="A23" s="84"/>
      <c r="B23" s="85"/>
      <c r="C23" s="85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</row>
    <row r="24" spans="1:119">
      <c r="A24" s="88"/>
      <c r="B24" s="89"/>
      <c r="C24" s="89"/>
      <c r="D24" s="90"/>
      <c r="E24" s="90"/>
      <c r="F24" s="90"/>
      <c r="G24" s="90"/>
      <c r="H24" s="90"/>
      <c r="I24" s="90"/>
      <c r="J24" s="90"/>
      <c r="K24" s="90"/>
      <c r="L24" s="177" t="s">
        <v>57</v>
      </c>
      <c r="M24" s="177"/>
      <c r="N24" s="177"/>
      <c r="O24" s="91">
        <v>331</v>
      </c>
    </row>
    <row r="25" spans="1:119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/>
    </row>
    <row r="26" spans="1:119" ht="15.75" customHeight="1" thickBot="1">
      <c r="A26" s="181" t="s">
        <v>39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107741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107741</v>
      </c>
      <c r="O5" s="32">
        <f t="shared" ref="O5:O25" si="2">(N5/O$27)</f>
        <v>325.50151057401814</v>
      </c>
      <c r="P5" s="6"/>
    </row>
    <row r="6" spans="1:133">
      <c r="A6" s="12"/>
      <c r="B6" s="44">
        <v>511</v>
      </c>
      <c r="C6" s="20" t="s">
        <v>19</v>
      </c>
      <c r="D6" s="46">
        <v>13974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13974</v>
      </c>
      <c r="O6" s="47">
        <f t="shared" si="2"/>
        <v>42.217522658610271</v>
      </c>
      <c r="P6" s="9"/>
    </row>
    <row r="7" spans="1:133">
      <c r="A7" s="12"/>
      <c r="B7" s="44">
        <v>513</v>
      </c>
      <c r="C7" s="20" t="s">
        <v>20</v>
      </c>
      <c r="D7" s="46">
        <v>88144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88144</v>
      </c>
      <c r="O7" s="47">
        <f t="shared" si="2"/>
        <v>266.29607250755288</v>
      </c>
      <c r="P7" s="9"/>
    </row>
    <row r="8" spans="1:133">
      <c r="A8" s="12"/>
      <c r="B8" s="44">
        <v>514</v>
      </c>
      <c r="C8" s="20" t="s">
        <v>21</v>
      </c>
      <c r="D8" s="46">
        <v>5623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5623</v>
      </c>
      <c r="O8" s="47">
        <f t="shared" si="2"/>
        <v>16.987915407854985</v>
      </c>
      <c r="P8" s="9"/>
    </row>
    <row r="9" spans="1:133" ht="15.75">
      <c r="A9" s="28" t="s">
        <v>22</v>
      </c>
      <c r="B9" s="29"/>
      <c r="C9" s="30"/>
      <c r="D9" s="31">
        <f t="shared" ref="D9:M9" si="3">SUM(D10:D11)</f>
        <v>1411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1411</v>
      </c>
      <c r="O9" s="43">
        <f t="shared" si="2"/>
        <v>4.2628398791540789</v>
      </c>
      <c r="P9" s="10"/>
    </row>
    <row r="10" spans="1:133">
      <c r="A10" s="12"/>
      <c r="B10" s="44">
        <v>522</v>
      </c>
      <c r="C10" s="20" t="s">
        <v>23</v>
      </c>
      <c r="D10" s="46">
        <v>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</v>
      </c>
      <c r="O10" s="47">
        <f t="shared" si="2"/>
        <v>1.5105740181268883</v>
      </c>
      <c r="P10" s="9"/>
    </row>
    <row r="11" spans="1:133">
      <c r="A11" s="12"/>
      <c r="B11" s="44">
        <v>524</v>
      </c>
      <c r="C11" s="20" t="s">
        <v>24</v>
      </c>
      <c r="D11" s="46">
        <v>911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911</v>
      </c>
      <c r="O11" s="47">
        <f t="shared" si="2"/>
        <v>2.7522658610271904</v>
      </c>
      <c r="P11" s="9"/>
    </row>
    <row r="12" spans="1:133" ht="15.75">
      <c r="A12" s="28" t="s">
        <v>25</v>
      </c>
      <c r="B12" s="29"/>
      <c r="C12" s="30"/>
      <c r="D12" s="31">
        <f t="shared" ref="D12:M12" si="4">SUM(D13:D14)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375578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375578</v>
      </c>
      <c r="O12" s="43">
        <f t="shared" si="2"/>
        <v>1134.6767371601209</v>
      </c>
      <c r="P12" s="10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146078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146078</v>
      </c>
      <c r="O13" s="47">
        <f t="shared" si="2"/>
        <v>441.32326283987913</v>
      </c>
      <c r="P13" s="9"/>
    </row>
    <row r="14" spans="1:133">
      <c r="A14" s="12"/>
      <c r="B14" s="44">
        <v>535</v>
      </c>
      <c r="C14" s="20" t="s">
        <v>41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229500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229500</v>
      </c>
      <c r="O14" s="47">
        <f t="shared" si="2"/>
        <v>693.35347432024173</v>
      </c>
      <c r="P14" s="9"/>
    </row>
    <row r="15" spans="1:133" ht="15.75">
      <c r="A15" s="28" t="s">
        <v>27</v>
      </c>
      <c r="B15" s="29"/>
      <c r="C15" s="30"/>
      <c r="D15" s="31">
        <f t="shared" ref="D15:M15" si="5">SUM(D16:D16)</f>
        <v>52770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52770</v>
      </c>
      <c r="O15" s="43">
        <f t="shared" si="2"/>
        <v>159.42598187311179</v>
      </c>
      <c r="P15" s="10"/>
    </row>
    <row r="16" spans="1:133">
      <c r="A16" s="12"/>
      <c r="B16" s="44">
        <v>541</v>
      </c>
      <c r="C16" s="20" t="s">
        <v>28</v>
      </c>
      <c r="D16" s="46">
        <v>52770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52770</v>
      </c>
      <c r="O16" s="47">
        <f t="shared" si="2"/>
        <v>159.42598187311179</v>
      </c>
      <c r="P16" s="9"/>
    </row>
    <row r="17" spans="1:119" ht="15.75">
      <c r="A17" s="28" t="s">
        <v>29</v>
      </c>
      <c r="B17" s="29"/>
      <c r="C17" s="30"/>
      <c r="D17" s="31">
        <f t="shared" ref="D17:M17" si="6">SUM(D18:D18)</f>
        <v>443783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443783</v>
      </c>
      <c r="O17" s="43">
        <f t="shared" si="2"/>
        <v>1340.7341389728097</v>
      </c>
      <c r="P17" s="10"/>
    </row>
    <row r="18" spans="1:119">
      <c r="A18" s="13"/>
      <c r="B18" s="45">
        <v>552</v>
      </c>
      <c r="C18" s="21" t="s">
        <v>30</v>
      </c>
      <c r="D18" s="46">
        <v>443783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443783</v>
      </c>
      <c r="O18" s="47">
        <f t="shared" si="2"/>
        <v>1340.7341389728097</v>
      </c>
      <c r="P18" s="9"/>
    </row>
    <row r="19" spans="1:119" ht="15.75">
      <c r="A19" s="28" t="s">
        <v>31</v>
      </c>
      <c r="B19" s="29"/>
      <c r="C19" s="30"/>
      <c r="D19" s="31">
        <f t="shared" ref="D19:M19" si="7">SUM(D20:D20)</f>
        <v>3425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3425</v>
      </c>
      <c r="O19" s="43">
        <f t="shared" si="2"/>
        <v>10.347432024169184</v>
      </c>
      <c r="P19" s="9"/>
    </row>
    <row r="20" spans="1:119">
      <c r="A20" s="12"/>
      <c r="B20" s="44">
        <v>572</v>
      </c>
      <c r="C20" s="20" t="s">
        <v>32</v>
      </c>
      <c r="D20" s="46">
        <v>3425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3425</v>
      </c>
      <c r="O20" s="47">
        <f t="shared" si="2"/>
        <v>10.347432024169184</v>
      </c>
      <c r="P20" s="9"/>
    </row>
    <row r="21" spans="1:119" ht="15.75">
      <c r="A21" s="28" t="s">
        <v>34</v>
      </c>
      <c r="B21" s="29"/>
      <c r="C21" s="30"/>
      <c r="D21" s="31">
        <f t="shared" ref="D21:M21" si="8">SUM(D22:D24)</f>
        <v>43153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47792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90945</v>
      </c>
      <c r="O21" s="43">
        <f t="shared" si="2"/>
        <v>274.75830815709969</v>
      </c>
      <c r="P21" s="9"/>
    </row>
    <row r="22" spans="1:119">
      <c r="A22" s="12"/>
      <c r="B22" s="44">
        <v>581</v>
      </c>
      <c r="C22" s="20" t="s">
        <v>33</v>
      </c>
      <c r="D22" s="46">
        <v>43153</v>
      </c>
      <c r="E22" s="46">
        <v>0</v>
      </c>
      <c r="F22" s="46">
        <v>0</v>
      </c>
      <c r="G22" s="46">
        <v>0</v>
      </c>
      <c r="H22" s="46">
        <v>0</v>
      </c>
      <c r="I22" s="46">
        <v>177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43330</v>
      </c>
      <c r="O22" s="47">
        <f t="shared" si="2"/>
        <v>130.90634441087613</v>
      </c>
      <c r="P22" s="9"/>
    </row>
    <row r="23" spans="1:119">
      <c r="A23" s="12"/>
      <c r="B23" s="44">
        <v>590</v>
      </c>
      <c r="C23" s="20" t="s">
        <v>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25257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25257</v>
      </c>
      <c r="O23" s="47">
        <f t="shared" si="2"/>
        <v>76.305135951661626</v>
      </c>
      <c r="P23" s="9"/>
    </row>
    <row r="24" spans="1:119" ht="15.75" thickBot="1">
      <c r="A24" s="12"/>
      <c r="B24" s="44">
        <v>591</v>
      </c>
      <c r="C24" s="20" t="s">
        <v>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22358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22358</v>
      </c>
      <c r="O24" s="47">
        <f t="shared" si="2"/>
        <v>67.546827794561935</v>
      </c>
      <c r="P24" s="9"/>
    </row>
    <row r="25" spans="1:119" ht="16.5" thickBot="1">
      <c r="A25" s="14" t="s">
        <v>10</v>
      </c>
      <c r="B25" s="23"/>
      <c r="C25" s="22"/>
      <c r="D25" s="15">
        <f>SUM(D5,D9,D12,D15,D17,D19,D21)</f>
        <v>652283</v>
      </c>
      <c r="E25" s="15">
        <f t="shared" ref="E25:M25" si="9">SUM(E5,E9,E12,E15,E17,E19,E21)</f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423370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1"/>
        <v>1075653</v>
      </c>
      <c r="O25" s="37">
        <f t="shared" si="2"/>
        <v>3249.7069486404835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163" t="s">
        <v>49</v>
      </c>
      <c r="M27" s="163"/>
      <c r="N27" s="163"/>
      <c r="O27" s="41">
        <v>331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39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129373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129373</v>
      </c>
      <c r="O5" s="32">
        <f t="shared" ref="O5:O23" si="2">(N5/O$25)</f>
        <v>380.50882352941176</v>
      </c>
      <c r="P5" s="6"/>
    </row>
    <row r="6" spans="1:133">
      <c r="A6" s="12"/>
      <c r="B6" s="44">
        <v>511</v>
      </c>
      <c r="C6" s="20" t="s">
        <v>19</v>
      </c>
      <c r="D6" s="46">
        <v>16268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16268</v>
      </c>
      <c r="O6" s="47">
        <f t="shared" si="2"/>
        <v>47.847058823529409</v>
      </c>
      <c r="P6" s="9"/>
    </row>
    <row r="7" spans="1:133">
      <c r="A7" s="12"/>
      <c r="B7" s="44">
        <v>513</v>
      </c>
      <c r="C7" s="20" t="s">
        <v>20</v>
      </c>
      <c r="D7" s="46">
        <v>107285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107285</v>
      </c>
      <c r="O7" s="47">
        <f t="shared" si="2"/>
        <v>315.54411764705884</v>
      </c>
      <c r="P7" s="9"/>
    </row>
    <row r="8" spans="1:133">
      <c r="A8" s="12"/>
      <c r="B8" s="44">
        <v>514</v>
      </c>
      <c r="C8" s="20" t="s">
        <v>21</v>
      </c>
      <c r="D8" s="46">
        <v>5820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5820</v>
      </c>
      <c r="O8" s="47">
        <f t="shared" si="2"/>
        <v>17.117647058823529</v>
      </c>
      <c r="P8" s="9"/>
    </row>
    <row r="9" spans="1:133" ht="15.75">
      <c r="A9" s="28" t="s">
        <v>22</v>
      </c>
      <c r="B9" s="29"/>
      <c r="C9" s="30"/>
      <c r="D9" s="31">
        <f t="shared" ref="D9:M9" si="3">SUM(D10:D10)</f>
        <v>1256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1256</v>
      </c>
      <c r="O9" s="43">
        <f t="shared" si="2"/>
        <v>3.6941176470588237</v>
      </c>
      <c r="P9" s="10"/>
    </row>
    <row r="10" spans="1:133">
      <c r="A10" s="12"/>
      <c r="B10" s="44">
        <v>524</v>
      </c>
      <c r="C10" s="20" t="s">
        <v>24</v>
      </c>
      <c r="D10" s="46">
        <v>1256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1256</v>
      </c>
      <c r="O10" s="47">
        <f t="shared" si="2"/>
        <v>3.6941176470588237</v>
      </c>
      <c r="P10" s="9"/>
    </row>
    <row r="11" spans="1:133" ht="15.75">
      <c r="A11" s="28" t="s">
        <v>25</v>
      </c>
      <c r="B11" s="29"/>
      <c r="C11" s="30"/>
      <c r="D11" s="31">
        <f t="shared" ref="D11:M11" si="4">SUM(D12:D13)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299536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299536</v>
      </c>
      <c r="O11" s="43">
        <f t="shared" si="2"/>
        <v>880.98823529411766</v>
      </c>
      <c r="P11" s="10"/>
    </row>
    <row r="12" spans="1:133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183609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183609</v>
      </c>
      <c r="O12" s="47">
        <f t="shared" si="2"/>
        <v>540.02647058823527</v>
      </c>
      <c r="P12" s="9"/>
    </row>
    <row r="13" spans="1:133">
      <c r="A13" s="12"/>
      <c r="B13" s="44">
        <v>535</v>
      </c>
      <c r="C13" s="20" t="s">
        <v>41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115927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115927</v>
      </c>
      <c r="O13" s="47">
        <f t="shared" si="2"/>
        <v>340.96176470588233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88455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88455</v>
      </c>
      <c r="O14" s="43">
        <f t="shared" si="2"/>
        <v>260.16176470588238</v>
      </c>
      <c r="P14" s="10"/>
    </row>
    <row r="15" spans="1:133">
      <c r="A15" s="12"/>
      <c r="B15" s="44">
        <v>541</v>
      </c>
      <c r="C15" s="20" t="s">
        <v>28</v>
      </c>
      <c r="D15" s="46">
        <v>88455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88455</v>
      </c>
      <c r="O15" s="47">
        <f t="shared" si="2"/>
        <v>260.16176470588238</v>
      </c>
      <c r="P15" s="9"/>
    </row>
    <row r="16" spans="1:133" ht="15.75">
      <c r="A16" s="28" t="s">
        <v>29</v>
      </c>
      <c r="B16" s="29"/>
      <c r="C16" s="30"/>
      <c r="D16" s="31">
        <f t="shared" ref="D16:M16" si="6">SUM(D17:D18)</f>
        <v>108760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108760</v>
      </c>
      <c r="O16" s="43">
        <f t="shared" si="2"/>
        <v>319.88235294117646</v>
      </c>
      <c r="P16" s="10"/>
    </row>
    <row r="17" spans="1:119">
      <c r="A17" s="13"/>
      <c r="B17" s="45">
        <v>552</v>
      </c>
      <c r="C17" s="21" t="s">
        <v>30</v>
      </c>
      <c r="D17" s="46">
        <v>90354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90354</v>
      </c>
      <c r="O17" s="47">
        <f t="shared" si="2"/>
        <v>265.74705882352941</v>
      </c>
      <c r="P17" s="9"/>
    </row>
    <row r="18" spans="1:119">
      <c r="A18" s="13"/>
      <c r="B18" s="45">
        <v>554</v>
      </c>
      <c r="C18" s="21" t="s">
        <v>44</v>
      </c>
      <c r="D18" s="46">
        <v>18406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18406</v>
      </c>
      <c r="O18" s="47">
        <f t="shared" si="2"/>
        <v>54.135294117647057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SUM(D20:D22)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390817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390817</v>
      </c>
      <c r="O19" s="43">
        <f t="shared" si="2"/>
        <v>1149.4617647058824</v>
      </c>
      <c r="P19" s="9"/>
    </row>
    <row r="20" spans="1:119">
      <c r="A20" s="12"/>
      <c r="B20" s="44">
        <v>581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40440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40440</v>
      </c>
      <c r="O20" s="47">
        <f t="shared" si="2"/>
        <v>118.94117647058823</v>
      </c>
      <c r="P20" s="9"/>
    </row>
    <row r="21" spans="1:119">
      <c r="A21" s="12"/>
      <c r="B21" s="44">
        <v>590</v>
      </c>
      <c r="C21" s="20" t="s">
        <v>45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327275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327275</v>
      </c>
      <c r="O21" s="47">
        <f t="shared" si="2"/>
        <v>962.57352941176475</v>
      </c>
      <c r="P21" s="9"/>
    </row>
    <row r="22" spans="1:119" ht="15.75" thickBot="1">
      <c r="A22" s="12"/>
      <c r="B22" s="44">
        <v>591</v>
      </c>
      <c r="C22" s="20" t="s">
        <v>46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23102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23102</v>
      </c>
      <c r="O22" s="47">
        <f t="shared" si="2"/>
        <v>67.947058823529417</v>
      </c>
      <c r="P22" s="9"/>
    </row>
    <row r="23" spans="1:119" ht="16.5" thickBot="1">
      <c r="A23" s="14" t="s">
        <v>10</v>
      </c>
      <c r="B23" s="23"/>
      <c r="C23" s="22"/>
      <c r="D23" s="15">
        <f>SUM(D5,D9,D11,D14,D16,D19)</f>
        <v>327844</v>
      </c>
      <c r="E23" s="15">
        <f t="shared" ref="E23:M23" si="8">SUM(E5,E9,E11,E14,E16,E19)</f>
        <v>0</v>
      </c>
      <c r="F23" s="15">
        <f t="shared" si="8"/>
        <v>0</v>
      </c>
      <c r="G23" s="15">
        <f t="shared" si="8"/>
        <v>0</v>
      </c>
      <c r="H23" s="15">
        <f t="shared" si="8"/>
        <v>0</v>
      </c>
      <c r="I23" s="15">
        <f t="shared" si="8"/>
        <v>690353</v>
      </c>
      <c r="J23" s="15">
        <f t="shared" si="8"/>
        <v>0</v>
      </c>
      <c r="K23" s="15">
        <f t="shared" si="8"/>
        <v>0</v>
      </c>
      <c r="L23" s="15">
        <f t="shared" si="8"/>
        <v>0</v>
      </c>
      <c r="M23" s="15">
        <f t="shared" si="8"/>
        <v>0</v>
      </c>
      <c r="N23" s="15">
        <f t="shared" si="1"/>
        <v>1018197</v>
      </c>
      <c r="O23" s="37">
        <f t="shared" si="2"/>
        <v>2994.6970588235295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163" t="s">
        <v>47</v>
      </c>
      <c r="M25" s="163"/>
      <c r="N25" s="163"/>
      <c r="O25" s="41">
        <v>340</v>
      </c>
    </row>
    <row r="26" spans="1:119">
      <c r="A26" s="16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1:119" ht="15.75" customHeight="1" thickBot="1">
      <c r="A27" s="165" t="s">
        <v>39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91387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16587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107974</v>
      </c>
      <c r="O5" s="32">
        <f t="shared" ref="O5:O22" si="2">(N5/O$24)</f>
        <v>317.57058823529411</v>
      </c>
      <c r="P5" s="6"/>
    </row>
    <row r="6" spans="1:133">
      <c r="A6" s="12"/>
      <c r="B6" s="44">
        <v>511</v>
      </c>
      <c r="C6" s="20" t="s">
        <v>19</v>
      </c>
      <c r="D6" s="46">
        <v>14056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14056</v>
      </c>
      <c r="O6" s="47">
        <f t="shared" si="2"/>
        <v>41.341176470588238</v>
      </c>
      <c r="P6" s="9"/>
    </row>
    <row r="7" spans="1:133">
      <c r="A7" s="12"/>
      <c r="B7" s="44">
        <v>513</v>
      </c>
      <c r="C7" s="20" t="s">
        <v>20</v>
      </c>
      <c r="D7" s="46">
        <v>74549</v>
      </c>
      <c r="E7" s="46">
        <v>0</v>
      </c>
      <c r="F7" s="46">
        <v>0</v>
      </c>
      <c r="G7" s="46">
        <v>0</v>
      </c>
      <c r="H7" s="46">
        <v>0</v>
      </c>
      <c r="I7" s="46">
        <v>16587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91136</v>
      </c>
      <c r="O7" s="47">
        <f t="shared" si="2"/>
        <v>268.04705882352943</v>
      </c>
      <c r="P7" s="9"/>
    </row>
    <row r="8" spans="1:133">
      <c r="A8" s="12"/>
      <c r="B8" s="44">
        <v>514</v>
      </c>
      <c r="C8" s="20" t="s">
        <v>21</v>
      </c>
      <c r="D8" s="46">
        <v>2782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2782</v>
      </c>
      <c r="O8" s="47">
        <f t="shared" si="2"/>
        <v>8.1823529411764699</v>
      </c>
      <c r="P8" s="9"/>
    </row>
    <row r="9" spans="1:133" ht="15.75">
      <c r="A9" s="28" t="s">
        <v>22</v>
      </c>
      <c r="B9" s="29"/>
      <c r="C9" s="30"/>
      <c r="D9" s="31">
        <f t="shared" ref="D9:M9" si="3">SUM(D10:D10)</f>
        <v>510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510</v>
      </c>
      <c r="O9" s="43">
        <f t="shared" si="2"/>
        <v>1.5</v>
      </c>
      <c r="P9" s="10"/>
    </row>
    <row r="10" spans="1:133">
      <c r="A10" s="12"/>
      <c r="B10" s="44">
        <v>524</v>
      </c>
      <c r="C10" s="20" t="s">
        <v>24</v>
      </c>
      <c r="D10" s="46">
        <v>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510</v>
      </c>
      <c r="O10" s="47">
        <f t="shared" si="2"/>
        <v>1.5</v>
      </c>
      <c r="P10" s="9"/>
    </row>
    <row r="11" spans="1:133" ht="15.75">
      <c r="A11" s="28" t="s">
        <v>25</v>
      </c>
      <c r="B11" s="29"/>
      <c r="C11" s="30"/>
      <c r="D11" s="31">
        <f t="shared" ref="D11:M11" si="4">SUM(D12:D13)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207425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207425</v>
      </c>
      <c r="O11" s="43">
        <f t="shared" si="2"/>
        <v>610.07352941176475</v>
      </c>
      <c r="P11" s="10"/>
    </row>
    <row r="12" spans="1:133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157425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157425</v>
      </c>
      <c r="O12" s="47">
        <f t="shared" si="2"/>
        <v>463.01470588235293</v>
      </c>
      <c r="P12" s="9"/>
    </row>
    <row r="13" spans="1:133">
      <c r="A13" s="12"/>
      <c r="B13" s="44">
        <v>535</v>
      </c>
      <c r="C13" s="20" t="s">
        <v>41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50000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50000</v>
      </c>
      <c r="O13" s="47">
        <f t="shared" si="2"/>
        <v>147.05882352941177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37107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37107</v>
      </c>
      <c r="O14" s="43">
        <f t="shared" si="2"/>
        <v>109.13823529411765</v>
      </c>
      <c r="P14" s="10"/>
    </row>
    <row r="15" spans="1:133">
      <c r="A15" s="12"/>
      <c r="B15" s="44">
        <v>541</v>
      </c>
      <c r="C15" s="20" t="s">
        <v>28</v>
      </c>
      <c r="D15" s="46">
        <v>37107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37107</v>
      </c>
      <c r="O15" s="47">
        <f t="shared" si="2"/>
        <v>109.13823529411765</v>
      </c>
      <c r="P15" s="9"/>
    </row>
    <row r="16" spans="1:133" ht="15.75">
      <c r="A16" s="28" t="s">
        <v>29</v>
      </c>
      <c r="B16" s="29"/>
      <c r="C16" s="30"/>
      <c r="D16" s="31">
        <f t="shared" ref="D16:M16" si="6">SUM(D17:D17)</f>
        <v>0</v>
      </c>
      <c r="E16" s="31">
        <f t="shared" si="6"/>
        <v>30103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30103</v>
      </c>
      <c r="O16" s="43">
        <f t="shared" si="2"/>
        <v>88.538235294117641</v>
      </c>
      <c r="P16" s="10"/>
    </row>
    <row r="17" spans="1:119">
      <c r="A17" s="13"/>
      <c r="B17" s="45">
        <v>552</v>
      </c>
      <c r="C17" s="21" t="s">
        <v>30</v>
      </c>
      <c r="D17" s="46">
        <v>0</v>
      </c>
      <c r="E17" s="46">
        <v>30103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30103</v>
      </c>
      <c r="O17" s="47">
        <f t="shared" si="2"/>
        <v>88.538235294117641</v>
      </c>
      <c r="P17" s="9"/>
    </row>
    <row r="18" spans="1:119" ht="15.75">
      <c r="A18" s="28" t="s">
        <v>31</v>
      </c>
      <c r="B18" s="29"/>
      <c r="C18" s="30"/>
      <c r="D18" s="31">
        <f t="shared" ref="D18:M18" si="7">SUM(D19:D19)</f>
        <v>3823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3823</v>
      </c>
      <c r="O18" s="43">
        <f t="shared" si="2"/>
        <v>11.244117647058824</v>
      </c>
      <c r="P18" s="9"/>
    </row>
    <row r="19" spans="1:119">
      <c r="A19" s="12"/>
      <c r="B19" s="44">
        <v>572</v>
      </c>
      <c r="C19" s="20" t="s">
        <v>32</v>
      </c>
      <c r="D19" s="46">
        <v>3823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3823</v>
      </c>
      <c r="O19" s="47">
        <f t="shared" si="2"/>
        <v>11.244117647058824</v>
      </c>
      <c r="P19" s="9"/>
    </row>
    <row r="20" spans="1:119" ht="15.75">
      <c r="A20" s="28" t="s">
        <v>34</v>
      </c>
      <c r="B20" s="29"/>
      <c r="C20" s="30"/>
      <c r="D20" s="31">
        <f t="shared" ref="D20:M20" si="8">SUM(D21:D21)</f>
        <v>0</v>
      </c>
      <c r="E20" s="31">
        <f t="shared" si="8"/>
        <v>17458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1"/>
        <v>17458</v>
      </c>
      <c r="O20" s="43">
        <f t="shared" si="2"/>
        <v>51.347058823529409</v>
      </c>
      <c r="P20" s="9"/>
    </row>
    <row r="21" spans="1:119" ht="15.75" thickBot="1">
      <c r="A21" s="12"/>
      <c r="B21" s="44">
        <v>581</v>
      </c>
      <c r="C21" s="20" t="s">
        <v>33</v>
      </c>
      <c r="D21" s="46">
        <v>0</v>
      </c>
      <c r="E21" s="46">
        <v>17458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17458</v>
      </c>
      <c r="O21" s="47">
        <f t="shared" si="2"/>
        <v>51.347058823529409</v>
      </c>
      <c r="P21" s="9"/>
    </row>
    <row r="22" spans="1:119" ht="16.5" thickBot="1">
      <c r="A22" s="14" t="s">
        <v>10</v>
      </c>
      <c r="B22" s="23"/>
      <c r="C22" s="22"/>
      <c r="D22" s="15">
        <f>SUM(D5,D9,D11,D14,D16,D18,D20)</f>
        <v>132827</v>
      </c>
      <c r="E22" s="15">
        <f t="shared" ref="E22:M22" si="9">SUM(E5,E9,E11,E14,E16,E18,E20)</f>
        <v>47561</v>
      </c>
      <c r="F22" s="15">
        <f t="shared" si="9"/>
        <v>0</v>
      </c>
      <c r="G22" s="15">
        <f t="shared" si="9"/>
        <v>0</v>
      </c>
      <c r="H22" s="15">
        <f t="shared" si="9"/>
        <v>0</v>
      </c>
      <c r="I22" s="15">
        <f t="shared" si="9"/>
        <v>224012</v>
      </c>
      <c r="J22" s="15">
        <f t="shared" si="9"/>
        <v>0</v>
      </c>
      <c r="K22" s="15">
        <f t="shared" si="9"/>
        <v>0</v>
      </c>
      <c r="L22" s="15">
        <f t="shared" si="9"/>
        <v>0</v>
      </c>
      <c r="M22" s="15">
        <f t="shared" si="9"/>
        <v>0</v>
      </c>
      <c r="N22" s="15">
        <f t="shared" si="1"/>
        <v>404400</v>
      </c>
      <c r="O22" s="37">
        <f t="shared" si="2"/>
        <v>1189.4117647058824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3" t="s">
        <v>42</v>
      </c>
      <c r="M24" s="163"/>
      <c r="N24" s="163"/>
      <c r="O24" s="41">
        <v>340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77332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77332</v>
      </c>
      <c r="O5" s="32">
        <f t="shared" ref="O5:O20" si="2">(N5/O$22)</f>
        <v>219.69318181818181</v>
      </c>
      <c r="P5" s="6"/>
    </row>
    <row r="6" spans="1:133">
      <c r="A6" s="12"/>
      <c r="B6" s="44">
        <v>511</v>
      </c>
      <c r="C6" s="20" t="s">
        <v>19</v>
      </c>
      <c r="D6" s="46">
        <v>13170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13170</v>
      </c>
      <c r="O6" s="47">
        <f t="shared" si="2"/>
        <v>37.414772727272727</v>
      </c>
      <c r="P6" s="9"/>
    </row>
    <row r="7" spans="1:133">
      <c r="A7" s="12"/>
      <c r="B7" s="44">
        <v>513</v>
      </c>
      <c r="C7" s="20" t="s">
        <v>20</v>
      </c>
      <c r="D7" s="46">
        <v>60907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60907</v>
      </c>
      <c r="O7" s="47">
        <f t="shared" si="2"/>
        <v>173.03125</v>
      </c>
      <c r="P7" s="9"/>
    </row>
    <row r="8" spans="1:133">
      <c r="A8" s="12"/>
      <c r="B8" s="44">
        <v>514</v>
      </c>
      <c r="C8" s="20" t="s">
        <v>21</v>
      </c>
      <c r="D8" s="46">
        <v>3255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3255</v>
      </c>
      <c r="O8" s="47">
        <f t="shared" si="2"/>
        <v>9.2471590909090917</v>
      </c>
      <c r="P8" s="9"/>
    </row>
    <row r="9" spans="1:133" ht="15.75">
      <c r="A9" s="28" t="s">
        <v>22</v>
      </c>
      <c r="B9" s="29"/>
      <c r="C9" s="30"/>
      <c r="D9" s="31">
        <f t="shared" ref="D9:M9" si="3">SUM(D10:D11)</f>
        <v>674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674</v>
      </c>
      <c r="O9" s="43">
        <f t="shared" si="2"/>
        <v>1.9147727272727273</v>
      </c>
      <c r="P9" s="10"/>
    </row>
    <row r="10" spans="1:133">
      <c r="A10" s="12"/>
      <c r="B10" s="44">
        <v>522</v>
      </c>
      <c r="C10" s="20" t="s">
        <v>23</v>
      </c>
      <c r="D10" s="46">
        <v>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</v>
      </c>
      <c r="O10" s="47">
        <f t="shared" si="2"/>
        <v>0.28409090909090912</v>
      </c>
      <c r="P10" s="9"/>
    </row>
    <row r="11" spans="1:133">
      <c r="A11" s="12"/>
      <c r="B11" s="44">
        <v>524</v>
      </c>
      <c r="C11" s="20" t="s">
        <v>24</v>
      </c>
      <c r="D11" s="46">
        <v>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574</v>
      </c>
      <c r="O11" s="47">
        <f t="shared" si="2"/>
        <v>1.6306818181818181</v>
      </c>
      <c r="P11" s="9"/>
    </row>
    <row r="12" spans="1:133" ht="15.75">
      <c r="A12" s="28" t="s">
        <v>25</v>
      </c>
      <c r="B12" s="29"/>
      <c r="C12" s="30"/>
      <c r="D12" s="31">
        <f t="shared" ref="D12:M12" si="4">SUM(D13:D13)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135128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135128</v>
      </c>
      <c r="O12" s="43">
        <f t="shared" si="2"/>
        <v>383.88636363636363</v>
      </c>
      <c r="P12" s="10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135128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135128</v>
      </c>
      <c r="O13" s="47">
        <f t="shared" si="2"/>
        <v>383.88636363636363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57857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57857</v>
      </c>
      <c r="O14" s="43">
        <f t="shared" si="2"/>
        <v>164.36647727272728</v>
      </c>
      <c r="P14" s="10"/>
    </row>
    <row r="15" spans="1:133">
      <c r="A15" s="12"/>
      <c r="B15" s="44">
        <v>541</v>
      </c>
      <c r="C15" s="20" t="s">
        <v>28</v>
      </c>
      <c r="D15" s="46">
        <v>57857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57857</v>
      </c>
      <c r="O15" s="47">
        <f t="shared" si="2"/>
        <v>164.36647727272728</v>
      </c>
      <c r="P15" s="9"/>
    </row>
    <row r="16" spans="1:133" ht="15.75">
      <c r="A16" s="28" t="s">
        <v>29</v>
      </c>
      <c r="B16" s="29"/>
      <c r="C16" s="30"/>
      <c r="D16" s="31">
        <f t="shared" ref="D16:M16" si="6">SUM(D17:D17)</f>
        <v>0</v>
      </c>
      <c r="E16" s="31">
        <f t="shared" si="6"/>
        <v>26186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26186</v>
      </c>
      <c r="O16" s="43">
        <f t="shared" si="2"/>
        <v>74.392045454545453</v>
      </c>
      <c r="P16" s="10"/>
    </row>
    <row r="17" spans="1:119">
      <c r="A17" s="13"/>
      <c r="B17" s="45">
        <v>552</v>
      </c>
      <c r="C17" s="21" t="s">
        <v>30</v>
      </c>
      <c r="D17" s="46">
        <v>0</v>
      </c>
      <c r="E17" s="46">
        <v>26186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26186</v>
      </c>
      <c r="O17" s="47">
        <f t="shared" si="2"/>
        <v>74.392045454545453</v>
      </c>
      <c r="P17" s="9"/>
    </row>
    <row r="18" spans="1:119" ht="15.75">
      <c r="A18" s="28" t="s">
        <v>31</v>
      </c>
      <c r="B18" s="29"/>
      <c r="C18" s="30"/>
      <c r="D18" s="31">
        <f t="shared" ref="D18:M18" si="7">SUM(D19:D19)</f>
        <v>11678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11678</v>
      </c>
      <c r="O18" s="43">
        <f t="shared" si="2"/>
        <v>33.176136363636367</v>
      </c>
      <c r="P18" s="9"/>
    </row>
    <row r="19" spans="1:119" ht="15.75" thickBot="1">
      <c r="A19" s="12"/>
      <c r="B19" s="44">
        <v>572</v>
      </c>
      <c r="C19" s="20" t="s">
        <v>32</v>
      </c>
      <c r="D19" s="46">
        <v>11678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11678</v>
      </c>
      <c r="O19" s="47">
        <f t="shared" si="2"/>
        <v>33.176136363636367</v>
      </c>
      <c r="P19" s="9"/>
    </row>
    <row r="20" spans="1:119" ht="16.5" thickBot="1">
      <c r="A20" s="14" t="s">
        <v>10</v>
      </c>
      <c r="B20" s="23"/>
      <c r="C20" s="22"/>
      <c r="D20" s="15">
        <f>SUM(D5,D9,D12,D14,D16,D18)</f>
        <v>147541</v>
      </c>
      <c r="E20" s="15">
        <f t="shared" ref="E20:M20" si="8">SUM(E5,E9,E12,E14,E16,E18)</f>
        <v>26186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135128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308855</v>
      </c>
      <c r="O20" s="37">
        <f t="shared" si="2"/>
        <v>877.42897727272725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163" t="s">
        <v>38</v>
      </c>
      <c r="M22" s="163"/>
      <c r="N22" s="163"/>
      <c r="O22" s="41">
        <v>352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124149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18043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142192</v>
      </c>
      <c r="O5" s="32">
        <f t="shared" ref="O5:O22" si="2">(N5/O$24)</f>
        <v>368.37305699481863</v>
      </c>
      <c r="P5" s="6"/>
    </row>
    <row r="6" spans="1:133">
      <c r="A6" s="12"/>
      <c r="B6" s="44">
        <v>511</v>
      </c>
      <c r="C6" s="20" t="s">
        <v>19</v>
      </c>
      <c r="D6" s="46">
        <v>10625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10625</v>
      </c>
      <c r="O6" s="47">
        <f t="shared" si="2"/>
        <v>27.525906735751295</v>
      </c>
      <c r="P6" s="9"/>
    </row>
    <row r="7" spans="1:133">
      <c r="A7" s="12"/>
      <c r="B7" s="44">
        <v>513</v>
      </c>
      <c r="C7" s="20" t="s">
        <v>20</v>
      </c>
      <c r="D7" s="46">
        <v>111843</v>
      </c>
      <c r="E7" s="46">
        <v>0</v>
      </c>
      <c r="F7" s="46">
        <v>0</v>
      </c>
      <c r="G7" s="46">
        <v>0</v>
      </c>
      <c r="H7" s="46">
        <v>0</v>
      </c>
      <c r="I7" s="46">
        <v>18043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129886</v>
      </c>
      <c r="O7" s="47">
        <f t="shared" si="2"/>
        <v>336.49222797927462</v>
      </c>
      <c r="P7" s="9"/>
    </row>
    <row r="8" spans="1:133">
      <c r="A8" s="12"/>
      <c r="B8" s="44">
        <v>514</v>
      </c>
      <c r="C8" s="20" t="s">
        <v>21</v>
      </c>
      <c r="D8" s="46">
        <v>1681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1681</v>
      </c>
      <c r="O8" s="47">
        <f t="shared" si="2"/>
        <v>4.3549222797927465</v>
      </c>
      <c r="P8" s="9"/>
    </row>
    <row r="9" spans="1:133" ht="15.75">
      <c r="A9" s="28" t="s">
        <v>22</v>
      </c>
      <c r="B9" s="29"/>
      <c r="C9" s="30"/>
      <c r="D9" s="31">
        <f t="shared" ref="D9:M9" si="3">SUM(D10:D11)</f>
        <v>2280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2280</v>
      </c>
      <c r="O9" s="43">
        <f t="shared" si="2"/>
        <v>5.9067357512953365</v>
      </c>
      <c r="P9" s="10"/>
    </row>
    <row r="10" spans="1:133">
      <c r="A10" s="12"/>
      <c r="B10" s="44">
        <v>522</v>
      </c>
      <c r="C10" s="20" t="s">
        <v>23</v>
      </c>
      <c r="D10" s="46">
        <v>1060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1060</v>
      </c>
      <c r="O10" s="47">
        <f t="shared" si="2"/>
        <v>2.7461139896373057</v>
      </c>
      <c r="P10" s="9"/>
    </row>
    <row r="11" spans="1:133">
      <c r="A11" s="12"/>
      <c r="B11" s="44">
        <v>524</v>
      </c>
      <c r="C11" s="20" t="s">
        <v>24</v>
      </c>
      <c r="D11" s="46">
        <v>1220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1220</v>
      </c>
      <c r="O11" s="47">
        <f t="shared" si="2"/>
        <v>3.1606217616580312</v>
      </c>
      <c r="P11" s="9"/>
    </row>
    <row r="12" spans="1:133" ht="15.75">
      <c r="A12" s="28" t="s">
        <v>25</v>
      </c>
      <c r="B12" s="29"/>
      <c r="C12" s="30"/>
      <c r="D12" s="31">
        <f t="shared" ref="D12:M12" si="4">SUM(D13:D13)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118764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118764</v>
      </c>
      <c r="O12" s="43">
        <f t="shared" si="2"/>
        <v>307.67875647668393</v>
      </c>
      <c r="P12" s="10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118764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118764</v>
      </c>
      <c r="O13" s="47">
        <f t="shared" si="2"/>
        <v>307.67875647668393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44061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44061</v>
      </c>
      <c r="O14" s="43">
        <f t="shared" si="2"/>
        <v>114.14766839378238</v>
      </c>
      <c r="P14" s="10"/>
    </row>
    <row r="15" spans="1:133">
      <c r="A15" s="12"/>
      <c r="B15" s="44">
        <v>541</v>
      </c>
      <c r="C15" s="20" t="s">
        <v>28</v>
      </c>
      <c r="D15" s="46">
        <v>44061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44061</v>
      </c>
      <c r="O15" s="47">
        <f t="shared" si="2"/>
        <v>114.14766839378238</v>
      </c>
      <c r="P15" s="9"/>
    </row>
    <row r="16" spans="1:133" ht="15.75">
      <c r="A16" s="28" t="s">
        <v>29</v>
      </c>
      <c r="B16" s="29"/>
      <c r="C16" s="30"/>
      <c r="D16" s="31">
        <f t="shared" ref="D16:M16" si="6">SUM(D17:D17)</f>
        <v>0</v>
      </c>
      <c r="E16" s="31">
        <f t="shared" si="6"/>
        <v>23550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23550</v>
      </c>
      <c r="O16" s="43">
        <f t="shared" si="2"/>
        <v>61.010362694300518</v>
      </c>
      <c r="P16" s="10"/>
    </row>
    <row r="17" spans="1:119">
      <c r="A17" s="13"/>
      <c r="B17" s="45">
        <v>552</v>
      </c>
      <c r="C17" s="21" t="s">
        <v>30</v>
      </c>
      <c r="D17" s="46">
        <v>0</v>
      </c>
      <c r="E17" s="46">
        <v>23550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23550</v>
      </c>
      <c r="O17" s="47">
        <f t="shared" si="2"/>
        <v>61.010362694300518</v>
      </c>
      <c r="P17" s="9"/>
    </row>
    <row r="18" spans="1:119" ht="15.75">
      <c r="A18" s="28" t="s">
        <v>31</v>
      </c>
      <c r="B18" s="29"/>
      <c r="C18" s="30"/>
      <c r="D18" s="31">
        <f t="shared" ref="D18:M18" si="7">SUM(D19:D19)</f>
        <v>17909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17909</v>
      </c>
      <c r="O18" s="43">
        <f t="shared" si="2"/>
        <v>46.396373056994818</v>
      </c>
      <c r="P18" s="9"/>
    </row>
    <row r="19" spans="1:119">
      <c r="A19" s="12"/>
      <c r="B19" s="44">
        <v>572</v>
      </c>
      <c r="C19" s="20" t="s">
        <v>32</v>
      </c>
      <c r="D19" s="46">
        <v>17909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17909</v>
      </c>
      <c r="O19" s="47">
        <f t="shared" si="2"/>
        <v>46.396373056994818</v>
      </c>
      <c r="P19" s="9"/>
    </row>
    <row r="20" spans="1:119" ht="15.75">
      <c r="A20" s="28" t="s">
        <v>34</v>
      </c>
      <c r="B20" s="29"/>
      <c r="C20" s="30"/>
      <c r="D20" s="31">
        <f t="shared" ref="D20:M20" si="8">SUM(D21:D21)</f>
        <v>45939</v>
      </c>
      <c r="E20" s="31">
        <f t="shared" si="8"/>
        <v>54861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0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1"/>
        <v>100800</v>
      </c>
      <c r="O20" s="43">
        <f t="shared" si="2"/>
        <v>261.13989637305701</v>
      </c>
      <c r="P20" s="9"/>
    </row>
    <row r="21" spans="1:119" ht="15.75" thickBot="1">
      <c r="A21" s="12"/>
      <c r="B21" s="44">
        <v>581</v>
      </c>
      <c r="C21" s="20" t="s">
        <v>33</v>
      </c>
      <c r="D21" s="46">
        <v>45939</v>
      </c>
      <c r="E21" s="46">
        <v>54861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100800</v>
      </c>
      <c r="O21" s="47">
        <f t="shared" si="2"/>
        <v>261.13989637305701</v>
      </c>
      <c r="P21" s="9"/>
    </row>
    <row r="22" spans="1:119" ht="16.5" thickBot="1">
      <c r="A22" s="14" t="s">
        <v>10</v>
      </c>
      <c r="B22" s="23"/>
      <c r="C22" s="22"/>
      <c r="D22" s="15">
        <f>SUM(D5,D9,D12,D14,D16,D18,D20)</f>
        <v>234338</v>
      </c>
      <c r="E22" s="15">
        <f t="shared" ref="E22:M22" si="9">SUM(E5,E9,E12,E14,E16,E18,E20)</f>
        <v>78411</v>
      </c>
      <c r="F22" s="15">
        <f t="shared" si="9"/>
        <v>0</v>
      </c>
      <c r="G22" s="15">
        <f t="shared" si="9"/>
        <v>0</v>
      </c>
      <c r="H22" s="15">
        <f t="shared" si="9"/>
        <v>0</v>
      </c>
      <c r="I22" s="15">
        <f t="shared" si="9"/>
        <v>136807</v>
      </c>
      <c r="J22" s="15">
        <f t="shared" si="9"/>
        <v>0</v>
      </c>
      <c r="K22" s="15">
        <f t="shared" si="9"/>
        <v>0</v>
      </c>
      <c r="L22" s="15">
        <f t="shared" si="9"/>
        <v>0</v>
      </c>
      <c r="M22" s="15">
        <f t="shared" si="9"/>
        <v>0</v>
      </c>
      <c r="N22" s="15">
        <f t="shared" si="1"/>
        <v>449556</v>
      </c>
      <c r="O22" s="37">
        <f t="shared" si="2"/>
        <v>1164.6528497409327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3" t="s">
        <v>35</v>
      </c>
      <c r="M24" s="163"/>
      <c r="N24" s="163"/>
      <c r="O24" s="41">
        <v>386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thickBot="1">
      <c r="A26" s="165" t="s">
        <v>39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166266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15488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1" si="1">SUM(D5:M5)</f>
        <v>181754</v>
      </c>
      <c r="O5" s="32">
        <f t="shared" ref="O5:O21" si="2">(N5/O$23)</f>
        <v>436.90865384615387</v>
      </c>
      <c r="P5" s="6"/>
    </row>
    <row r="6" spans="1:133">
      <c r="A6" s="12"/>
      <c r="B6" s="44">
        <v>511</v>
      </c>
      <c r="C6" s="20" t="s">
        <v>19</v>
      </c>
      <c r="D6" s="46">
        <v>12627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12627</v>
      </c>
      <c r="O6" s="47">
        <f t="shared" si="2"/>
        <v>30.353365384615383</v>
      </c>
      <c r="P6" s="9"/>
    </row>
    <row r="7" spans="1:133">
      <c r="A7" s="12"/>
      <c r="B7" s="44">
        <v>513</v>
      </c>
      <c r="C7" s="20" t="s">
        <v>20</v>
      </c>
      <c r="D7" s="46">
        <v>151073</v>
      </c>
      <c r="E7" s="46">
        <v>0</v>
      </c>
      <c r="F7" s="46">
        <v>0</v>
      </c>
      <c r="G7" s="46">
        <v>0</v>
      </c>
      <c r="H7" s="46">
        <v>0</v>
      </c>
      <c r="I7" s="46">
        <v>15488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166561</v>
      </c>
      <c r="O7" s="47">
        <f t="shared" si="2"/>
        <v>400.38701923076923</v>
      </c>
      <c r="P7" s="9"/>
    </row>
    <row r="8" spans="1:133">
      <c r="A8" s="12"/>
      <c r="B8" s="44">
        <v>514</v>
      </c>
      <c r="C8" s="20" t="s">
        <v>21</v>
      </c>
      <c r="D8" s="46">
        <v>2566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2566</v>
      </c>
      <c r="O8" s="47">
        <f t="shared" si="2"/>
        <v>6.1682692307692308</v>
      </c>
      <c r="P8" s="9"/>
    </row>
    <row r="9" spans="1:133" ht="15.75">
      <c r="A9" s="28" t="s">
        <v>22</v>
      </c>
      <c r="B9" s="29"/>
      <c r="C9" s="30"/>
      <c r="D9" s="31">
        <f t="shared" ref="D9:M9" si="3">SUM(D10:D10)</f>
        <v>1901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1901</v>
      </c>
      <c r="O9" s="43">
        <f t="shared" si="2"/>
        <v>4.5697115384615383</v>
      </c>
      <c r="P9" s="10"/>
    </row>
    <row r="10" spans="1:133">
      <c r="A10" s="12"/>
      <c r="B10" s="44">
        <v>524</v>
      </c>
      <c r="C10" s="20" t="s">
        <v>24</v>
      </c>
      <c r="D10" s="46">
        <v>1901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1901</v>
      </c>
      <c r="O10" s="47">
        <f t="shared" si="2"/>
        <v>4.5697115384615383</v>
      </c>
      <c r="P10" s="9"/>
    </row>
    <row r="11" spans="1:133" ht="15.75">
      <c r="A11" s="28" t="s">
        <v>25</v>
      </c>
      <c r="B11" s="29"/>
      <c r="C11" s="30"/>
      <c r="D11" s="31">
        <f t="shared" ref="D11:M11" si="4">SUM(D12:D12)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101542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101542</v>
      </c>
      <c r="O11" s="43">
        <f t="shared" si="2"/>
        <v>244.09134615384616</v>
      </c>
      <c r="P11" s="10"/>
    </row>
    <row r="12" spans="1:133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101542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101542</v>
      </c>
      <c r="O12" s="47">
        <f t="shared" si="2"/>
        <v>244.09134615384616</v>
      </c>
      <c r="P12" s="9"/>
    </row>
    <row r="13" spans="1:133" ht="15.75">
      <c r="A13" s="28" t="s">
        <v>27</v>
      </c>
      <c r="B13" s="29"/>
      <c r="C13" s="30"/>
      <c r="D13" s="31">
        <f t="shared" ref="D13:M13" si="5">SUM(D14:D14)</f>
        <v>50583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50583</v>
      </c>
      <c r="O13" s="43">
        <f t="shared" si="2"/>
        <v>121.59375</v>
      </c>
      <c r="P13" s="10"/>
    </row>
    <row r="14" spans="1:133">
      <c r="A14" s="12"/>
      <c r="B14" s="44">
        <v>541</v>
      </c>
      <c r="C14" s="20" t="s">
        <v>28</v>
      </c>
      <c r="D14" s="46">
        <v>50583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50583</v>
      </c>
      <c r="O14" s="47">
        <f t="shared" si="2"/>
        <v>121.59375</v>
      </c>
      <c r="P14" s="9"/>
    </row>
    <row r="15" spans="1:133" ht="15.75">
      <c r="A15" s="28" t="s">
        <v>29</v>
      </c>
      <c r="B15" s="29"/>
      <c r="C15" s="30"/>
      <c r="D15" s="31">
        <f t="shared" ref="D15:M15" si="6">SUM(D16:D16)</f>
        <v>0</v>
      </c>
      <c r="E15" s="31">
        <f t="shared" si="6"/>
        <v>21873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21873</v>
      </c>
      <c r="O15" s="43">
        <f t="shared" si="2"/>
        <v>52.57932692307692</v>
      </c>
      <c r="P15" s="10"/>
    </row>
    <row r="16" spans="1:133">
      <c r="A16" s="13"/>
      <c r="B16" s="45">
        <v>552</v>
      </c>
      <c r="C16" s="21" t="s">
        <v>30</v>
      </c>
      <c r="D16" s="46">
        <v>0</v>
      </c>
      <c r="E16" s="46">
        <v>21873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21873</v>
      </c>
      <c r="O16" s="47">
        <f t="shared" si="2"/>
        <v>52.57932692307692</v>
      </c>
      <c r="P16" s="9"/>
    </row>
    <row r="17" spans="1:119" ht="15.75">
      <c r="A17" s="28" t="s">
        <v>31</v>
      </c>
      <c r="B17" s="29"/>
      <c r="C17" s="30"/>
      <c r="D17" s="31">
        <f t="shared" ref="D17:M17" si="7">SUM(D18:D18)</f>
        <v>79064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0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79064</v>
      </c>
      <c r="O17" s="43">
        <f t="shared" si="2"/>
        <v>190.05769230769232</v>
      </c>
      <c r="P17" s="9"/>
    </row>
    <row r="18" spans="1:119">
      <c r="A18" s="12"/>
      <c r="B18" s="44">
        <v>572</v>
      </c>
      <c r="C18" s="20" t="s">
        <v>32</v>
      </c>
      <c r="D18" s="46">
        <v>79064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79064</v>
      </c>
      <c r="O18" s="47">
        <f t="shared" si="2"/>
        <v>190.05769230769232</v>
      </c>
      <c r="P18" s="9"/>
    </row>
    <row r="19" spans="1:119" ht="15.75">
      <c r="A19" s="28" t="s">
        <v>34</v>
      </c>
      <c r="B19" s="29"/>
      <c r="C19" s="30"/>
      <c r="D19" s="31">
        <f t="shared" ref="D19:M19" si="8">SUM(D20:D20)</f>
        <v>0</v>
      </c>
      <c r="E19" s="31">
        <f t="shared" si="8"/>
        <v>20714</v>
      </c>
      <c r="F19" s="31">
        <f t="shared" si="8"/>
        <v>0</v>
      </c>
      <c r="G19" s="31">
        <f t="shared" si="8"/>
        <v>0</v>
      </c>
      <c r="H19" s="31">
        <f t="shared" si="8"/>
        <v>0</v>
      </c>
      <c r="I19" s="31">
        <f t="shared" si="8"/>
        <v>0</v>
      </c>
      <c r="J19" s="31">
        <f t="shared" si="8"/>
        <v>0</v>
      </c>
      <c r="K19" s="31">
        <f t="shared" si="8"/>
        <v>0</v>
      </c>
      <c r="L19" s="31">
        <f t="shared" si="8"/>
        <v>0</v>
      </c>
      <c r="M19" s="31">
        <f t="shared" si="8"/>
        <v>0</v>
      </c>
      <c r="N19" s="31">
        <f t="shared" si="1"/>
        <v>20714</v>
      </c>
      <c r="O19" s="43">
        <f t="shared" si="2"/>
        <v>49.793269230769234</v>
      </c>
      <c r="P19" s="9"/>
    </row>
    <row r="20" spans="1:119" ht="15.75" thickBot="1">
      <c r="A20" s="12"/>
      <c r="B20" s="44">
        <v>581</v>
      </c>
      <c r="C20" s="20" t="s">
        <v>33</v>
      </c>
      <c r="D20" s="46">
        <v>0</v>
      </c>
      <c r="E20" s="46">
        <v>20714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20714</v>
      </c>
      <c r="O20" s="47">
        <f t="shared" si="2"/>
        <v>49.793269230769234</v>
      </c>
      <c r="P20" s="9"/>
    </row>
    <row r="21" spans="1:119" ht="16.5" thickBot="1">
      <c r="A21" s="14" t="s">
        <v>10</v>
      </c>
      <c r="B21" s="23"/>
      <c r="C21" s="22"/>
      <c r="D21" s="15">
        <f>SUM(D5,D9,D11,D13,D15,D17,D19)</f>
        <v>297814</v>
      </c>
      <c r="E21" s="15">
        <f t="shared" ref="E21:M21" si="9">SUM(E5,E9,E11,E13,E15,E17,E19)</f>
        <v>42587</v>
      </c>
      <c r="F21" s="15">
        <f t="shared" si="9"/>
        <v>0</v>
      </c>
      <c r="G21" s="15">
        <f t="shared" si="9"/>
        <v>0</v>
      </c>
      <c r="H21" s="15">
        <f t="shared" si="9"/>
        <v>0</v>
      </c>
      <c r="I21" s="15">
        <f t="shared" si="9"/>
        <v>117030</v>
      </c>
      <c r="J21" s="15">
        <f t="shared" si="9"/>
        <v>0</v>
      </c>
      <c r="K21" s="15">
        <f t="shared" si="9"/>
        <v>0</v>
      </c>
      <c r="L21" s="15">
        <f t="shared" si="9"/>
        <v>0</v>
      </c>
      <c r="M21" s="15">
        <f t="shared" si="9"/>
        <v>0</v>
      </c>
      <c r="N21" s="15">
        <f t="shared" si="1"/>
        <v>457431</v>
      </c>
      <c r="O21" s="37">
        <f t="shared" si="2"/>
        <v>1099.59375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38"/>
      <c r="B23" s="39"/>
      <c r="C23" s="39"/>
      <c r="D23" s="40"/>
      <c r="E23" s="40"/>
      <c r="F23" s="40"/>
      <c r="G23" s="40"/>
      <c r="H23" s="40"/>
      <c r="I23" s="40"/>
      <c r="J23" s="40"/>
      <c r="K23" s="40"/>
      <c r="L23" s="163" t="s">
        <v>51</v>
      </c>
      <c r="M23" s="163"/>
      <c r="N23" s="163"/>
      <c r="O23" s="41">
        <v>416</v>
      </c>
    </row>
    <row r="24" spans="1:119">
      <c r="A24" s="164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  <row r="25" spans="1:119" ht="15.75" customHeight="1" thickBot="1">
      <c r="A25" s="165" t="s">
        <v>39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5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79282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9083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88365</v>
      </c>
      <c r="O5" s="32">
        <f t="shared" ref="O5:O20" si="2">(N5/O$22)</f>
        <v>228.33333333333334</v>
      </c>
      <c r="P5" s="6"/>
    </row>
    <row r="6" spans="1:133">
      <c r="A6" s="12"/>
      <c r="B6" s="44">
        <v>511</v>
      </c>
      <c r="C6" s="20" t="s">
        <v>19</v>
      </c>
      <c r="D6" s="46">
        <v>11853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11853</v>
      </c>
      <c r="O6" s="47">
        <f t="shared" si="2"/>
        <v>30.627906976744185</v>
      </c>
      <c r="P6" s="9"/>
    </row>
    <row r="7" spans="1:133">
      <c r="A7" s="12"/>
      <c r="B7" s="44">
        <v>513</v>
      </c>
      <c r="C7" s="20" t="s">
        <v>20</v>
      </c>
      <c r="D7" s="46">
        <v>64121</v>
      </c>
      <c r="E7" s="46">
        <v>0</v>
      </c>
      <c r="F7" s="46">
        <v>0</v>
      </c>
      <c r="G7" s="46">
        <v>0</v>
      </c>
      <c r="H7" s="46">
        <v>0</v>
      </c>
      <c r="I7" s="46">
        <v>9083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73204</v>
      </c>
      <c r="O7" s="47">
        <f t="shared" si="2"/>
        <v>189.15762273901808</v>
      </c>
      <c r="P7" s="9"/>
    </row>
    <row r="8" spans="1:133">
      <c r="A8" s="12"/>
      <c r="B8" s="44">
        <v>514</v>
      </c>
      <c r="C8" s="20" t="s">
        <v>21</v>
      </c>
      <c r="D8" s="46">
        <v>3308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3308</v>
      </c>
      <c r="O8" s="47">
        <f t="shared" si="2"/>
        <v>8.5478036175710592</v>
      </c>
      <c r="P8" s="9"/>
    </row>
    <row r="9" spans="1:133" ht="15.75">
      <c r="A9" s="28" t="s">
        <v>22</v>
      </c>
      <c r="B9" s="29"/>
      <c r="C9" s="30"/>
      <c r="D9" s="31">
        <f t="shared" ref="D9:M9" si="3">SUM(D10:D11)</f>
        <v>2209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2209</v>
      </c>
      <c r="O9" s="43">
        <f t="shared" si="2"/>
        <v>5.7080103359173124</v>
      </c>
      <c r="P9" s="10"/>
    </row>
    <row r="10" spans="1:133">
      <c r="A10" s="12"/>
      <c r="B10" s="44">
        <v>522</v>
      </c>
      <c r="C10" s="20" t="s">
        <v>23</v>
      </c>
      <c r="D10" s="46">
        <v>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959</v>
      </c>
      <c r="O10" s="47">
        <f t="shared" si="2"/>
        <v>2.4780361757105944</v>
      </c>
      <c r="P10" s="9"/>
    </row>
    <row r="11" spans="1:133">
      <c r="A11" s="12"/>
      <c r="B11" s="44">
        <v>524</v>
      </c>
      <c r="C11" s="20" t="s">
        <v>24</v>
      </c>
      <c r="D11" s="46">
        <v>1250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1250</v>
      </c>
      <c r="O11" s="47">
        <f t="shared" si="2"/>
        <v>3.2299741602067185</v>
      </c>
      <c r="P11" s="9"/>
    </row>
    <row r="12" spans="1:133" ht="15.75">
      <c r="A12" s="28" t="s">
        <v>25</v>
      </c>
      <c r="B12" s="29"/>
      <c r="C12" s="30"/>
      <c r="D12" s="31">
        <f t="shared" ref="D12:M12" si="4">SUM(D13:D13)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95991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95991</v>
      </c>
      <c r="O12" s="43">
        <f t="shared" si="2"/>
        <v>248.03875968992247</v>
      </c>
      <c r="P12" s="10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95991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95991</v>
      </c>
      <c r="O13" s="47">
        <f t="shared" si="2"/>
        <v>248.03875968992247</v>
      </c>
      <c r="P13" s="9"/>
    </row>
    <row r="14" spans="1:133" ht="15.75">
      <c r="A14" s="28" t="s">
        <v>27</v>
      </c>
      <c r="B14" s="29"/>
      <c r="C14" s="30"/>
      <c r="D14" s="31">
        <f t="shared" ref="D14:M14" si="5">SUM(D15:D15)</f>
        <v>113790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113790</v>
      </c>
      <c r="O14" s="43">
        <f t="shared" si="2"/>
        <v>294.03100775193798</v>
      </c>
      <c r="P14" s="10"/>
    </row>
    <row r="15" spans="1:133">
      <c r="A15" s="12"/>
      <c r="B15" s="44">
        <v>541</v>
      </c>
      <c r="C15" s="20" t="s">
        <v>28</v>
      </c>
      <c r="D15" s="46">
        <v>113790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113790</v>
      </c>
      <c r="O15" s="47">
        <f t="shared" si="2"/>
        <v>294.03100775193798</v>
      </c>
      <c r="P15" s="9"/>
    </row>
    <row r="16" spans="1:133" ht="15.75">
      <c r="A16" s="28" t="s">
        <v>29</v>
      </c>
      <c r="B16" s="29"/>
      <c r="C16" s="30"/>
      <c r="D16" s="31">
        <f t="shared" ref="D16:M16" si="6">SUM(D17:D17)</f>
        <v>0</v>
      </c>
      <c r="E16" s="31">
        <f t="shared" si="6"/>
        <v>18463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18463</v>
      </c>
      <c r="O16" s="43">
        <f t="shared" si="2"/>
        <v>47.708010335917315</v>
      </c>
      <c r="P16" s="10"/>
    </row>
    <row r="17" spans="1:119">
      <c r="A17" s="13"/>
      <c r="B17" s="45">
        <v>552</v>
      </c>
      <c r="C17" s="21" t="s">
        <v>30</v>
      </c>
      <c r="D17" s="46">
        <v>0</v>
      </c>
      <c r="E17" s="46">
        <v>18463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18463</v>
      </c>
      <c r="O17" s="47">
        <f t="shared" si="2"/>
        <v>47.708010335917315</v>
      </c>
      <c r="P17" s="9"/>
    </row>
    <row r="18" spans="1:119" ht="15.75">
      <c r="A18" s="28" t="s">
        <v>31</v>
      </c>
      <c r="B18" s="29"/>
      <c r="C18" s="30"/>
      <c r="D18" s="31">
        <f t="shared" ref="D18:M18" si="7">SUM(D19:D19)</f>
        <v>27591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27591</v>
      </c>
      <c r="O18" s="43">
        <f t="shared" si="2"/>
        <v>71.294573643410857</v>
      </c>
      <c r="P18" s="9"/>
    </row>
    <row r="19" spans="1:119" ht="15.75" thickBot="1">
      <c r="A19" s="12"/>
      <c r="B19" s="44">
        <v>572</v>
      </c>
      <c r="C19" s="20" t="s">
        <v>32</v>
      </c>
      <c r="D19" s="46">
        <v>27591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27591</v>
      </c>
      <c r="O19" s="47">
        <f t="shared" si="2"/>
        <v>71.294573643410857</v>
      </c>
      <c r="P19" s="9"/>
    </row>
    <row r="20" spans="1:119" ht="16.5" thickBot="1">
      <c r="A20" s="14" t="s">
        <v>10</v>
      </c>
      <c r="B20" s="23"/>
      <c r="C20" s="22"/>
      <c r="D20" s="15">
        <f>SUM(D5,D9,D12,D14,D16,D18)</f>
        <v>222872</v>
      </c>
      <c r="E20" s="15">
        <f t="shared" ref="E20:M20" si="8">SUM(E5,E9,E12,E14,E16,E18)</f>
        <v>18463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105074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346409</v>
      </c>
      <c r="O20" s="37">
        <f t="shared" si="2"/>
        <v>895.11369509043925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163" t="s">
        <v>62</v>
      </c>
      <c r="M22" s="163"/>
      <c r="N22" s="163"/>
      <c r="O22" s="41">
        <v>387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customHeight="1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76</v>
      </c>
      <c r="N4" s="34" t="s">
        <v>5</v>
      </c>
      <c r="O4" s="34" t="s">
        <v>77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SUM(D6:D7)</f>
        <v>114917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114917</v>
      </c>
      <c r="P5" s="32">
        <f t="shared" ref="P5:P20" si="1">(O5/P$22)</f>
        <v>296.17783505154637</v>
      </c>
      <c r="Q5" s="6"/>
    </row>
    <row r="6" spans="1:134">
      <c r="A6" s="12"/>
      <c r="B6" s="44">
        <v>511</v>
      </c>
      <c r="C6" s="20" t="s">
        <v>19</v>
      </c>
      <c r="D6" s="46">
        <v>16336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16336</v>
      </c>
      <c r="P6" s="47">
        <f t="shared" si="1"/>
        <v>42.103092783505154</v>
      </c>
      <c r="Q6" s="9"/>
    </row>
    <row r="7" spans="1:134">
      <c r="A7" s="12"/>
      <c r="B7" s="44">
        <v>513</v>
      </c>
      <c r="C7" s="20" t="s">
        <v>20</v>
      </c>
      <c r="D7" s="46">
        <v>98581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" si="2">SUM(D7:N7)</f>
        <v>98581</v>
      </c>
      <c r="P7" s="47">
        <f t="shared" si="1"/>
        <v>254.07474226804123</v>
      </c>
      <c r="Q7" s="9"/>
    </row>
    <row r="8" spans="1:134" ht="15.75">
      <c r="A8" s="28" t="s">
        <v>25</v>
      </c>
      <c r="B8" s="29"/>
      <c r="C8" s="30"/>
      <c r="D8" s="31">
        <f t="shared" ref="D8:N8" si="3">SUM(D9:D10)</f>
        <v>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423830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>SUM(D8:N8)</f>
        <v>423830</v>
      </c>
      <c r="P8" s="43">
        <f t="shared" si="1"/>
        <v>1092.3453608247423</v>
      </c>
      <c r="Q8" s="10"/>
    </row>
    <row r="9" spans="1:134">
      <c r="A9" s="12"/>
      <c r="B9" s="44">
        <v>533</v>
      </c>
      <c r="C9" s="20" t="s">
        <v>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137498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ref="O9:O16" si="4">SUM(D9:N9)</f>
        <v>137498</v>
      </c>
      <c r="P9" s="47">
        <f t="shared" si="1"/>
        <v>354.37628865979383</v>
      </c>
      <c r="Q9" s="9"/>
    </row>
    <row r="10" spans="1:134">
      <c r="A10" s="12"/>
      <c r="B10" s="44">
        <v>535</v>
      </c>
      <c r="C10" s="20" t="s">
        <v>41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286332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4"/>
        <v>286332</v>
      </c>
      <c r="P10" s="47">
        <f t="shared" si="1"/>
        <v>737.96907216494844</v>
      </c>
      <c r="Q10" s="9"/>
    </row>
    <row r="11" spans="1:134" ht="15.75">
      <c r="A11" s="28" t="s">
        <v>27</v>
      </c>
      <c r="B11" s="29"/>
      <c r="C11" s="30"/>
      <c r="D11" s="31">
        <f t="shared" ref="D11:N11" si="5">SUM(D12:D12)</f>
        <v>124091</v>
      </c>
      <c r="E11" s="31">
        <f t="shared" si="5"/>
        <v>0</v>
      </c>
      <c r="F11" s="31">
        <f t="shared" si="5"/>
        <v>0</v>
      </c>
      <c r="G11" s="31">
        <f t="shared" si="5"/>
        <v>0</v>
      </c>
      <c r="H11" s="31">
        <f t="shared" si="5"/>
        <v>0</v>
      </c>
      <c r="I11" s="31">
        <f t="shared" si="5"/>
        <v>0</v>
      </c>
      <c r="J11" s="31">
        <f t="shared" si="5"/>
        <v>0</v>
      </c>
      <c r="K11" s="31">
        <f t="shared" si="5"/>
        <v>0</v>
      </c>
      <c r="L11" s="31">
        <f t="shared" si="5"/>
        <v>0</v>
      </c>
      <c r="M11" s="31">
        <f t="shared" si="5"/>
        <v>0</v>
      </c>
      <c r="N11" s="31">
        <f t="shared" si="5"/>
        <v>0</v>
      </c>
      <c r="O11" s="31">
        <f t="shared" si="4"/>
        <v>124091</v>
      </c>
      <c r="P11" s="43">
        <f t="shared" si="1"/>
        <v>319.82216494845363</v>
      </c>
      <c r="Q11" s="10"/>
    </row>
    <row r="12" spans="1:134">
      <c r="A12" s="12"/>
      <c r="B12" s="44">
        <v>541</v>
      </c>
      <c r="C12" s="20" t="s">
        <v>28</v>
      </c>
      <c r="D12" s="46">
        <v>124091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124091</v>
      </c>
      <c r="P12" s="47">
        <f t="shared" si="1"/>
        <v>319.82216494845363</v>
      </c>
      <c r="Q12" s="9"/>
    </row>
    <row r="13" spans="1:134" ht="15.75">
      <c r="A13" s="28" t="s">
        <v>29</v>
      </c>
      <c r="B13" s="29"/>
      <c r="C13" s="30"/>
      <c r="D13" s="31">
        <f t="shared" ref="D13:N13" si="6">SUM(D14:D14)</f>
        <v>14414</v>
      </c>
      <c r="E13" s="31">
        <f t="shared" si="6"/>
        <v>0</v>
      </c>
      <c r="F13" s="31">
        <f t="shared" si="6"/>
        <v>0</v>
      </c>
      <c r="G13" s="31">
        <f t="shared" si="6"/>
        <v>0</v>
      </c>
      <c r="H13" s="31">
        <f t="shared" si="6"/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1">
        <f t="shared" si="6"/>
        <v>0</v>
      </c>
      <c r="M13" s="31">
        <f t="shared" si="6"/>
        <v>0</v>
      </c>
      <c r="N13" s="31">
        <f t="shared" si="6"/>
        <v>0</v>
      </c>
      <c r="O13" s="31">
        <f t="shared" si="4"/>
        <v>14414</v>
      </c>
      <c r="P13" s="43">
        <f t="shared" si="1"/>
        <v>37.149484536082475</v>
      </c>
      <c r="Q13" s="10"/>
    </row>
    <row r="14" spans="1:134">
      <c r="A14" s="13"/>
      <c r="B14" s="45">
        <v>552</v>
      </c>
      <c r="C14" s="21" t="s">
        <v>30</v>
      </c>
      <c r="D14" s="46">
        <v>14414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14414</v>
      </c>
      <c r="P14" s="47">
        <f t="shared" si="1"/>
        <v>37.149484536082475</v>
      </c>
      <c r="Q14" s="9"/>
    </row>
    <row r="15" spans="1:134" ht="15.75">
      <c r="A15" s="28" t="s">
        <v>31</v>
      </c>
      <c r="B15" s="29"/>
      <c r="C15" s="30"/>
      <c r="D15" s="31">
        <f t="shared" ref="D15:N15" si="7">SUM(D16:D16)</f>
        <v>16693</v>
      </c>
      <c r="E15" s="31">
        <f t="shared" si="7"/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>
        <f t="shared" si="7"/>
        <v>0</v>
      </c>
      <c r="M15" s="31">
        <f t="shared" si="7"/>
        <v>0</v>
      </c>
      <c r="N15" s="31">
        <f t="shared" si="7"/>
        <v>0</v>
      </c>
      <c r="O15" s="31">
        <f>SUM(D15:N15)</f>
        <v>16693</v>
      </c>
      <c r="P15" s="43">
        <f t="shared" si="1"/>
        <v>43.023195876288661</v>
      </c>
      <c r="Q15" s="9"/>
    </row>
    <row r="16" spans="1:134">
      <c r="A16" s="12"/>
      <c r="B16" s="44">
        <v>572</v>
      </c>
      <c r="C16" s="20" t="s">
        <v>32</v>
      </c>
      <c r="D16" s="46">
        <v>16693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16693</v>
      </c>
      <c r="P16" s="47">
        <f t="shared" si="1"/>
        <v>43.023195876288661</v>
      </c>
      <c r="Q16" s="9"/>
    </row>
    <row r="17" spans="1:120" ht="15.75">
      <c r="A17" s="28" t="s">
        <v>34</v>
      </c>
      <c r="B17" s="29"/>
      <c r="C17" s="30"/>
      <c r="D17" s="31">
        <f t="shared" ref="D17:N17" si="8">SUM(D18:D19)</f>
        <v>89674</v>
      </c>
      <c r="E17" s="31">
        <f t="shared" si="8"/>
        <v>0</v>
      </c>
      <c r="F17" s="31">
        <f t="shared" si="8"/>
        <v>0</v>
      </c>
      <c r="G17" s="31">
        <f t="shared" si="8"/>
        <v>0</v>
      </c>
      <c r="H17" s="31">
        <f t="shared" si="8"/>
        <v>0</v>
      </c>
      <c r="I17" s="31">
        <f t="shared" si="8"/>
        <v>8114</v>
      </c>
      <c r="J17" s="31">
        <f t="shared" si="8"/>
        <v>0</v>
      </c>
      <c r="K17" s="31">
        <f t="shared" si="8"/>
        <v>0</v>
      </c>
      <c r="L17" s="31">
        <f t="shared" si="8"/>
        <v>0</v>
      </c>
      <c r="M17" s="31">
        <f t="shared" si="8"/>
        <v>0</v>
      </c>
      <c r="N17" s="31">
        <f t="shared" si="8"/>
        <v>0</v>
      </c>
      <c r="O17" s="31">
        <f>SUM(D17:N17)</f>
        <v>97788</v>
      </c>
      <c r="P17" s="43">
        <f t="shared" si="1"/>
        <v>252.03092783505156</v>
      </c>
      <c r="Q17" s="9"/>
    </row>
    <row r="18" spans="1:120">
      <c r="A18" s="12"/>
      <c r="B18" s="44">
        <v>581</v>
      </c>
      <c r="C18" s="20" t="s">
        <v>78</v>
      </c>
      <c r="D18" s="46">
        <v>89674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89674</v>
      </c>
      <c r="P18" s="47">
        <f t="shared" si="1"/>
        <v>231.11855670103094</v>
      </c>
      <c r="Q18" s="9"/>
    </row>
    <row r="19" spans="1:120" ht="15.75" thickBot="1">
      <c r="A19" s="12"/>
      <c r="B19" s="44">
        <v>591</v>
      </c>
      <c r="C19" s="20" t="s">
        <v>46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8114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9">SUM(D19:N19)</f>
        <v>8114</v>
      </c>
      <c r="P19" s="47">
        <f t="shared" si="1"/>
        <v>20.912371134020617</v>
      </c>
      <c r="Q19" s="9"/>
    </row>
    <row r="20" spans="1:120" ht="16.5" thickBot="1">
      <c r="A20" s="14" t="s">
        <v>10</v>
      </c>
      <c r="B20" s="23"/>
      <c r="C20" s="22"/>
      <c r="D20" s="15">
        <f>SUM(D5,D8,D11,D13,D15,D17)</f>
        <v>359789</v>
      </c>
      <c r="E20" s="15">
        <f t="shared" ref="E20:N20" si="10">SUM(E5,E8,E11,E13,E15,E17)</f>
        <v>0</v>
      </c>
      <c r="F20" s="15">
        <f t="shared" si="10"/>
        <v>0</v>
      </c>
      <c r="G20" s="15">
        <f t="shared" si="10"/>
        <v>0</v>
      </c>
      <c r="H20" s="15">
        <f t="shared" si="10"/>
        <v>0</v>
      </c>
      <c r="I20" s="15">
        <f t="shared" si="10"/>
        <v>431944</v>
      </c>
      <c r="J20" s="15">
        <f t="shared" si="10"/>
        <v>0</v>
      </c>
      <c r="K20" s="15">
        <f t="shared" si="10"/>
        <v>0</v>
      </c>
      <c r="L20" s="15">
        <f t="shared" si="10"/>
        <v>0</v>
      </c>
      <c r="M20" s="15">
        <f t="shared" si="10"/>
        <v>0</v>
      </c>
      <c r="N20" s="15">
        <f t="shared" si="10"/>
        <v>0</v>
      </c>
      <c r="O20" s="15">
        <f>SUM(D20:N20)</f>
        <v>791733</v>
      </c>
      <c r="P20" s="37">
        <f t="shared" si="1"/>
        <v>2040.5489690721649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9"/>
    </row>
    <row r="22" spans="1:120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163" t="s">
        <v>81</v>
      </c>
      <c r="N22" s="163"/>
      <c r="O22" s="163"/>
      <c r="P22" s="41">
        <v>388</v>
      </c>
    </row>
    <row r="23" spans="1:120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  <row r="24" spans="1:120" ht="15.75" customHeight="1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75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76</v>
      </c>
      <c r="N4" s="34" t="s">
        <v>5</v>
      </c>
      <c r="O4" s="34" t="s">
        <v>77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SUM(D6:D7)</f>
        <v>102824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0" si="1">SUM(D5:N5)</f>
        <v>102824</v>
      </c>
      <c r="P5" s="32">
        <f t="shared" ref="P5:P20" si="2">(O5/P$22)</f>
        <v>267.07532467532468</v>
      </c>
      <c r="Q5" s="6"/>
    </row>
    <row r="6" spans="1:134">
      <c r="A6" s="12"/>
      <c r="B6" s="44">
        <v>511</v>
      </c>
      <c r="C6" s="20" t="s">
        <v>19</v>
      </c>
      <c r="D6" s="46">
        <v>16376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16376</v>
      </c>
      <c r="P6" s="47">
        <f t="shared" si="2"/>
        <v>42.535064935064938</v>
      </c>
      <c r="Q6" s="9"/>
    </row>
    <row r="7" spans="1:134">
      <c r="A7" s="12"/>
      <c r="B7" s="44">
        <v>513</v>
      </c>
      <c r="C7" s="20" t="s">
        <v>20</v>
      </c>
      <c r="D7" s="46">
        <v>86448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86448</v>
      </c>
      <c r="P7" s="47">
        <f t="shared" si="2"/>
        <v>224.54025974025973</v>
      </c>
      <c r="Q7" s="9"/>
    </row>
    <row r="8" spans="1:134" ht="15.75">
      <c r="A8" s="28" t="s">
        <v>25</v>
      </c>
      <c r="B8" s="29"/>
      <c r="C8" s="30"/>
      <c r="D8" s="31">
        <f t="shared" ref="D8:N8" si="3">SUM(D9:D10)</f>
        <v>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410788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 t="shared" si="1"/>
        <v>410788</v>
      </c>
      <c r="P8" s="43">
        <f t="shared" si="2"/>
        <v>1066.9818181818182</v>
      </c>
      <c r="Q8" s="10"/>
    </row>
    <row r="9" spans="1:134">
      <c r="A9" s="12"/>
      <c r="B9" s="44">
        <v>533</v>
      </c>
      <c r="C9" s="20" t="s">
        <v>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134623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134623</v>
      </c>
      <c r="P9" s="47">
        <f t="shared" si="2"/>
        <v>349.67012987012987</v>
      </c>
      <c r="Q9" s="9"/>
    </row>
    <row r="10" spans="1:134">
      <c r="A10" s="12"/>
      <c r="B10" s="44">
        <v>535</v>
      </c>
      <c r="C10" s="20" t="s">
        <v>41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276165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276165</v>
      </c>
      <c r="P10" s="47">
        <f t="shared" si="2"/>
        <v>717.31168831168827</v>
      </c>
      <c r="Q10" s="9"/>
    </row>
    <row r="11" spans="1:134" ht="15.75">
      <c r="A11" s="28" t="s">
        <v>27</v>
      </c>
      <c r="B11" s="29"/>
      <c r="C11" s="30"/>
      <c r="D11" s="31">
        <f t="shared" ref="D11:N11" si="4">SUM(D12:D12)</f>
        <v>144964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31">
        <f t="shared" si="4"/>
        <v>0</v>
      </c>
      <c r="O11" s="31">
        <f t="shared" si="1"/>
        <v>144964</v>
      </c>
      <c r="P11" s="43">
        <f t="shared" si="2"/>
        <v>376.52987012987012</v>
      </c>
      <c r="Q11" s="10"/>
    </row>
    <row r="12" spans="1:134">
      <c r="A12" s="12"/>
      <c r="B12" s="44">
        <v>541</v>
      </c>
      <c r="C12" s="20" t="s">
        <v>28</v>
      </c>
      <c r="D12" s="46">
        <v>144964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144964</v>
      </c>
      <c r="P12" s="47">
        <f t="shared" si="2"/>
        <v>376.52987012987012</v>
      </c>
      <c r="Q12" s="9"/>
    </row>
    <row r="13" spans="1:134" ht="15.75">
      <c r="A13" s="28" t="s">
        <v>29</v>
      </c>
      <c r="B13" s="29"/>
      <c r="C13" s="30"/>
      <c r="D13" s="31">
        <f t="shared" ref="D13:N13" si="5">SUM(D14:D14)</f>
        <v>10187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5"/>
        <v>0</v>
      </c>
      <c r="O13" s="31">
        <f t="shared" si="1"/>
        <v>10187</v>
      </c>
      <c r="P13" s="43">
        <f t="shared" si="2"/>
        <v>26.459740259740261</v>
      </c>
      <c r="Q13" s="10"/>
    </row>
    <row r="14" spans="1:134">
      <c r="A14" s="13"/>
      <c r="B14" s="45">
        <v>552</v>
      </c>
      <c r="C14" s="21" t="s">
        <v>30</v>
      </c>
      <c r="D14" s="46">
        <v>10187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10187</v>
      </c>
      <c r="P14" s="47">
        <f t="shared" si="2"/>
        <v>26.459740259740261</v>
      </c>
      <c r="Q14" s="9"/>
    </row>
    <row r="15" spans="1:134" ht="15.75">
      <c r="A15" s="28" t="s">
        <v>31</v>
      </c>
      <c r="B15" s="29"/>
      <c r="C15" s="30"/>
      <c r="D15" s="31">
        <f t="shared" ref="D15:N15" si="6">SUM(D16:D16)</f>
        <v>11477</v>
      </c>
      <c r="E15" s="31">
        <f t="shared" si="6"/>
        <v>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6"/>
        <v>0</v>
      </c>
      <c r="O15" s="31">
        <f t="shared" si="1"/>
        <v>11477</v>
      </c>
      <c r="P15" s="43">
        <f t="shared" si="2"/>
        <v>29.81038961038961</v>
      </c>
      <c r="Q15" s="9"/>
    </row>
    <row r="16" spans="1:134">
      <c r="A16" s="12"/>
      <c r="B16" s="44">
        <v>572</v>
      </c>
      <c r="C16" s="20" t="s">
        <v>32</v>
      </c>
      <c r="D16" s="46">
        <v>11477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11477</v>
      </c>
      <c r="P16" s="47">
        <f t="shared" si="2"/>
        <v>29.81038961038961</v>
      </c>
      <c r="Q16" s="9"/>
    </row>
    <row r="17" spans="1:120" ht="15.75">
      <c r="A17" s="28" t="s">
        <v>34</v>
      </c>
      <c r="B17" s="29"/>
      <c r="C17" s="30"/>
      <c r="D17" s="31">
        <f t="shared" ref="D17:N17" si="7">SUM(D18:D19)</f>
        <v>493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8442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7"/>
        <v>0</v>
      </c>
      <c r="O17" s="31">
        <f t="shared" si="1"/>
        <v>8935</v>
      </c>
      <c r="P17" s="43">
        <f t="shared" si="2"/>
        <v>23.207792207792206</v>
      </c>
      <c r="Q17" s="9"/>
    </row>
    <row r="18" spans="1:120">
      <c r="A18" s="12"/>
      <c r="B18" s="44">
        <v>581</v>
      </c>
      <c r="C18" s="20" t="s">
        <v>78</v>
      </c>
      <c r="D18" s="46">
        <v>493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493</v>
      </c>
      <c r="P18" s="47">
        <f t="shared" si="2"/>
        <v>1.2805194805194806</v>
      </c>
      <c r="Q18" s="9"/>
    </row>
    <row r="19" spans="1:120" ht="15.75" thickBot="1">
      <c r="A19" s="12"/>
      <c r="B19" s="44">
        <v>591</v>
      </c>
      <c r="C19" s="20" t="s">
        <v>46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8442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8442</v>
      </c>
      <c r="P19" s="47">
        <f t="shared" si="2"/>
        <v>21.927272727272726</v>
      </c>
      <c r="Q19" s="9"/>
    </row>
    <row r="20" spans="1:120" ht="16.5" thickBot="1">
      <c r="A20" s="14" t="s">
        <v>10</v>
      </c>
      <c r="B20" s="23"/>
      <c r="C20" s="22"/>
      <c r="D20" s="15">
        <f>SUM(D5,D8,D11,D13,D15,D17)</f>
        <v>269945</v>
      </c>
      <c r="E20" s="15">
        <f t="shared" ref="E20:N20" si="8">SUM(E5,E8,E11,E13,E15,E17)</f>
        <v>0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419230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8"/>
        <v>0</v>
      </c>
      <c r="O20" s="15">
        <f t="shared" si="1"/>
        <v>689175</v>
      </c>
      <c r="P20" s="37">
        <f t="shared" si="2"/>
        <v>1790.0649350649351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9"/>
    </row>
    <row r="22" spans="1:120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163" t="s">
        <v>79</v>
      </c>
      <c r="N22" s="163"/>
      <c r="O22" s="163"/>
      <c r="P22" s="41">
        <v>385</v>
      </c>
    </row>
    <row r="23" spans="1:120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  <row r="24" spans="1:120" ht="15.75" customHeight="1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5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97406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97406</v>
      </c>
      <c r="O5" s="32">
        <f t="shared" ref="O5:O19" si="2">(N5/O$21)</f>
        <v>290.76417910447759</v>
      </c>
      <c r="P5" s="6"/>
    </row>
    <row r="6" spans="1:133">
      <c r="A6" s="12"/>
      <c r="B6" s="44">
        <v>511</v>
      </c>
      <c r="C6" s="20" t="s">
        <v>19</v>
      </c>
      <c r="D6" s="46">
        <v>16530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16530</v>
      </c>
      <c r="O6" s="47">
        <f t="shared" si="2"/>
        <v>49.343283582089555</v>
      </c>
      <c r="P6" s="9"/>
    </row>
    <row r="7" spans="1:133">
      <c r="A7" s="12"/>
      <c r="B7" s="44">
        <v>513</v>
      </c>
      <c r="C7" s="20" t="s">
        <v>20</v>
      </c>
      <c r="D7" s="46">
        <v>80876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80876</v>
      </c>
      <c r="O7" s="47">
        <f t="shared" si="2"/>
        <v>241.42089552238807</v>
      </c>
      <c r="P7" s="9"/>
    </row>
    <row r="8" spans="1:133" ht="15.75">
      <c r="A8" s="28" t="s">
        <v>25</v>
      </c>
      <c r="B8" s="29"/>
      <c r="C8" s="30"/>
      <c r="D8" s="31">
        <f t="shared" ref="D8:M8" si="3">SUM(D9:D10)</f>
        <v>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384244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384244</v>
      </c>
      <c r="O8" s="43">
        <f t="shared" si="2"/>
        <v>1146.9970149253732</v>
      </c>
      <c r="P8" s="10"/>
    </row>
    <row r="9" spans="1:133">
      <c r="A9" s="12"/>
      <c r="B9" s="44">
        <v>533</v>
      </c>
      <c r="C9" s="20" t="s">
        <v>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129899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129899</v>
      </c>
      <c r="O9" s="47">
        <f t="shared" si="2"/>
        <v>387.75820895522389</v>
      </c>
      <c r="P9" s="9"/>
    </row>
    <row r="10" spans="1:133">
      <c r="A10" s="12"/>
      <c r="B10" s="44">
        <v>535</v>
      </c>
      <c r="C10" s="20" t="s">
        <v>41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254345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254345</v>
      </c>
      <c r="O10" s="47">
        <f t="shared" si="2"/>
        <v>759.2388059701492</v>
      </c>
      <c r="P10" s="9"/>
    </row>
    <row r="11" spans="1:133" ht="15.75">
      <c r="A11" s="28" t="s">
        <v>27</v>
      </c>
      <c r="B11" s="29"/>
      <c r="C11" s="30"/>
      <c r="D11" s="31">
        <f t="shared" ref="D11:M11" si="4">SUM(D12:D12)</f>
        <v>114529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31">
        <f t="shared" si="1"/>
        <v>114529</v>
      </c>
      <c r="O11" s="43">
        <f t="shared" si="2"/>
        <v>341.87761194029849</v>
      </c>
      <c r="P11" s="10"/>
    </row>
    <row r="12" spans="1:133">
      <c r="A12" s="12"/>
      <c r="B12" s="44">
        <v>541</v>
      </c>
      <c r="C12" s="20" t="s">
        <v>53</v>
      </c>
      <c r="D12" s="46">
        <v>114529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114529</v>
      </c>
      <c r="O12" s="47">
        <f t="shared" si="2"/>
        <v>341.87761194029849</v>
      </c>
      <c r="P12" s="9"/>
    </row>
    <row r="13" spans="1:133" ht="15.75">
      <c r="A13" s="28" t="s">
        <v>29</v>
      </c>
      <c r="B13" s="29"/>
      <c r="C13" s="30"/>
      <c r="D13" s="31">
        <f t="shared" ref="D13:M13" si="5">SUM(D14:D14)</f>
        <v>10856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10856</v>
      </c>
      <c r="O13" s="43">
        <f t="shared" si="2"/>
        <v>32.405970149253733</v>
      </c>
      <c r="P13" s="10"/>
    </row>
    <row r="14" spans="1:133">
      <c r="A14" s="13"/>
      <c r="B14" s="45">
        <v>552</v>
      </c>
      <c r="C14" s="21" t="s">
        <v>30</v>
      </c>
      <c r="D14" s="46">
        <v>10856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10856</v>
      </c>
      <c r="O14" s="47">
        <f t="shared" si="2"/>
        <v>32.405970149253733</v>
      </c>
      <c r="P14" s="9"/>
    </row>
    <row r="15" spans="1:133" ht="15.75">
      <c r="A15" s="28" t="s">
        <v>31</v>
      </c>
      <c r="B15" s="29"/>
      <c r="C15" s="30"/>
      <c r="D15" s="31">
        <f t="shared" ref="D15:M15" si="6">SUM(D16:D16)</f>
        <v>16693</v>
      </c>
      <c r="E15" s="31">
        <f t="shared" si="6"/>
        <v>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16693</v>
      </c>
      <c r="O15" s="43">
        <f t="shared" si="2"/>
        <v>49.829850746268654</v>
      </c>
      <c r="P15" s="9"/>
    </row>
    <row r="16" spans="1:133">
      <c r="A16" s="12"/>
      <c r="B16" s="44">
        <v>572</v>
      </c>
      <c r="C16" s="20" t="s">
        <v>54</v>
      </c>
      <c r="D16" s="46">
        <v>16693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16693</v>
      </c>
      <c r="O16" s="47">
        <f t="shared" si="2"/>
        <v>49.829850746268654</v>
      </c>
      <c r="P16" s="9"/>
    </row>
    <row r="17" spans="1:119" ht="15.75">
      <c r="A17" s="28" t="s">
        <v>55</v>
      </c>
      <c r="B17" s="29"/>
      <c r="C17" s="30"/>
      <c r="D17" s="31">
        <f t="shared" ref="D17:M17" si="7">SUM(D18:D18)</f>
        <v>0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8864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8864</v>
      </c>
      <c r="O17" s="43">
        <f t="shared" si="2"/>
        <v>26.459701492537313</v>
      </c>
      <c r="P17" s="9"/>
    </row>
    <row r="18" spans="1:119" ht="15.75" thickBot="1">
      <c r="A18" s="12"/>
      <c r="B18" s="44">
        <v>591</v>
      </c>
      <c r="C18" s="20" t="s">
        <v>56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8864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8864</v>
      </c>
      <c r="O18" s="47">
        <f t="shared" si="2"/>
        <v>26.459701492537313</v>
      </c>
      <c r="P18" s="9"/>
    </row>
    <row r="19" spans="1:119" ht="16.5" thickBot="1">
      <c r="A19" s="14" t="s">
        <v>10</v>
      </c>
      <c r="B19" s="23"/>
      <c r="C19" s="22"/>
      <c r="D19" s="15">
        <f>SUM(D5,D8,D11,D13,D15,D17)</f>
        <v>239484</v>
      </c>
      <c r="E19" s="15">
        <f t="shared" ref="E19:M19" si="8">SUM(E5,E8,E11,E13,E15,E17)</f>
        <v>0</v>
      </c>
      <c r="F19" s="15">
        <f t="shared" si="8"/>
        <v>0</v>
      </c>
      <c r="G19" s="15">
        <f t="shared" si="8"/>
        <v>0</v>
      </c>
      <c r="H19" s="15">
        <f t="shared" si="8"/>
        <v>0</v>
      </c>
      <c r="I19" s="15">
        <f t="shared" si="8"/>
        <v>393108</v>
      </c>
      <c r="J19" s="15">
        <f t="shared" si="8"/>
        <v>0</v>
      </c>
      <c r="K19" s="15">
        <f t="shared" si="8"/>
        <v>0</v>
      </c>
      <c r="L19" s="15">
        <f t="shared" si="8"/>
        <v>0</v>
      </c>
      <c r="M19" s="15">
        <f t="shared" si="8"/>
        <v>0</v>
      </c>
      <c r="N19" s="15">
        <f t="shared" si="1"/>
        <v>632592</v>
      </c>
      <c r="O19" s="37">
        <f t="shared" si="2"/>
        <v>1888.3343283582089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19">
      <c r="A21" s="38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163" t="s">
        <v>73</v>
      </c>
      <c r="M21" s="163"/>
      <c r="N21" s="163"/>
      <c r="O21" s="41">
        <v>335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92117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92117</v>
      </c>
      <c r="O5" s="32">
        <f t="shared" ref="O5:O19" si="2">(N5/O$21)</f>
        <v>272.53550295857985</v>
      </c>
      <c r="P5" s="6"/>
    </row>
    <row r="6" spans="1:133">
      <c r="A6" s="12"/>
      <c r="B6" s="44">
        <v>511</v>
      </c>
      <c r="C6" s="20" t="s">
        <v>19</v>
      </c>
      <c r="D6" s="46">
        <v>15789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15789</v>
      </c>
      <c r="O6" s="47">
        <f t="shared" si="2"/>
        <v>46.713017751479292</v>
      </c>
      <c r="P6" s="9"/>
    </row>
    <row r="7" spans="1:133">
      <c r="A7" s="12"/>
      <c r="B7" s="44">
        <v>513</v>
      </c>
      <c r="C7" s="20" t="s">
        <v>20</v>
      </c>
      <c r="D7" s="46">
        <v>76328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76328</v>
      </c>
      <c r="O7" s="47">
        <f t="shared" si="2"/>
        <v>225.82248520710058</v>
      </c>
      <c r="P7" s="9"/>
    </row>
    <row r="8" spans="1:133" ht="15.75">
      <c r="A8" s="28" t="s">
        <v>25</v>
      </c>
      <c r="B8" s="29"/>
      <c r="C8" s="30"/>
      <c r="D8" s="31">
        <f t="shared" ref="D8:M8" si="3">SUM(D9:D10)</f>
        <v>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371930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371930</v>
      </c>
      <c r="O8" s="43">
        <f t="shared" si="2"/>
        <v>1100.3846153846155</v>
      </c>
      <c r="P8" s="10"/>
    </row>
    <row r="9" spans="1:133">
      <c r="A9" s="12"/>
      <c r="B9" s="44">
        <v>533</v>
      </c>
      <c r="C9" s="20" t="s">
        <v>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111698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111698</v>
      </c>
      <c r="O9" s="47">
        <f t="shared" si="2"/>
        <v>330.46745562130178</v>
      </c>
      <c r="P9" s="9"/>
    </row>
    <row r="10" spans="1:133">
      <c r="A10" s="12"/>
      <c r="B10" s="44">
        <v>535</v>
      </c>
      <c r="C10" s="20" t="s">
        <v>41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260232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260232</v>
      </c>
      <c r="O10" s="47">
        <f t="shared" si="2"/>
        <v>769.91715976331363</v>
      </c>
      <c r="P10" s="9"/>
    </row>
    <row r="11" spans="1:133" ht="15.75">
      <c r="A11" s="28" t="s">
        <v>27</v>
      </c>
      <c r="B11" s="29"/>
      <c r="C11" s="30"/>
      <c r="D11" s="31">
        <f t="shared" ref="D11:M11" si="4">SUM(D12:D12)</f>
        <v>54085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31">
        <f t="shared" si="1"/>
        <v>54085</v>
      </c>
      <c r="O11" s="43">
        <f t="shared" si="2"/>
        <v>160.01479289940829</v>
      </c>
      <c r="P11" s="10"/>
    </row>
    <row r="12" spans="1:133">
      <c r="A12" s="12"/>
      <c r="B12" s="44">
        <v>541</v>
      </c>
      <c r="C12" s="20" t="s">
        <v>53</v>
      </c>
      <c r="D12" s="46">
        <v>54085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54085</v>
      </c>
      <c r="O12" s="47">
        <f t="shared" si="2"/>
        <v>160.01479289940829</v>
      </c>
      <c r="P12" s="9"/>
    </row>
    <row r="13" spans="1:133" ht="15.75">
      <c r="A13" s="28" t="s">
        <v>29</v>
      </c>
      <c r="B13" s="29"/>
      <c r="C13" s="30"/>
      <c r="D13" s="31">
        <f t="shared" ref="D13:M13" si="5">SUM(D14:D14)</f>
        <v>8673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8673</v>
      </c>
      <c r="O13" s="43">
        <f t="shared" si="2"/>
        <v>25.659763313609467</v>
      </c>
      <c r="P13" s="10"/>
    </row>
    <row r="14" spans="1:133">
      <c r="A14" s="13"/>
      <c r="B14" s="45">
        <v>552</v>
      </c>
      <c r="C14" s="21" t="s">
        <v>30</v>
      </c>
      <c r="D14" s="46">
        <v>8673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8673</v>
      </c>
      <c r="O14" s="47">
        <f t="shared" si="2"/>
        <v>25.659763313609467</v>
      </c>
      <c r="P14" s="9"/>
    </row>
    <row r="15" spans="1:133" ht="15.75">
      <c r="A15" s="28" t="s">
        <v>31</v>
      </c>
      <c r="B15" s="29"/>
      <c r="C15" s="30"/>
      <c r="D15" s="31">
        <f t="shared" ref="D15:M15" si="6">SUM(D16:D16)</f>
        <v>8518</v>
      </c>
      <c r="E15" s="31">
        <f t="shared" si="6"/>
        <v>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8518</v>
      </c>
      <c r="O15" s="43">
        <f t="shared" si="2"/>
        <v>25.201183431952664</v>
      </c>
      <c r="P15" s="9"/>
    </row>
    <row r="16" spans="1:133">
      <c r="A16" s="12"/>
      <c r="B16" s="44">
        <v>572</v>
      </c>
      <c r="C16" s="20" t="s">
        <v>54</v>
      </c>
      <c r="D16" s="46">
        <v>8518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8518</v>
      </c>
      <c r="O16" s="47">
        <f t="shared" si="2"/>
        <v>25.201183431952664</v>
      </c>
      <c r="P16" s="9"/>
    </row>
    <row r="17" spans="1:119" ht="15.75">
      <c r="A17" s="28" t="s">
        <v>55</v>
      </c>
      <c r="B17" s="29"/>
      <c r="C17" s="30"/>
      <c r="D17" s="31">
        <f t="shared" ref="D17:M17" si="7">SUM(D18:D18)</f>
        <v>0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9207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9207</v>
      </c>
      <c r="O17" s="43">
        <f t="shared" si="2"/>
        <v>27.239644970414201</v>
      </c>
      <c r="P17" s="9"/>
    </row>
    <row r="18" spans="1:119" ht="15.75" thickBot="1">
      <c r="A18" s="12"/>
      <c r="B18" s="44">
        <v>591</v>
      </c>
      <c r="C18" s="20" t="s">
        <v>56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9207</v>
      </c>
      <c r="O18" s="47">
        <f t="shared" si="2"/>
        <v>27.239644970414201</v>
      </c>
      <c r="P18" s="9"/>
    </row>
    <row r="19" spans="1:119" ht="16.5" thickBot="1">
      <c r="A19" s="14" t="s">
        <v>10</v>
      </c>
      <c r="B19" s="23"/>
      <c r="C19" s="22"/>
      <c r="D19" s="15">
        <f>SUM(D5,D8,D11,D13,D15,D17)</f>
        <v>163393</v>
      </c>
      <c r="E19" s="15">
        <f t="shared" ref="E19:M19" si="8">SUM(E5,E8,E11,E13,E15,E17)</f>
        <v>0</v>
      </c>
      <c r="F19" s="15">
        <f t="shared" si="8"/>
        <v>0</v>
      </c>
      <c r="G19" s="15">
        <f t="shared" si="8"/>
        <v>0</v>
      </c>
      <c r="H19" s="15">
        <f t="shared" si="8"/>
        <v>0</v>
      </c>
      <c r="I19" s="15">
        <f t="shared" si="8"/>
        <v>381137</v>
      </c>
      <c r="J19" s="15">
        <f t="shared" si="8"/>
        <v>0</v>
      </c>
      <c r="K19" s="15">
        <f t="shared" si="8"/>
        <v>0</v>
      </c>
      <c r="L19" s="15">
        <f t="shared" si="8"/>
        <v>0</v>
      </c>
      <c r="M19" s="15">
        <f t="shared" si="8"/>
        <v>0</v>
      </c>
      <c r="N19" s="15">
        <f t="shared" si="1"/>
        <v>544530</v>
      </c>
      <c r="O19" s="37">
        <f t="shared" si="2"/>
        <v>1611.0355029585799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6"/>
      <c r="B20" s="18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9"/>
    </row>
    <row r="21" spans="1:119">
      <c r="A21" s="38"/>
      <c r="B21" s="39"/>
      <c r="C21" s="39"/>
      <c r="D21" s="40"/>
      <c r="E21" s="40"/>
      <c r="F21" s="40"/>
      <c r="G21" s="40"/>
      <c r="H21" s="40"/>
      <c r="I21" s="40"/>
      <c r="J21" s="40"/>
      <c r="K21" s="40"/>
      <c r="L21" s="163" t="s">
        <v>71</v>
      </c>
      <c r="M21" s="163"/>
      <c r="N21" s="163"/>
      <c r="O21" s="41">
        <v>338</v>
      </c>
    </row>
    <row r="22" spans="1:119">
      <c r="A22" s="164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  <row r="23" spans="1:119" ht="15.75" customHeight="1" thickBot="1">
      <c r="A23" s="165" t="s">
        <v>39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87588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87588</v>
      </c>
      <c r="O5" s="32">
        <f t="shared" ref="O5:O20" si="2">(N5/O$22)</f>
        <v>259.1360946745562</v>
      </c>
      <c r="P5" s="6"/>
    </row>
    <row r="6" spans="1:133">
      <c r="A6" s="12"/>
      <c r="B6" s="44">
        <v>511</v>
      </c>
      <c r="C6" s="20" t="s">
        <v>19</v>
      </c>
      <c r="D6" s="46">
        <v>15313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15313</v>
      </c>
      <c r="O6" s="47">
        <f t="shared" si="2"/>
        <v>45.30473372781065</v>
      </c>
      <c r="P6" s="9"/>
    </row>
    <row r="7" spans="1:133">
      <c r="A7" s="12"/>
      <c r="B7" s="44">
        <v>513</v>
      </c>
      <c r="C7" s="20" t="s">
        <v>20</v>
      </c>
      <c r="D7" s="46">
        <v>72275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72275</v>
      </c>
      <c r="O7" s="47">
        <f t="shared" si="2"/>
        <v>213.83136094674558</v>
      </c>
      <c r="P7" s="9"/>
    </row>
    <row r="8" spans="1:133" ht="15.75">
      <c r="A8" s="28" t="s">
        <v>25</v>
      </c>
      <c r="B8" s="29"/>
      <c r="C8" s="30"/>
      <c r="D8" s="31">
        <f t="shared" ref="D8:M8" si="3">SUM(D9:D10)</f>
        <v>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388395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388395</v>
      </c>
      <c r="O8" s="43">
        <f t="shared" si="2"/>
        <v>1149.0976331360946</v>
      </c>
      <c r="P8" s="10"/>
    </row>
    <row r="9" spans="1:133">
      <c r="A9" s="12"/>
      <c r="B9" s="44">
        <v>533</v>
      </c>
      <c r="C9" s="20" t="s">
        <v>26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113624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113624</v>
      </c>
      <c r="O9" s="47">
        <f t="shared" si="2"/>
        <v>336.16568047337279</v>
      </c>
      <c r="P9" s="9"/>
    </row>
    <row r="10" spans="1:133">
      <c r="A10" s="12"/>
      <c r="B10" s="44">
        <v>535</v>
      </c>
      <c r="C10" s="20" t="s">
        <v>41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274771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274771</v>
      </c>
      <c r="O10" s="47">
        <f t="shared" si="2"/>
        <v>812.93195266272187</v>
      </c>
      <c r="P10" s="9"/>
    </row>
    <row r="11" spans="1:133" ht="15.75">
      <c r="A11" s="28" t="s">
        <v>27</v>
      </c>
      <c r="B11" s="29"/>
      <c r="C11" s="30"/>
      <c r="D11" s="31">
        <f t="shared" ref="D11:M11" si="4">SUM(D12:D12)</f>
        <v>60736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31">
        <f t="shared" si="1"/>
        <v>60736</v>
      </c>
      <c r="O11" s="43">
        <f t="shared" si="2"/>
        <v>179.69230769230768</v>
      </c>
      <c r="P11" s="10"/>
    </row>
    <row r="12" spans="1:133">
      <c r="A12" s="12"/>
      <c r="B12" s="44">
        <v>541</v>
      </c>
      <c r="C12" s="20" t="s">
        <v>53</v>
      </c>
      <c r="D12" s="46">
        <v>60736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60736</v>
      </c>
      <c r="O12" s="47">
        <f t="shared" si="2"/>
        <v>179.69230769230768</v>
      </c>
      <c r="P12" s="9"/>
    </row>
    <row r="13" spans="1:133" ht="15.75">
      <c r="A13" s="28" t="s">
        <v>29</v>
      </c>
      <c r="B13" s="29"/>
      <c r="C13" s="30"/>
      <c r="D13" s="31">
        <f t="shared" ref="D13:M13" si="5">SUM(D14:D14)</f>
        <v>16767</v>
      </c>
      <c r="E13" s="31">
        <f t="shared" si="5"/>
        <v>0</v>
      </c>
      <c r="F13" s="31">
        <f t="shared" si="5"/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1"/>
        <v>16767</v>
      </c>
      <c r="O13" s="43">
        <f t="shared" si="2"/>
        <v>49.606508875739642</v>
      </c>
      <c r="P13" s="10"/>
    </row>
    <row r="14" spans="1:133">
      <c r="A14" s="13"/>
      <c r="B14" s="45">
        <v>552</v>
      </c>
      <c r="C14" s="21" t="s">
        <v>30</v>
      </c>
      <c r="D14" s="46">
        <v>16767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16767</v>
      </c>
      <c r="O14" s="47">
        <f t="shared" si="2"/>
        <v>49.606508875739642</v>
      </c>
      <c r="P14" s="9"/>
    </row>
    <row r="15" spans="1:133" ht="15.75">
      <c r="A15" s="28" t="s">
        <v>31</v>
      </c>
      <c r="B15" s="29"/>
      <c r="C15" s="30"/>
      <c r="D15" s="31">
        <f t="shared" ref="D15:M15" si="6">SUM(D16:D16)</f>
        <v>67046</v>
      </c>
      <c r="E15" s="31">
        <f t="shared" si="6"/>
        <v>0</v>
      </c>
      <c r="F15" s="31">
        <f t="shared" si="6"/>
        <v>0</v>
      </c>
      <c r="G15" s="31">
        <f t="shared" si="6"/>
        <v>0</v>
      </c>
      <c r="H15" s="31">
        <f t="shared" si="6"/>
        <v>0</v>
      </c>
      <c r="I15" s="31">
        <f t="shared" si="6"/>
        <v>0</v>
      </c>
      <c r="J15" s="31">
        <f t="shared" si="6"/>
        <v>0</v>
      </c>
      <c r="K15" s="31">
        <f t="shared" si="6"/>
        <v>0</v>
      </c>
      <c r="L15" s="31">
        <f t="shared" si="6"/>
        <v>0</v>
      </c>
      <c r="M15" s="31">
        <f t="shared" si="6"/>
        <v>0</v>
      </c>
      <c r="N15" s="31">
        <f t="shared" si="1"/>
        <v>67046</v>
      </c>
      <c r="O15" s="43">
        <f t="shared" si="2"/>
        <v>198.36094674556213</v>
      </c>
      <c r="P15" s="9"/>
    </row>
    <row r="16" spans="1:133">
      <c r="A16" s="12"/>
      <c r="B16" s="44">
        <v>572</v>
      </c>
      <c r="C16" s="20" t="s">
        <v>54</v>
      </c>
      <c r="D16" s="46">
        <v>67046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67046</v>
      </c>
      <c r="O16" s="47">
        <f t="shared" si="2"/>
        <v>198.36094674556213</v>
      </c>
      <c r="P16" s="9"/>
    </row>
    <row r="17" spans="1:119" ht="15.75">
      <c r="A17" s="28" t="s">
        <v>55</v>
      </c>
      <c r="B17" s="29"/>
      <c r="C17" s="30"/>
      <c r="D17" s="31">
        <f t="shared" ref="D17:M17" si="7">SUM(D18:D19)</f>
        <v>4313</v>
      </c>
      <c r="E17" s="31">
        <f t="shared" si="7"/>
        <v>0</v>
      </c>
      <c r="F17" s="31">
        <f t="shared" si="7"/>
        <v>0</v>
      </c>
      <c r="G17" s="31">
        <f t="shared" si="7"/>
        <v>0</v>
      </c>
      <c r="H17" s="31">
        <f t="shared" si="7"/>
        <v>0</v>
      </c>
      <c r="I17" s="31">
        <f t="shared" si="7"/>
        <v>9545</v>
      </c>
      <c r="J17" s="31">
        <f t="shared" si="7"/>
        <v>0</v>
      </c>
      <c r="K17" s="31">
        <f t="shared" si="7"/>
        <v>0</v>
      </c>
      <c r="L17" s="31">
        <f t="shared" si="7"/>
        <v>0</v>
      </c>
      <c r="M17" s="31">
        <f t="shared" si="7"/>
        <v>0</v>
      </c>
      <c r="N17" s="31">
        <f t="shared" si="1"/>
        <v>13858</v>
      </c>
      <c r="O17" s="43">
        <f t="shared" si="2"/>
        <v>41</v>
      </c>
      <c r="P17" s="9"/>
    </row>
    <row r="18" spans="1:119">
      <c r="A18" s="12"/>
      <c r="B18" s="44">
        <v>581</v>
      </c>
      <c r="C18" s="20" t="s">
        <v>64</v>
      </c>
      <c r="D18" s="46">
        <v>4313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4313</v>
      </c>
      <c r="O18" s="47">
        <f t="shared" si="2"/>
        <v>12.760355029585799</v>
      </c>
      <c r="P18" s="9"/>
    </row>
    <row r="19" spans="1:119" ht="15.75" thickBot="1">
      <c r="A19" s="12"/>
      <c r="B19" s="44">
        <v>591</v>
      </c>
      <c r="C19" s="20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9545</v>
      </c>
      <c r="O19" s="47">
        <f t="shared" si="2"/>
        <v>28.239644970414201</v>
      </c>
      <c r="P19" s="9"/>
    </row>
    <row r="20" spans="1:119" ht="16.5" thickBot="1">
      <c r="A20" s="14" t="s">
        <v>10</v>
      </c>
      <c r="B20" s="23"/>
      <c r="C20" s="22"/>
      <c r="D20" s="15">
        <f>SUM(D5,D8,D11,D13,D15,D17)</f>
        <v>236450</v>
      </c>
      <c r="E20" s="15">
        <f t="shared" ref="E20:M20" si="8">SUM(E5,E8,E11,E13,E15,E17)</f>
        <v>0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397940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634390</v>
      </c>
      <c r="O20" s="37">
        <f t="shared" si="2"/>
        <v>1876.8934911242604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163" t="s">
        <v>69</v>
      </c>
      <c r="M22" s="163"/>
      <c r="N22" s="163"/>
      <c r="O22" s="41">
        <v>338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customHeight="1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88859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0" si="1">SUM(D5:M5)</f>
        <v>88859</v>
      </c>
      <c r="O5" s="32">
        <f t="shared" ref="O5:O20" si="2">(N5/O$22)</f>
        <v>273.41230769230771</v>
      </c>
      <c r="P5" s="6"/>
    </row>
    <row r="6" spans="1:133">
      <c r="A6" s="12"/>
      <c r="B6" s="44">
        <v>511</v>
      </c>
      <c r="C6" s="20" t="s">
        <v>19</v>
      </c>
      <c r="D6" s="46">
        <v>15570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15570</v>
      </c>
      <c r="O6" s="47">
        <f t="shared" si="2"/>
        <v>47.907692307692308</v>
      </c>
      <c r="P6" s="9"/>
    </row>
    <row r="7" spans="1:133">
      <c r="A7" s="12"/>
      <c r="B7" s="44">
        <v>513</v>
      </c>
      <c r="C7" s="20" t="s">
        <v>20</v>
      </c>
      <c r="D7" s="46">
        <v>68489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68489</v>
      </c>
      <c r="O7" s="47">
        <f t="shared" si="2"/>
        <v>210.73538461538462</v>
      </c>
      <c r="P7" s="9"/>
    </row>
    <row r="8" spans="1:133">
      <c r="A8" s="12"/>
      <c r="B8" s="44">
        <v>514</v>
      </c>
      <c r="C8" s="20" t="s">
        <v>21</v>
      </c>
      <c r="D8" s="46">
        <v>4800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4800</v>
      </c>
      <c r="O8" s="47">
        <f t="shared" si="2"/>
        <v>14.76923076923077</v>
      </c>
      <c r="P8" s="9"/>
    </row>
    <row r="9" spans="1:133" ht="15.75">
      <c r="A9" s="28" t="s">
        <v>25</v>
      </c>
      <c r="B9" s="29"/>
      <c r="C9" s="30"/>
      <c r="D9" s="31">
        <f t="shared" ref="D9:M9" si="3">SUM(D10:D11)</f>
        <v>0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361353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361353</v>
      </c>
      <c r="O9" s="43">
        <f t="shared" si="2"/>
        <v>1111.8553846153845</v>
      </c>
      <c r="P9" s="10"/>
    </row>
    <row r="10" spans="1:133">
      <c r="A10" s="12"/>
      <c r="B10" s="44">
        <v>533</v>
      </c>
      <c r="C10" s="20" t="s">
        <v>26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110190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110190</v>
      </c>
      <c r="O10" s="47">
        <f t="shared" si="2"/>
        <v>339.04615384615386</v>
      </c>
      <c r="P10" s="9"/>
    </row>
    <row r="11" spans="1:133">
      <c r="A11" s="12"/>
      <c r="B11" s="44">
        <v>535</v>
      </c>
      <c r="C11" s="20" t="s">
        <v>41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251163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251163</v>
      </c>
      <c r="O11" s="47">
        <f t="shared" si="2"/>
        <v>772.80923076923079</v>
      </c>
      <c r="P11" s="9"/>
    </row>
    <row r="12" spans="1:133" ht="15.75">
      <c r="A12" s="28" t="s">
        <v>27</v>
      </c>
      <c r="B12" s="29"/>
      <c r="C12" s="30"/>
      <c r="D12" s="31">
        <f t="shared" ref="D12:M12" si="4">SUM(D13:D13)</f>
        <v>68547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1"/>
        <v>68547</v>
      </c>
      <c r="O12" s="43">
        <f t="shared" si="2"/>
        <v>210.91384615384615</v>
      </c>
      <c r="P12" s="10"/>
    </row>
    <row r="13" spans="1:133">
      <c r="A13" s="12"/>
      <c r="B13" s="44">
        <v>541</v>
      </c>
      <c r="C13" s="20" t="s">
        <v>53</v>
      </c>
      <c r="D13" s="46">
        <v>68547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68547</v>
      </c>
      <c r="O13" s="47">
        <f t="shared" si="2"/>
        <v>210.91384615384615</v>
      </c>
      <c r="P13" s="9"/>
    </row>
    <row r="14" spans="1:133" ht="15.75">
      <c r="A14" s="28" t="s">
        <v>29</v>
      </c>
      <c r="B14" s="29"/>
      <c r="C14" s="30"/>
      <c r="D14" s="31">
        <f t="shared" ref="D14:M14" si="5">SUM(D15:D15)</f>
        <v>11599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11599</v>
      </c>
      <c r="O14" s="43">
        <f t="shared" si="2"/>
        <v>35.689230769230768</v>
      </c>
      <c r="P14" s="10"/>
    </row>
    <row r="15" spans="1:133">
      <c r="A15" s="13"/>
      <c r="B15" s="45">
        <v>552</v>
      </c>
      <c r="C15" s="21" t="s">
        <v>30</v>
      </c>
      <c r="D15" s="46">
        <v>11599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11599</v>
      </c>
      <c r="O15" s="47">
        <f t="shared" si="2"/>
        <v>35.689230769230768</v>
      </c>
      <c r="P15" s="9"/>
    </row>
    <row r="16" spans="1:133" ht="15.75">
      <c r="A16" s="28" t="s">
        <v>31</v>
      </c>
      <c r="B16" s="29"/>
      <c r="C16" s="30"/>
      <c r="D16" s="31">
        <f t="shared" ref="D16:M16" si="6">SUM(D17:D17)</f>
        <v>11821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11821</v>
      </c>
      <c r="O16" s="43">
        <f t="shared" si="2"/>
        <v>36.372307692307693</v>
      </c>
      <c r="P16" s="9"/>
    </row>
    <row r="17" spans="1:119">
      <c r="A17" s="12"/>
      <c r="B17" s="44">
        <v>572</v>
      </c>
      <c r="C17" s="20" t="s">
        <v>54</v>
      </c>
      <c r="D17" s="46">
        <v>11821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11821</v>
      </c>
      <c r="O17" s="47">
        <f t="shared" si="2"/>
        <v>36.372307692307693</v>
      </c>
      <c r="P17" s="9"/>
    </row>
    <row r="18" spans="1:119" ht="15.75">
      <c r="A18" s="28" t="s">
        <v>55</v>
      </c>
      <c r="B18" s="29"/>
      <c r="C18" s="30"/>
      <c r="D18" s="31">
        <f t="shared" ref="D18:M18" si="7">SUM(D19:D19)</f>
        <v>0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9877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9877</v>
      </c>
      <c r="O18" s="43">
        <f t="shared" si="2"/>
        <v>30.39076923076923</v>
      </c>
      <c r="P18" s="9"/>
    </row>
    <row r="19" spans="1:119" ht="15.75" thickBot="1">
      <c r="A19" s="12"/>
      <c r="B19" s="44">
        <v>591</v>
      </c>
      <c r="C19" s="20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9877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9877</v>
      </c>
      <c r="O19" s="47">
        <f t="shared" si="2"/>
        <v>30.39076923076923</v>
      </c>
      <c r="P19" s="9"/>
    </row>
    <row r="20" spans="1:119" ht="16.5" thickBot="1">
      <c r="A20" s="14" t="s">
        <v>10</v>
      </c>
      <c r="B20" s="23"/>
      <c r="C20" s="22"/>
      <c r="D20" s="15">
        <f>SUM(D5,D9,D12,D14,D16,D18)</f>
        <v>180826</v>
      </c>
      <c r="E20" s="15">
        <f t="shared" ref="E20:M20" si="8">SUM(E5,E9,E12,E14,E16,E18)</f>
        <v>0</v>
      </c>
      <c r="F20" s="15">
        <f t="shared" si="8"/>
        <v>0</v>
      </c>
      <c r="G20" s="15">
        <f t="shared" si="8"/>
        <v>0</v>
      </c>
      <c r="H20" s="15">
        <f t="shared" si="8"/>
        <v>0</v>
      </c>
      <c r="I20" s="15">
        <f t="shared" si="8"/>
        <v>371230</v>
      </c>
      <c r="J20" s="15">
        <f t="shared" si="8"/>
        <v>0</v>
      </c>
      <c r="K20" s="15">
        <f t="shared" si="8"/>
        <v>0</v>
      </c>
      <c r="L20" s="15">
        <f t="shared" si="8"/>
        <v>0</v>
      </c>
      <c r="M20" s="15">
        <f t="shared" si="8"/>
        <v>0</v>
      </c>
      <c r="N20" s="15">
        <f t="shared" si="1"/>
        <v>552056</v>
      </c>
      <c r="O20" s="37">
        <f t="shared" si="2"/>
        <v>1698.6338461538462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/>
    </row>
    <row r="22" spans="1:119">
      <c r="A22" s="38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163" t="s">
        <v>67</v>
      </c>
      <c r="M22" s="163"/>
      <c r="N22" s="163"/>
      <c r="O22" s="41">
        <v>325</v>
      </c>
    </row>
    <row r="23" spans="1:119">
      <c r="A23" s="164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  <row r="24" spans="1:119" ht="15.75" customHeight="1" thickBot="1">
      <c r="A24" s="165" t="s">
        <v>39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88676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88676</v>
      </c>
      <c r="O5" s="32">
        <f t="shared" ref="O5:O22" si="2">(N5/O$24)</f>
        <v>278.85534591194971</v>
      </c>
      <c r="P5" s="6"/>
    </row>
    <row r="6" spans="1:133">
      <c r="A6" s="12"/>
      <c r="B6" s="44">
        <v>511</v>
      </c>
      <c r="C6" s="20" t="s">
        <v>19</v>
      </c>
      <c r="D6" s="46">
        <v>15523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15523</v>
      </c>
      <c r="O6" s="47">
        <f t="shared" si="2"/>
        <v>48.814465408805034</v>
      </c>
      <c r="P6" s="9"/>
    </row>
    <row r="7" spans="1:133">
      <c r="A7" s="12"/>
      <c r="B7" s="44">
        <v>513</v>
      </c>
      <c r="C7" s="20" t="s">
        <v>20</v>
      </c>
      <c r="D7" s="46">
        <v>68353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68353</v>
      </c>
      <c r="O7" s="47">
        <f t="shared" si="2"/>
        <v>214.94654088050314</v>
      </c>
      <c r="P7" s="9"/>
    </row>
    <row r="8" spans="1:133">
      <c r="A8" s="12"/>
      <c r="B8" s="44">
        <v>514</v>
      </c>
      <c r="C8" s="20" t="s">
        <v>21</v>
      </c>
      <c r="D8" s="46">
        <v>4800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4800</v>
      </c>
      <c r="O8" s="47">
        <f t="shared" si="2"/>
        <v>15.09433962264151</v>
      </c>
      <c r="P8" s="9"/>
    </row>
    <row r="9" spans="1:133" ht="15.75">
      <c r="A9" s="28" t="s">
        <v>25</v>
      </c>
      <c r="B9" s="29"/>
      <c r="C9" s="30"/>
      <c r="D9" s="31">
        <f t="shared" ref="D9:M9" si="3">SUM(D10:D12)</f>
        <v>14722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354507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369229</v>
      </c>
      <c r="O9" s="43">
        <f t="shared" si="2"/>
        <v>1161.0974842767296</v>
      </c>
      <c r="P9" s="10"/>
    </row>
    <row r="10" spans="1:133">
      <c r="A10" s="12"/>
      <c r="B10" s="44">
        <v>533</v>
      </c>
      <c r="C10" s="20" t="s">
        <v>26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110368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110368</v>
      </c>
      <c r="O10" s="47">
        <f t="shared" si="2"/>
        <v>347.06918238993711</v>
      </c>
      <c r="P10" s="9"/>
    </row>
    <row r="11" spans="1:133">
      <c r="A11" s="12"/>
      <c r="B11" s="44">
        <v>535</v>
      </c>
      <c r="C11" s="20" t="s">
        <v>41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244139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244139</v>
      </c>
      <c r="O11" s="47">
        <f t="shared" si="2"/>
        <v>767.73270440251576</v>
      </c>
      <c r="P11" s="9"/>
    </row>
    <row r="12" spans="1:133">
      <c r="A12" s="12"/>
      <c r="B12" s="44">
        <v>539</v>
      </c>
      <c r="C12" s="20" t="s">
        <v>59</v>
      </c>
      <c r="D12" s="46">
        <v>14722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14722</v>
      </c>
      <c r="O12" s="47">
        <f t="shared" si="2"/>
        <v>46.295597484276726</v>
      </c>
      <c r="P12" s="9"/>
    </row>
    <row r="13" spans="1:133" ht="15.75">
      <c r="A13" s="28" t="s">
        <v>27</v>
      </c>
      <c r="B13" s="29"/>
      <c r="C13" s="30"/>
      <c r="D13" s="31">
        <f t="shared" ref="D13:M13" si="4">SUM(D14:D14)</f>
        <v>53211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31">
        <f t="shared" si="1"/>
        <v>53211</v>
      </c>
      <c r="O13" s="43">
        <f t="shared" si="2"/>
        <v>167.33018867924528</v>
      </c>
      <c r="P13" s="10"/>
    </row>
    <row r="14" spans="1:133">
      <c r="A14" s="12"/>
      <c r="B14" s="44">
        <v>541</v>
      </c>
      <c r="C14" s="20" t="s">
        <v>53</v>
      </c>
      <c r="D14" s="46">
        <v>53211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53211</v>
      </c>
      <c r="O14" s="47">
        <f t="shared" si="2"/>
        <v>167.33018867924528</v>
      </c>
      <c r="P14" s="9"/>
    </row>
    <row r="15" spans="1:133" ht="15.75">
      <c r="A15" s="28" t="s">
        <v>29</v>
      </c>
      <c r="B15" s="29"/>
      <c r="C15" s="30"/>
      <c r="D15" s="31">
        <f t="shared" ref="D15:M15" si="5">SUM(D16:D16)</f>
        <v>15032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15032</v>
      </c>
      <c r="O15" s="43">
        <f t="shared" si="2"/>
        <v>47.270440251572325</v>
      </c>
      <c r="P15" s="10"/>
    </row>
    <row r="16" spans="1:133">
      <c r="A16" s="13"/>
      <c r="B16" s="45">
        <v>552</v>
      </c>
      <c r="C16" s="21" t="s">
        <v>30</v>
      </c>
      <c r="D16" s="46">
        <v>15032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15032</v>
      </c>
      <c r="O16" s="47">
        <f t="shared" si="2"/>
        <v>47.270440251572325</v>
      </c>
      <c r="P16" s="9"/>
    </row>
    <row r="17" spans="1:119" ht="15.75">
      <c r="A17" s="28" t="s">
        <v>31</v>
      </c>
      <c r="B17" s="29"/>
      <c r="C17" s="30"/>
      <c r="D17" s="31">
        <f t="shared" ref="D17:M17" si="6">SUM(D18:D18)</f>
        <v>19128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19128</v>
      </c>
      <c r="O17" s="43">
        <f t="shared" si="2"/>
        <v>60.150943396226417</v>
      </c>
      <c r="P17" s="9"/>
    </row>
    <row r="18" spans="1:119">
      <c r="A18" s="12"/>
      <c r="B18" s="44">
        <v>572</v>
      </c>
      <c r="C18" s="20" t="s">
        <v>54</v>
      </c>
      <c r="D18" s="46">
        <v>19128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19128</v>
      </c>
      <c r="O18" s="47">
        <f t="shared" si="2"/>
        <v>60.150943396226417</v>
      </c>
      <c r="P18" s="9"/>
    </row>
    <row r="19" spans="1:119" ht="15.75">
      <c r="A19" s="28" t="s">
        <v>55</v>
      </c>
      <c r="B19" s="29"/>
      <c r="C19" s="30"/>
      <c r="D19" s="31">
        <f t="shared" ref="D19:M19" si="7">SUM(D20:D21)</f>
        <v>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13774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13774</v>
      </c>
      <c r="O19" s="43">
        <f t="shared" si="2"/>
        <v>43.314465408805034</v>
      </c>
      <c r="P19" s="9"/>
    </row>
    <row r="20" spans="1:119">
      <c r="A20" s="12"/>
      <c r="B20" s="44">
        <v>581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5237</v>
      </c>
      <c r="O20" s="47">
        <f t="shared" si="2"/>
        <v>16.468553459119498</v>
      </c>
      <c r="P20" s="9"/>
    </row>
    <row r="21" spans="1:119" ht="15.75" thickBot="1">
      <c r="A21" s="12"/>
      <c r="B21" s="44">
        <v>591</v>
      </c>
      <c r="C21" s="20" t="s">
        <v>56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8537</v>
      </c>
      <c r="O21" s="47">
        <f t="shared" si="2"/>
        <v>26.845911949685533</v>
      </c>
      <c r="P21" s="9"/>
    </row>
    <row r="22" spans="1:119" ht="16.5" thickBot="1">
      <c r="A22" s="14" t="s">
        <v>10</v>
      </c>
      <c r="B22" s="23"/>
      <c r="C22" s="22"/>
      <c r="D22" s="15">
        <f>SUM(D5,D9,D13,D15,D17,D19)</f>
        <v>190769</v>
      </c>
      <c r="E22" s="15">
        <f t="shared" ref="E22:M22" si="8">SUM(E5,E9,E13,E15,E17,E19)</f>
        <v>0</v>
      </c>
      <c r="F22" s="15">
        <f t="shared" si="8"/>
        <v>0</v>
      </c>
      <c r="G22" s="15">
        <f t="shared" si="8"/>
        <v>0</v>
      </c>
      <c r="H22" s="15">
        <f t="shared" si="8"/>
        <v>0</v>
      </c>
      <c r="I22" s="15">
        <f t="shared" si="8"/>
        <v>368281</v>
      </c>
      <c r="J22" s="15">
        <f t="shared" si="8"/>
        <v>0</v>
      </c>
      <c r="K22" s="15">
        <f t="shared" si="8"/>
        <v>0</v>
      </c>
      <c r="L22" s="15">
        <f t="shared" si="8"/>
        <v>0</v>
      </c>
      <c r="M22" s="15">
        <f t="shared" si="8"/>
        <v>0</v>
      </c>
      <c r="N22" s="15">
        <f t="shared" si="1"/>
        <v>559050</v>
      </c>
      <c r="O22" s="37">
        <f t="shared" si="2"/>
        <v>1758.0188679245282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3" t="s">
        <v>65</v>
      </c>
      <c r="M24" s="163"/>
      <c r="N24" s="163"/>
      <c r="O24" s="41">
        <v>318</v>
      </c>
    </row>
    <row r="25" spans="1:119">
      <c r="A25" s="164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  <row r="26" spans="1:119" ht="15.75" customHeight="1" thickBot="1">
      <c r="A26" s="165" t="s">
        <v>39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5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100667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100667</v>
      </c>
      <c r="O5" s="32">
        <f t="shared" ref="O5:O23" si="2">(N5/O$25)</f>
        <v>303.21385542168673</v>
      </c>
      <c r="P5" s="6"/>
    </row>
    <row r="6" spans="1:133">
      <c r="A6" s="12"/>
      <c r="B6" s="44">
        <v>511</v>
      </c>
      <c r="C6" s="20" t="s">
        <v>19</v>
      </c>
      <c r="D6" s="46">
        <v>16291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16291</v>
      </c>
      <c r="O6" s="47">
        <f t="shared" si="2"/>
        <v>49.069277108433738</v>
      </c>
      <c r="P6" s="9"/>
    </row>
    <row r="7" spans="1:133">
      <c r="A7" s="12"/>
      <c r="B7" s="44">
        <v>513</v>
      </c>
      <c r="C7" s="20" t="s">
        <v>20</v>
      </c>
      <c r="D7" s="46">
        <v>79560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79560</v>
      </c>
      <c r="O7" s="47">
        <f t="shared" si="2"/>
        <v>239.63855421686748</v>
      </c>
      <c r="P7" s="9"/>
    </row>
    <row r="8" spans="1:133">
      <c r="A8" s="12"/>
      <c r="B8" s="44">
        <v>514</v>
      </c>
      <c r="C8" s="20" t="s">
        <v>21</v>
      </c>
      <c r="D8" s="46">
        <v>4816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4816</v>
      </c>
      <c r="O8" s="47">
        <f t="shared" si="2"/>
        <v>14.506024096385541</v>
      </c>
      <c r="P8" s="9"/>
    </row>
    <row r="9" spans="1:133" ht="15.75">
      <c r="A9" s="28" t="s">
        <v>22</v>
      </c>
      <c r="B9" s="29"/>
      <c r="C9" s="30"/>
      <c r="D9" s="31">
        <f t="shared" ref="D9:M9" si="3">SUM(D10:D10)</f>
        <v>131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131</v>
      </c>
      <c r="O9" s="43">
        <f t="shared" si="2"/>
        <v>0.39457831325301207</v>
      </c>
      <c r="P9" s="10"/>
    </row>
    <row r="10" spans="1:133">
      <c r="A10" s="12"/>
      <c r="B10" s="44">
        <v>524</v>
      </c>
      <c r="C10" s="20" t="s">
        <v>24</v>
      </c>
      <c r="D10" s="46">
        <v>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</v>
      </c>
      <c r="O10" s="47">
        <f t="shared" si="2"/>
        <v>0.39457831325301207</v>
      </c>
      <c r="P10" s="9"/>
    </row>
    <row r="11" spans="1:133" ht="15.75">
      <c r="A11" s="28" t="s">
        <v>25</v>
      </c>
      <c r="B11" s="29"/>
      <c r="C11" s="30"/>
      <c r="D11" s="31">
        <f t="shared" ref="D11:M11" si="4">SUM(D12:D14)</f>
        <v>45402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356942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402344</v>
      </c>
      <c r="O11" s="43">
        <f t="shared" si="2"/>
        <v>1211.8795180722891</v>
      </c>
      <c r="P11" s="10"/>
    </row>
    <row r="12" spans="1:133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123025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123025</v>
      </c>
      <c r="O12" s="47">
        <f t="shared" si="2"/>
        <v>370.55722891566268</v>
      </c>
      <c r="P12" s="9"/>
    </row>
    <row r="13" spans="1:133">
      <c r="A13" s="12"/>
      <c r="B13" s="44">
        <v>535</v>
      </c>
      <c r="C13" s="20" t="s">
        <v>41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233917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233917</v>
      </c>
      <c r="O13" s="47">
        <f t="shared" si="2"/>
        <v>704.56927710843377</v>
      </c>
      <c r="P13" s="9"/>
    </row>
    <row r="14" spans="1:133">
      <c r="A14" s="12"/>
      <c r="B14" s="44">
        <v>539</v>
      </c>
      <c r="C14" s="20" t="s">
        <v>59</v>
      </c>
      <c r="D14" s="46">
        <v>45402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45402</v>
      </c>
      <c r="O14" s="47">
        <f t="shared" si="2"/>
        <v>136.75301204819277</v>
      </c>
      <c r="P14" s="9"/>
    </row>
    <row r="15" spans="1:133" ht="15.75">
      <c r="A15" s="28" t="s">
        <v>27</v>
      </c>
      <c r="B15" s="29"/>
      <c r="C15" s="30"/>
      <c r="D15" s="31">
        <f t="shared" ref="D15:M15" si="5">SUM(D16:D16)</f>
        <v>59761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59761</v>
      </c>
      <c r="O15" s="43">
        <f t="shared" si="2"/>
        <v>180.00301204819277</v>
      </c>
      <c r="P15" s="10"/>
    </row>
    <row r="16" spans="1:133">
      <c r="A16" s="12"/>
      <c r="B16" s="44">
        <v>541</v>
      </c>
      <c r="C16" s="20" t="s">
        <v>53</v>
      </c>
      <c r="D16" s="46">
        <v>59761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59761</v>
      </c>
      <c r="O16" s="47">
        <f t="shared" si="2"/>
        <v>180.00301204819277</v>
      </c>
      <c r="P16" s="9"/>
    </row>
    <row r="17" spans="1:119" ht="15.75">
      <c r="A17" s="28" t="s">
        <v>29</v>
      </c>
      <c r="B17" s="29"/>
      <c r="C17" s="30"/>
      <c r="D17" s="31">
        <f t="shared" ref="D17:M17" si="6">SUM(D18:D18)</f>
        <v>13467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13467</v>
      </c>
      <c r="O17" s="43">
        <f t="shared" si="2"/>
        <v>40.563253012048193</v>
      </c>
      <c r="P17" s="10"/>
    </row>
    <row r="18" spans="1:119">
      <c r="A18" s="13"/>
      <c r="B18" s="45">
        <v>552</v>
      </c>
      <c r="C18" s="21" t="s">
        <v>30</v>
      </c>
      <c r="D18" s="46">
        <v>13467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13467</v>
      </c>
      <c r="O18" s="47">
        <f t="shared" si="2"/>
        <v>40.563253012048193</v>
      </c>
      <c r="P18" s="9"/>
    </row>
    <row r="19" spans="1:119" ht="15.75">
      <c r="A19" s="28" t="s">
        <v>31</v>
      </c>
      <c r="B19" s="29"/>
      <c r="C19" s="30"/>
      <c r="D19" s="31">
        <f t="shared" ref="D19:M19" si="7">SUM(D20:D20)</f>
        <v>5957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5957</v>
      </c>
      <c r="O19" s="43">
        <f t="shared" si="2"/>
        <v>17.942771084337348</v>
      </c>
      <c r="P19" s="9"/>
    </row>
    <row r="20" spans="1:119">
      <c r="A20" s="12"/>
      <c r="B20" s="44">
        <v>572</v>
      </c>
      <c r="C20" s="20" t="s">
        <v>54</v>
      </c>
      <c r="D20" s="46">
        <v>5957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5957</v>
      </c>
      <c r="O20" s="47">
        <f t="shared" si="2"/>
        <v>17.942771084337348</v>
      </c>
      <c r="P20" s="9"/>
    </row>
    <row r="21" spans="1:119" ht="15.75">
      <c r="A21" s="28" t="s">
        <v>55</v>
      </c>
      <c r="B21" s="29"/>
      <c r="C21" s="30"/>
      <c r="D21" s="31">
        <f t="shared" ref="D21:M21" si="8">SUM(D22:D22)</f>
        <v>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21177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21177</v>
      </c>
      <c r="O21" s="43">
        <f t="shared" si="2"/>
        <v>63.786144578313255</v>
      </c>
      <c r="P21" s="9"/>
    </row>
    <row r="22" spans="1:119" ht="15.75" thickBot="1">
      <c r="A22" s="12"/>
      <c r="B22" s="44">
        <v>591</v>
      </c>
      <c r="C22" s="20" t="s">
        <v>56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21177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21177</v>
      </c>
      <c r="O22" s="47">
        <f t="shared" si="2"/>
        <v>63.786144578313255</v>
      </c>
      <c r="P22" s="9"/>
    </row>
    <row r="23" spans="1:119" ht="16.5" thickBot="1">
      <c r="A23" s="14" t="s">
        <v>10</v>
      </c>
      <c r="B23" s="23"/>
      <c r="C23" s="22"/>
      <c r="D23" s="15">
        <f>SUM(D5,D9,D11,D15,D17,D19,D21)</f>
        <v>225385</v>
      </c>
      <c r="E23" s="15">
        <f t="shared" ref="E23:M23" si="9">SUM(E5,E9,E11,E15,E17,E19,E21)</f>
        <v>0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378119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603504</v>
      </c>
      <c r="O23" s="37">
        <f t="shared" si="2"/>
        <v>1817.7831325301204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163" t="s">
        <v>60</v>
      </c>
      <c r="M25" s="163"/>
      <c r="N25" s="163"/>
      <c r="O25" s="41">
        <v>332</v>
      </c>
    </row>
    <row r="26" spans="1:119">
      <c r="A26" s="164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  <row r="27" spans="1:119" ht="15.75" customHeight="1" thickBot="1">
      <c r="A27" s="165" t="s">
        <v>39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5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2024-10-25T18:51:35Z</cp:lastPrinted>
  <dcterms:created xsi:type="dcterms:W3CDTF">2000-08-31T21:26:31Z</dcterms:created>
  <dcterms:modified xsi:type="dcterms:W3CDTF">2024-10-25T18:52:40Z</dcterms:modified>
</cp:coreProperties>
</file>