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49" documentId="11_AADBB3BCC25E2A207647C999B52018B6410FADDB" xr6:coauthVersionLast="47" xr6:coauthVersionMax="47" xr10:uidLastSave="{56E59161-1FA7-4F5C-98E1-96001C96E7D3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'2008'!$A$1:$O$21</definedName>
    <definedName name="_xlnm.Print_Area" localSheetId="14">'2009'!$A$1:$O$24</definedName>
    <definedName name="_xlnm.Print_Area" localSheetId="13">'2010'!$A$1:$O$23</definedName>
    <definedName name="_xlnm.Print_Area" localSheetId="12">'2011'!$A$1:$O$21</definedName>
    <definedName name="_xlnm.Print_Area" localSheetId="11">'2012'!$A$1:$O$20</definedName>
    <definedName name="_xlnm.Print_Area" localSheetId="10">'2013'!$A$1:$O$22</definedName>
    <definedName name="_xlnm.Print_Area" localSheetId="9">'2014'!$A$1:$O$20</definedName>
    <definedName name="_xlnm.Print_Area" localSheetId="8">'2015'!$A$1:$O$22</definedName>
    <definedName name="_xlnm.Print_Area" localSheetId="7">'2016'!$A$1:$O$21</definedName>
    <definedName name="_xlnm.Print_Area" localSheetId="6">'2017'!$A$1:$O$22</definedName>
    <definedName name="_xlnm.Print_Area" localSheetId="5">'2018'!$A$1:$O$16</definedName>
    <definedName name="_xlnm.Print_Area" localSheetId="4">'2019'!$A$1:$O$14</definedName>
    <definedName name="_xlnm.Print_Area" localSheetId="3">'2020'!$A$1:$O$14</definedName>
    <definedName name="_xlnm.Print_Area" localSheetId="2">'2021'!$A$1:$P$325</definedName>
    <definedName name="_xlnm.Print_Area" localSheetId="1">'2022'!$A$1:$P$17</definedName>
    <definedName name="_xlnm.Print_Area" localSheetId="0">'2023'!$A$1:$P$15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49" l="1"/>
  <c r="F11" i="49"/>
  <c r="G11" i="49"/>
  <c r="H11" i="49"/>
  <c r="I11" i="49"/>
  <c r="J11" i="49"/>
  <c r="K11" i="49"/>
  <c r="L11" i="49"/>
  <c r="M11" i="49"/>
  <c r="N11" i="49"/>
  <c r="D11" i="49"/>
  <c r="O10" i="49"/>
  <c r="P10" i="49" s="1"/>
  <c r="N9" i="49"/>
  <c r="M9" i="49"/>
  <c r="L9" i="49"/>
  <c r="K9" i="49"/>
  <c r="J9" i="49"/>
  <c r="I9" i="49"/>
  <c r="H9" i="49"/>
  <c r="G9" i="49"/>
  <c r="F9" i="49"/>
  <c r="E9" i="49"/>
  <c r="D9" i="49"/>
  <c r="O8" i="49"/>
  <c r="P8" i="49" s="1"/>
  <c r="N7" i="49"/>
  <c r="M7" i="49"/>
  <c r="L7" i="49"/>
  <c r="K7" i="49"/>
  <c r="J7" i="49"/>
  <c r="I7" i="49"/>
  <c r="H7" i="49"/>
  <c r="G7" i="49"/>
  <c r="F7" i="49"/>
  <c r="E7" i="49"/>
  <c r="D7" i="49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E13" i="48"/>
  <c r="F13" i="48"/>
  <c r="G13" i="48"/>
  <c r="H13" i="48"/>
  <c r="I13" i="48"/>
  <c r="J13" i="48"/>
  <c r="K13" i="48"/>
  <c r="L13" i="48"/>
  <c r="M13" i="48"/>
  <c r="N13" i="48"/>
  <c r="D13" i="48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N9" i="48"/>
  <c r="M9" i="48"/>
  <c r="L9" i="48"/>
  <c r="K9" i="48"/>
  <c r="J9" i="48"/>
  <c r="I9" i="48"/>
  <c r="H9" i="48"/>
  <c r="G9" i="48"/>
  <c r="F9" i="48"/>
  <c r="E9" i="48"/>
  <c r="D9" i="48"/>
  <c r="O8" i="48"/>
  <c r="P8" i="48" s="1"/>
  <c r="N7" i="48"/>
  <c r="M7" i="48"/>
  <c r="L7" i="48"/>
  <c r="K7" i="48"/>
  <c r="J7" i="48"/>
  <c r="I7" i="48"/>
  <c r="H7" i="48"/>
  <c r="G7" i="48"/>
  <c r="F7" i="48"/>
  <c r="E7" i="48"/>
  <c r="D7" i="48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20" i="47"/>
  <c r="P320" i="47" s="1"/>
  <c r="O319" i="47"/>
  <c r="P319" i="47"/>
  <c r="O318" i="47"/>
  <c r="P318" i="47"/>
  <c r="O317" i="47"/>
  <c r="P317" i="47" s="1"/>
  <c r="O316" i="47"/>
  <c r="P316" i="47"/>
  <c r="O315" i="47"/>
  <c r="P315" i="47" s="1"/>
  <c r="O314" i="47"/>
  <c r="P314" i="47" s="1"/>
  <c r="O313" i="47"/>
  <c r="P313" i="47"/>
  <c r="O312" i="47"/>
  <c r="P312" i="47"/>
  <c r="O311" i="47"/>
  <c r="P311" i="47"/>
  <c r="O310" i="47"/>
  <c r="P310" i="47"/>
  <c r="O309" i="47"/>
  <c r="P309" i="47" s="1"/>
  <c r="O308" i="47"/>
  <c r="P308" i="47" s="1"/>
  <c r="O307" i="47"/>
  <c r="P307" i="47"/>
  <c r="O306" i="47"/>
  <c r="P306" i="47"/>
  <c r="O305" i="47"/>
  <c r="P305" i="47" s="1"/>
  <c r="O304" i="47"/>
  <c r="P304" i="47"/>
  <c r="O303" i="47"/>
  <c r="P303" i="47" s="1"/>
  <c r="O302" i="47"/>
  <c r="P302" i="47" s="1"/>
  <c r="O301" i="47"/>
  <c r="P301" i="47"/>
  <c r="O300" i="47"/>
  <c r="P300" i="47"/>
  <c r="O299" i="47"/>
  <c r="P299" i="47"/>
  <c r="O298" i="47"/>
  <c r="P298" i="47"/>
  <c r="O297" i="47"/>
  <c r="P297" i="47" s="1"/>
  <c r="O296" i="47"/>
  <c r="P296" i="47" s="1"/>
  <c r="N295" i="47"/>
  <c r="M295" i="47"/>
  <c r="L295" i="47"/>
  <c r="K295" i="47"/>
  <c r="J295" i="47"/>
  <c r="I295" i="47"/>
  <c r="H295" i="47"/>
  <c r="G295" i="47"/>
  <c r="F295" i="47"/>
  <c r="E295" i="47"/>
  <c r="D295" i="47"/>
  <c r="O295" i="47" s="1"/>
  <c r="P295" i="47" s="1"/>
  <c r="P294" i="47"/>
  <c r="O294" i="47"/>
  <c r="O293" i="47"/>
  <c r="P293" i="47" s="1"/>
  <c r="O292" i="47"/>
  <c r="P292" i="47" s="1"/>
  <c r="O291" i="47"/>
  <c r="P291" i="47" s="1"/>
  <c r="O290" i="47"/>
  <c r="P290" i="47" s="1"/>
  <c r="O289" i="47"/>
  <c r="P289" i="47" s="1"/>
  <c r="P288" i="47"/>
  <c r="O288" i="47"/>
  <c r="O287" i="47"/>
  <c r="P287" i="47" s="1"/>
  <c r="O286" i="47"/>
  <c r="P286" i="47" s="1"/>
  <c r="O285" i="47"/>
  <c r="P285" i="47" s="1"/>
  <c r="O284" i="47"/>
  <c r="P284" i="47" s="1"/>
  <c r="O283" i="47"/>
  <c r="P283" i="47" s="1"/>
  <c r="P282" i="47"/>
  <c r="O282" i="47"/>
  <c r="O281" i="47"/>
  <c r="P281" i="47"/>
  <c r="O280" i="47"/>
  <c r="P280" i="47" s="1"/>
  <c r="N279" i="47"/>
  <c r="M279" i="47"/>
  <c r="L279" i="47"/>
  <c r="K279" i="47"/>
  <c r="J279" i="47"/>
  <c r="I279" i="47"/>
  <c r="H279" i="47"/>
  <c r="G279" i="47"/>
  <c r="F279" i="47"/>
  <c r="E279" i="47"/>
  <c r="D279" i="47"/>
  <c r="O278" i="47"/>
  <c r="P278" i="47" s="1"/>
  <c r="O277" i="47"/>
  <c r="P277" i="47" s="1"/>
  <c r="O276" i="47"/>
  <c r="P276" i="47" s="1"/>
  <c r="O275" i="47"/>
  <c r="P275" i="47" s="1"/>
  <c r="O274" i="47"/>
  <c r="P274" i="47"/>
  <c r="O273" i="47"/>
  <c r="P273" i="47" s="1"/>
  <c r="O272" i="47"/>
  <c r="P272" i="47" s="1"/>
  <c r="O271" i="47"/>
  <c r="P271" i="47" s="1"/>
  <c r="O270" i="47"/>
  <c r="P270" i="47"/>
  <c r="O269" i="47"/>
  <c r="P269" i="47"/>
  <c r="O268" i="47"/>
  <c r="P268" i="47"/>
  <c r="O267" i="47"/>
  <c r="P267" i="47" s="1"/>
  <c r="O266" i="47"/>
  <c r="P266" i="47" s="1"/>
  <c r="O265" i="47"/>
  <c r="P265" i="47" s="1"/>
  <c r="O264" i="47"/>
  <c r="P264" i="47" s="1"/>
  <c r="O263" i="47"/>
  <c r="P263" i="47" s="1"/>
  <c r="O262" i="47"/>
  <c r="P262" i="47"/>
  <c r="N261" i="47"/>
  <c r="M261" i="47"/>
  <c r="L261" i="47"/>
  <c r="L321" i="47" s="1"/>
  <c r="K261" i="47"/>
  <c r="K321" i="47" s="1"/>
  <c r="J261" i="47"/>
  <c r="J321" i="47" s="1"/>
  <c r="I261" i="47"/>
  <c r="H261" i="47"/>
  <c r="G261" i="47"/>
  <c r="F261" i="47"/>
  <c r="E261" i="47"/>
  <c r="O261" i="47" s="1"/>
  <c r="P261" i="47" s="1"/>
  <c r="D261" i="47"/>
  <c r="O260" i="47"/>
  <c r="P260" i="47" s="1"/>
  <c r="O259" i="47"/>
  <c r="P259" i="47" s="1"/>
  <c r="O258" i="47"/>
  <c r="P258" i="47" s="1"/>
  <c r="O257" i="47"/>
  <c r="P257" i="47" s="1"/>
  <c r="O256" i="47"/>
  <c r="P256" i="47"/>
  <c r="O255" i="47"/>
  <c r="P255" i="47" s="1"/>
  <c r="O254" i="47"/>
  <c r="P254" i="47" s="1"/>
  <c r="O253" i="47"/>
  <c r="P253" i="47" s="1"/>
  <c r="O252" i="47"/>
  <c r="P252" i="47" s="1"/>
  <c r="O251" i="47"/>
  <c r="P251" i="47" s="1"/>
  <c r="O250" i="47"/>
  <c r="P250" i="47"/>
  <c r="O249" i="47"/>
  <c r="P249" i="47" s="1"/>
  <c r="O248" i="47"/>
  <c r="P248" i="47" s="1"/>
  <c r="O247" i="47"/>
  <c r="P247" i="47" s="1"/>
  <c r="O246" i="47"/>
  <c r="P246" i="47" s="1"/>
  <c r="O245" i="47"/>
  <c r="P245" i="47" s="1"/>
  <c r="O244" i="47"/>
  <c r="P244" i="47"/>
  <c r="O243" i="47"/>
  <c r="P243" i="47" s="1"/>
  <c r="O242" i="47"/>
  <c r="P242" i="47" s="1"/>
  <c r="O241" i="47"/>
  <c r="P241" i="47" s="1"/>
  <c r="O240" i="47"/>
  <c r="P240" i="47" s="1"/>
  <c r="O239" i="47"/>
  <c r="P239" i="47" s="1"/>
  <c r="O238" i="47"/>
  <c r="P238" i="47"/>
  <c r="O237" i="47"/>
  <c r="P237" i="47" s="1"/>
  <c r="O236" i="47"/>
  <c r="P236" i="47" s="1"/>
  <c r="O235" i="47"/>
  <c r="P235" i="47" s="1"/>
  <c r="O234" i="47"/>
  <c r="P234" i="47" s="1"/>
  <c r="P233" i="47"/>
  <c r="O233" i="47"/>
  <c r="O232" i="47"/>
  <c r="P232" i="47"/>
  <c r="O231" i="47"/>
  <c r="P231" i="47" s="1"/>
  <c r="O230" i="47"/>
  <c r="P230" i="47" s="1"/>
  <c r="O229" i="47"/>
  <c r="P229" i="47" s="1"/>
  <c r="O228" i="47"/>
  <c r="P228" i="47" s="1"/>
  <c r="O227" i="47"/>
  <c r="P227" i="47" s="1"/>
  <c r="O226" i="47"/>
  <c r="P226" i="47"/>
  <c r="O225" i="47"/>
  <c r="P225" i="47" s="1"/>
  <c r="O224" i="47"/>
  <c r="P224" i="47" s="1"/>
  <c r="O223" i="47"/>
  <c r="P223" i="47" s="1"/>
  <c r="O222" i="47"/>
  <c r="P222" i="47" s="1"/>
  <c r="O221" i="47"/>
  <c r="P221" i="47" s="1"/>
  <c r="O220" i="47"/>
  <c r="P220" i="47"/>
  <c r="O219" i="47"/>
  <c r="P219" i="47" s="1"/>
  <c r="O218" i="47"/>
  <c r="P218" i="47" s="1"/>
  <c r="O217" i="47"/>
  <c r="P217" i="47" s="1"/>
  <c r="O216" i="47"/>
  <c r="P216" i="47" s="1"/>
  <c r="O215" i="47"/>
  <c r="P215" i="47" s="1"/>
  <c r="O214" i="47"/>
  <c r="P214" i="47"/>
  <c r="O213" i="47"/>
  <c r="P213" i="47" s="1"/>
  <c r="O212" i="47"/>
  <c r="P212" i="47" s="1"/>
  <c r="O211" i="47"/>
  <c r="P211" i="47" s="1"/>
  <c r="O210" i="47"/>
  <c r="P210" i="47" s="1"/>
  <c r="O209" i="47"/>
  <c r="P209" i="47" s="1"/>
  <c r="O208" i="47"/>
  <c r="P208" i="47"/>
  <c r="O207" i="47"/>
  <c r="P207" i="47" s="1"/>
  <c r="O206" i="47"/>
  <c r="P206" i="47" s="1"/>
  <c r="O205" i="47"/>
  <c r="P205" i="47" s="1"/>
  <c r="O204" i="47"/>
  <c r="P204" i="47" s="1"/>
  <c r="P203" i="47"/>
  <c r="O203" i="47"/>
  <c r="O202" i="47"/>
  <c r="P202" i="47"/>
  <c r="O201" i="47"/>
  <c r="P201" i="47" s="1"/>
  <c r="O200" i="47"/>
  <c r="P200" i="47" s="1"/>
  <c r="O199" i="47"/>
  <c r="P199" i="47" s="1"/>
  <c r="O198" i="47"/>
  <c r="P198" i="47" s="1"/>
  <c r="O197" i="47"/>
  <c r="P197" i="47" s="1"/>
  <c r="O196" i="47"/>
  <c r="P196" i="47"/>
  <c r="O195" i="47"/>
  <c r="P195" i="47" s="1"/>
  <c r="O194" i="47"/>
  <c r="P194" i="47" s="1"/>
  <c r="O193" i="47"/>
  <c r="P193" i="47" s="1"/>
  <c r="O192" i="47"/>
  <c r="P192" i="47" s="1"/>
  <c r="O191" i="47"/>
  <c r="P191" i="47" s="1"/>
  <c r="O190" i="47"/>
  <c r="P190" i="47"/>
  <c r="O189" i="47"/>
  <c r="P189" i="47" s="1"/>
  <c r="O188" i="47"/>
  <c r="P188" i="47" s="1"/>
  <c r="O187" i="47"/>
  <c r="P187" i="47" s="1"/>
  <c r="O186" i="47"/>
  <c r="P186" i="47" s="1"/>
  <c r="O185" i="47"/>
  <c r="P185" i="47" s="1"/>
  <c r="O184" i="47"/>
  <c r="P184" i="47"/>
  <c r="O183" i="47"/>
  <c r="P183" i="47" s="1"/>
  <c r="O182" i="47"/>
  <c r="P182" i="47" s="1"/>
  <c r="O181" i="47"/>
  <c r="P181" i="47" s="1"/>
  <c r="O180" i="47"/>
  <c r="P180" i="47" s="1"/>
  <c r="O179" i="47"/>
  <c r="P179" i="47" s="1"/>
  <c r="O178" i="47"/>
  <c r="P178" i="47"/>
  <c r="O177" i="47"/>
  <c r="P177" i="47" s="1"/>
  <c r="O176" i="47"/>
  <c r="P176" i="47" s="1"/>
  <c r="O175" i="47"/>
  <c r="P175" i="47" s="1"/>
  <c r="O174" i="47"/>
  <c r="P174" i="47" s="1"/>
  <c r="P173" i="47"/>
  <c r="O173" i="47"/>
  <c r="O172" i="47"/>
  <c r="P172" i="47"/>
  <c r="O171" i="47"/>
  <c r="P171" i="47" s="1"/>
  <c r="O170" i="47"/>
  <c r="P170" i="47" s="1"/>
  <c r="O169" i="47"/>
  <c r="P169" i="47" s="1"/>
  <c r="O168" i="47"/>
  <c r="P168" i="47" s="1"/>
  <c r="N167" i="47"/>
  <c r="M167" i="47"/>
  <c r="L167" i="47"/>
  <c r="K167" i="47"/>
  <c r="J167" i="47"/>
  <c r="I167" i="47"/>
  <c r="H167" i="47"/>
  <c r="G167" i="47"/>
  <c r="F167" i="47"/>
  <c r="E167" i="47"/>
  <c r="D167" i="47"/>
  <c r="O167" i="47" s="1"/>
  <c r="P167" i="47" s="1"/>
  <c r="O166" i="47"/>
  <c r="P166" i="47" s="1"/>
  <c r="O165" i="47"/>
  <c r="P165" i="47" s="1"/>
  <c r="O164" i="47"/>
  <c r="P164" i="47"/>
  <c r="O163" i="47"/>
  <c r="P163" i="47" s="1"/>
  <c r="O162" i="47"/>
  <c r="P162" i="47" s="1"/>
  <c r="O161" i="47"/>
  <c r="P161" i="47" s="1"/>
  <c r="O160" i="47"/>
  <c r="P160" i="47" s="1"/>
  <c r="O159" i="47"/>
  <c r="P159" i="47" s="1"/>
  <c r="O158" i="47"/>
  <c r="P158" i="47" s="1"/>
  <c r="O157" i="47"/>
  <c r="P157" i="47" s="1"/>
  <c r="O156" i="47"/>
  <c r="P156" i="47" s="1"/>
  <c r="O155" i="47"/>
  <c r="P155" i="47" s="1"/>
  <c r="O154" i="47"/>
  <c r="P154" i="47" s="1"/>
  <c r="O153" i="47"/>
  <c r="P153" i="47" s="1"/>
  <c r="O152" i="47"/>
  <c r="P152" i="47"/>
  <c r="O151" i="47"/>
  <c r="P151" i="47" s="1"/>
  <c r="O150" i="47"/>
  <c r="P150" i="47" s="1"/>
  <c r="O149" i="47"/>
  <c r="P149" i="47"/>
  <c r="O148" i="47"/>
  <c r="P148" i="47" s="1"/>
  <c r="O147" i="47"/>
  <c r="P147" i="47" s="1"/>
  <c r="O146" i="47"/>
  <c r="P146" i="47" s="1"/>
  <c r="O145" i="47"/>
  <c r="P145" i="47" s="1"/>
  <c r="O144" i="47"/>
  <c r="P144" i="47" s="1"/>
  <c r="O143" i="47"/>
  <c r="P143" i="47" s="1"/>
  <c r="O142" i="47"/>
  <c r="P142" i="47" s="1"/>
  <c r="O141" i="47"/>
  <c r="P141" i="47" s="1"/>
  <c r="O140" i="47"/>
  <c r="P140" i="47" s="1"/>
  <c r="O139" i="47"/>
  <c r="P139" i="47" s="1"/>
  <c r="O138" i="47"/>
  <c r="P138" i="47" s="1"/>
  <c r="O137" i="47"/>
  <c r="P137" i="47"/>
  <c r="O136" i="47"/>
  <c r="P136" i="47" s="1"/>
  <c r="O135" i="47"/>
  <c r="P135" i="47" s="1"/>
  <c r="O134" i="47"/>
  <c r="P134" i="47"/>
  <c r="O133" i="47"/>
  <c r="P133" i="47" s="1"/>
  <c r="O132" i="47"/>
  <c r="P132" i="47" s="1"/>
  <c r="O131" i="47"/>
  <c r="P131" i="47" s="1"/>
  <c r="O130" i="47"/>
  <c r="P130" i="47" s="1"/>
  <c r="O129" i="47"/>
  <c r="P129" i="47" s="1"/>
  <c r="O128" i="47"/>
  <c r="P128" i="47" s="1"/>
  <c r="O127" i="47"/>
  <c r="P127" i="47" s="1"/>
  <c r="O126" i="47"/>
  <c r="P126" i="47" s="1"/>
  <c r="O125" i="47"/>
  <c r="P125" i="47" s="1"/>
  <c r="O124" i="47"/>
  <c r="P124" i="47" s="1"/>
  <c r="O123" i="47"/>
  <c r="P123" i="47" s="1"/>
  <c r="O122" i="47"/>
  <c r="P122" i="47"/>
  <c r="O121" i="47"/>
  <c r="P121" i="47" s="1"/>
  <c r="O120" i="47"/>
  <c r="P120" i="47" s="1"/>
  <c r="O119" i="47"/>
  <c r="P119" i="47"/>
  <c r="O118" i="47"/>
  <c r="P118" i="47" s="1"/>
  <c r="O117" i="47"/>
  <c r="P117" i="47" s="1"/>
  <c r="O116" i="47"/>
  <c r="P116" i="47" s="1"/>
  <c r="O115" i="47"/>
  <c r="P115" i="47" s="1"/>
  <c r="O114" i="47"/>
  <c r="P114" i="47" s="1"/>
  <c r="O113" i="47"/>
  <c r="P113" i="47" s="1"/>
  <c r="O112" i="47"/>
  <c r="P112" i="47" s="1"/>
  <c r="O111" i="47"/>
  <c r="P111" i="47" s="1"/>
  <c r="O110" i="47"/>
  <c r="P110" i="47" s="1"/>
  <c r="O109" i="47"/>
  <c r="P109" i="47" s="1"/>
  <c r="O108" i="47"/>
  <c r="P108" i="47" s="1"/>
  <c r="O107" i="47"/>
  <c r="P107" i="47"/>
  <c r="O106" i="47"/>
  <c r="P106" i="47" s="1"/>
  <c r="O105" i="47"/>
  <c r="P105" i="47" s="1"/>
  <c r="O104" i="47"/>
  <c r="P104" i="47"/>
  <c r="O103" i="47"/>
  <c r="P103" i="47" s="1"/>
  <c r="O102" i="47"/>
  <c r="P102" i="47" s="1"/>
  <c r="O101" i="47"/>
  <c r="P101" i="47" s="1"/>
  <c r="O100" i="47"/>
  <c r="P100" i="47" s="1"/>
  <c r="O99" i="47"/>
  <c r="P99" i="47" s="1"/>
  <c r="O98" i="47"/>
  <c r="P98" i="47" s="1"/>
  <c r="O97" i="47"/>
  <c r="P97" i="47" s="1"/>
  <c r="O96" i="47"/>
  <c r="P96" i="47" s="1"/>
  <c r="O95" i="47"/>
  <c r="P95" i="47" s="1"/>
  <c r="O94" i="47"/>
  <c r="P94" i="47" s="1"/>
  <c r="O93" i="47"/>
  <c r="P93" i="47" s="1"/>
  <c r="O92" i="47"/>
  <c r="P92" i="47"/>
  <c r="O91" i="47"/>
  <c r="P91" i="47" s="1"/>
  <c r="O90" i="47"/>
  <c r="P90" i="47" s="1"/>
  <c r="O89" i="47"/>
  <c r="P89" i="47"/>
  <c r="O88" i="47"/>
  <c r="P88" i="47" s="1"/>
  <c r="O87" i="47"/>
  <c r="P87" i="47" s="1"/>
  <c r="O86" i="47"/>
  <c r="P86" i="47" s="1"/>
  <c r="O85" i="47"/>
  <c r="P85" i="47" s="1"/>
  <c r="O84" i="47"/>
  <c r="P84" i="47" s="1"/>
  <c r="O83" i="47"/>
  <c r="P83" i="47" s="1"/>
  <c r="O82" i="47"/>
  <c r="P82" i="47" s="1"/>
  <c r="O81" i="47"/>
  <c r="P81" i="47" s="1"/>
  <c r="O80" i="47"/>
  <c r="P80" i="47" s="1"/>
  <c r="O79" i="47"/>
  <c r="P79" i="47" s="1"/>
  <c r="O78" i="47"/>
  <c r="P78" i="47" s="1"/>
  <c r="O77" i="47"/>
  <c r="P77" i="47"/>
  <c r="O76" i="47"/>
  <c r="P76" i="47" s="1"/>
  <c r="N75" i="47"/>
  <c r="N321" i="47" s="1"/>
  <c r="M75" i="47"/>
  <c r="L75" i="47"/>
  <c r="K75" i="47"/>
  <c r="J75" i="47"/>
  <c r="I75" i="47"/>
  <c r="H75" i="47"/>
  <c r="G75" i="47"/>
  <c r="F75" i="47"/>
  <c r="E75" i="47"/>
  <c r="D75" i="47"/>
  <c r="O74" i="47"/>
  <c r="P74" i="47"/>
  <c r="O73" i="47"/>
  <c r="P73" i="47"/>
  <c r="O72" i="47"/>
  <c r="P72" i="47" s="1"/>
  <c r="O71" i="47"/>
  <c r="P71" i="47" s="1"/>
  <c r="O70" i="47"/>
  <c r="P70" i="47" s="1"/>
  <c r="O69" i="47"/>
  <c r="P69" i="47" s="1"/>
  <c r="O68" i="47"/>
  <c r="P68" i="47"/>
  <c r="O67" i="47"/>
  <c r="P67" i="47"/>
  <c r="O66" i="47"/>
  <c r="P66" i="47" s="1"/>
  <c r="O65" i="47"/>
  <c r="P65" i="47" s="1"/>
  <c r="O64" i="47"/>
  <c r="P64" i="47" s="1"/>
  <c r="O63" i="47"/>
  <c r="P63" i="47"/>
  <c r="O62" i="47"/>
  <c r="P62" i="47"/>
  <c r="O61" i="47"/>
  <c r="P61" i="47"/>
  <c r="O60" i="47"/>
  <c r="P60" i="47" s="1"/>
  <c r="O59" i="47"/>
  <c r="P59" i="47" s="1"/>
  <c r="O58" i="47"/>
  <c r="P58" i="47" s="1"/>
  <c r="O57" i="47"/>
  <c r="P57" i="47" s="1"/>
  <c r="O56" i="47"/>
  <c r="P56" i="47"/>
  <c r="O55" i="47"/>
  <c r="P55" i="47"/>
  <c r="O54" i="47"/>
  <c r="P54" i="47" s="1"/>
  <c r="O53" i="47"/>
  <c r="P53" i="47" s="1"/>
  <c r="O52" i="47"/>
  <c r="P52" i="47" s="1"/>
  <c r="O51" i="47"/>
  <c r="P51" i="47"/>
  <c r="O50" i="47"/>
  <c r="P50" i="47"/>
  <c r="O49" i="47"/>
  <c r="P49" i="47"/>
  <c r="O48" i="47"/>
  <c r="P48" i="47" s="1"/>
  <c r="O47" i="47"/>
  <c r="P47" i="47" s="1"/>
  <c r="O46" i="47"/>
  <c r="P46" i="47" s="1"/>
  <c r="O45" i="47"/>
  <c r="P45" i="47" s="1"/>
  <c r="O44" i="47"/>
  <c r="P44" i="47"/>
  <c r="O43" i="47"/>
  <c r="P43" i="47"/>
  <c r="O42" i="47"/>
  <c r="P42" i="47" s="1"/>
  <c r="N41" i="47"/>
  <c r="M41" i="47"/>
  <c r="L41" i="47"/>
  <c r="K41" i="47"/>
  <c r="J41" i="47"/>
  <c r="I41" i="47"/>
  <c r="H41" i="47"/>
  <c r="G41" i="47"/>
  <c r="F41" i="47"/>
  <c r="E41" i="47"/>
  <c r="D41" i="47"/>
  <c r="O41" i="47" s="1"/>
  <c r="P41" i="47" s="1"/>
  <c r="O40" i="47"/>
  <c r="P40" i="47" s="1"/>
  <c r="O39" i="47"/>
  <c r="P39" i="47"/>
  <c r="O38" i="47"/>
  <c r="P38" i="47" s="1"/>
  <c r="O37" i="47"/>
  <c r="P37" i="47" s="1"/>
  <c r="O36" i="47"/>
  <c r="P36" i="47" s="1"/>
  <c r="O35" i="47"/>
  <c r="P35" i="47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/>
  <c r="P26" i="47"/>
  <c r="O26" i="47"/>
  <c r="O25" i="47"/>
  <c r="P25" i="47" s="1"/>
  <c r="P24" i="47"/>
  <c r="O24" i="47"/>
  <c r="O23" i="47"/>
  <c r="P23" i="47" s="1"/>
  <c r="O22" i="47"/>
  <c r="P22" i="47" s="1"/>
  <c r="O21" i="47"/>
  <c r="P21" i="47" s="1"/>
  <c r="P20" i="47"/>
  <c r="O20" i="47"/>
  <c r="O19" i="47"/>
  <c r="P19" i="47" s="1"/>
  <c r="O18" i="47"/>
  <c r="P18" i="47" s="1"/>
  <c r="O17" i="47"/>
  <c r="P17" i="47" s="1"/>
  <c r="O16" i="47"/>
  <c r="P16" i="47" s="1"/>
  <c r="O15" i="47"/>
  <c r="P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P8" i="47"/>
  <c r="O8" i="47"/>
  <c r="O7" i="47"/>
  <c r="P7" i="47" s="1"/>
  <c r="O6" i="47"/>
  <c r="P6" i="47" s="1"/>
  <c r="N5" i="47"/>
  <c r="M5" i="47"/>
  <c r="M321" i="47" s="1"/>
  <c r="L5" i="47"/>
  <c r="K5" i="47"/>
  <c r="J5" i="47"/>
  <c r="I5" i="47"/>
  <c r="H5" i="47"/>
  <c r="G5" i="47"/>
  <c r="F5" i="47"/>
  <c r="E5" i="47"/>
  <c r="D5" i="47"/>
  <c r="N9" i="45"/>
  <c r="O9" i="45" s="1"/>
  <c r="M8" i="45"/>
  <c r="L8" i="45"/>
  <c r="K8" i="45"/>
  <c r="J8" i="45"/>
  <c r="I8" i="45"/>
  <c r="H8" i="45"/>
  <c r="G8" i="45"/>
  <c r="F8" i="45"/>
  <c r="E8" i="45"/>
  <c r="D8" i="45"/>
  <c r="N7" i="45"/>
  <c r="O7" i="45"/>
  <c r="N6" i="45"/>
  <c r="O6" i="45" s="1"/>
  <c r="M5" i="45"/>
  <c r="L5" i="45"/>
  <c r="K5" i="45"/>
  <c r="J5" i="45"/>
  <c r="I5" i="45"/>
  <c r="H5" i="45"/>
  <c r="H10" i="45" s="1"/>
  <c r="G5" i="45"/>
  <c r="F5" i="45"/>
  <c r="F10" i="45" s="1"/>
  <c r="E5" i="45"/>
  <c r="D5" i="45"/>
  <c r="N9" i="44"/>
  <c r="O9" i="44"/>
  <c r="M8" i="44"/>
  <c r="L8" i="44"/>
  <c r="K8" i="44"/>
  <c r="J8" i="44"/>
  <c r="I8" i="44"/>
  <c r="H8" i="44"/>
  <c r="G8" i="44"/>
  <c r="F8" i="44"/>
  <c r="E8" i="44"/>
  <c r="D8" i="44"/>
  <c r="N7" i="44"/>
  <c r="O7" i="44"/>
  <c r="N6" i="44"/>
  <c r="O6" i="44"/>
  <c r="M5" i="44"/>
  <c r="L5" i="44"/>
  <c r="K5" i="44"/>
  <c r="J5" i="44"/>
  <c r="J10" i="44" s="1"/>
  <c r="I5" i="44"/>
  <c r="I10" i="44" s="1"/>
  <c r="H5" i="44"/>
  <c r="H10" i="44" s="1"/>
  <c r="G5" i="44"/>
  <c r="G10" i="44" s="1"/>
  <c r="F5" i="44"/>
  <c r="F10" i="44" s="1"/>
  <c r="E5" i="44"/>
  <c r="E10" i="44" s="1"/>
  <c r="D5" i="44"/>
  <c r="N11" i="43"/>
  <c r="O11" i="43"/>
  <c r="M10" i="43"/>
  <c r="L10" i="43"/>
  <c r="K10" i="43"/>
  <c r="J10" i="43"/>
  <c r="I10" i="43"/>
  <c r="H10" i="43"/>
  <c r="G10" i="43"/>
  <c r="F10" i="43"/>
  <c r="E10" i="43"/>
  <c r="D10" i="43"/>
  <c r="N10" i="43" s="1"/>
  <c r="O10" i="43" s="1"/>
  <c r="N9" i="43"/>
  <c r="O9" i="43"/>
  <c r="M8" i="43"/>
  <c r="L8" i="43"/>
  <c r="K8" i="43"/>
  <c r="J8" i="43"/>
  <c r="I8" i="43"/>
  <c r="H8" i="43"/>
  <c r="G8" i="43"/>
  <c r="F8" i="43"/>
  <c r="E8" i="43"/>
  <c r="D8" i="43"/>
  <c r="N7" i="43"/>
  <c r="O7" i="43"/>
  <c r="N6" i="43"/>
  <c r="O6" i="43" s="1"/>
  <c r="M5" i="43"/>
  <c r="M12" i="43" s="1"/>
  <c r="L5" i="43"/>
  <c r="K5" i="43"/>
  <c r="J5" i="43"/>
  <c r="I5" i="43"/>
  <c r="H5" i="43"/>
  <c r="H12" i="43" s="1"/>
  <c r="G5" i="43"/>
  <c r="G12" i="43" s="1"/>
  <c r="F5" i="43"/>
  <c r="F12" i="43" s="1"/>
  <c r="E5" i="43"/>
  <c r="E12" i="43" s="1"/>
  <c r="D5" i="43"/>
  <c r="D12" i="43" s="1"/>
  <c r="M18" i="42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/>
  <c r="M14" i="42"/>
  <c r="L14" i="42"/>
  <c r="K14" i="42"/>
  <c r="J14" i="42"/>
  <c r="I14" i="42"/>
  <c r="H14" i="42"/>
  <c r="G14" i="42"/>
  <c r="F14" i="42"/>
  <c r="E14" i="42"/>
  <c r="D14" i="42"/>
  <c r="N13" i="42"/>
  <c r="O13" i="42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0" i="42"/>
  <c r="O10" i="42" s="1"/>
  <c r="M9" i="42"/>
  <c r="L9" i="42"/>
  <c r="K9" i="42"/>
  <c r="J9" i="42"/>
  <c r="I9" i="42"/>
  <c r="H9" i="42"/>
  <c r="G9" i="42"/>
  <c r="F9" i="42"/>
  <c r="E9" i="42"/>
  <c r="D9" i="42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F18" i="42" s="1"/>
  <c r="E5" i="42"/>
  <c r="E18" i="42" s="1"/>
  <c r="D5" i="42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N13" i="41"/>
  <c r="O13" i="41" s="1"/>
  <c r="N12" i="41"/>
  <c r="O12" i="41" s="1"/>
  <c r="M11" i="41"/>
  <c r="L11" i="41"/>
  <c r="K11" i="41"/>
  <c r="J11" i="41"/>
  <c r="I11" i="41"/>
  <c r="H11" i="41"/>
  <c r="G11" i="41"/>
  <c r="F11" i="41"/>
  <c r="E11" i="41"/>
  <c r="D11" i="41"/>
  <c r="N10" i="41"/>
  <c r="O10" i="41" s="1"/>
  <c r="M9" i="41"/>
  <c r="L9" i="41"/>
  <c r="K9" i="41"/>
  <c r="J9" i="41"/>
  <c r="I9" i="41"/>
  <c r="H9" i="41"/>
  <c r="G9" i="41"/>
  <c r="F9" i="41"/>
  <c r="E9" i="41"/>
  <c r="D9" i="41"/>
  <c r="N8" i="41"/>
  <c r="O8" i="41" s="1"/>
  <c r="N7" i="41"/>
  <c r="O7" i="41"/>
  <c r="N6" i="41"/>
  <c r="O6" i="41" s="1"/>
  <c r="M5" i="41"/>
  <c r="L5" i="41"/>
  <c r="L17" i="41" s="1"/>
  <c r="K5" i="41"/>
  <c r="J5" i="41"/>
  <c r="I5" i="41"/>
  <c r="H5" i="41"/>
  <c r="H17" i="41" s="1"/>
  <c r="G5" i="41"/>
  <c r="F5" i="41"/>
  <c r="E5" i="41"/>
  <c r="D5" i="41"/>
  <c r="N17" i="40"/>
  <c r="O17" i="40" s="1"/>
  <c r="M16" i="40"/>
  <c r="L16" i="40"/>
  <c r="K16" i="40"/>
  <c r="J16" i="40"/>
  <c r="I16" i="40"/>
  <c r="H16" i="40"/>
  <c r="G16" i="40"/>
  <c r="F16" i="40"/>
  <c r="F18" i="40" s="1"/>
  <c r="E16" i="40"/>
  <c r="D16" i="40"/>
  <c r="N15" i="40"/>
  <c r="O15" i="40" s="1"/>
  <c r="M14" i="40"/>
  <c r="L14" i="40"/>
  <c r="K14" i="40"/>
  <c r="J14" i="40"/>
  <c r="I14" i="40"/>
  <c r="H14" i="40"/>
  <c r="G14" i="40"/>
  <c r="F14" i="40"/>
  <c r="E14" i="40"/>
  <c r="N14" i="40" s="1"/>
  <c r="O14" i="40" s="1"/>
  <c r="D14" i="40"/>
  <c r="N13" i="40"/>
  <c r="O13" i="40" s="1"/>
  <c r="N12" i="40"/>
  <c r="O12" i="40" s="1"/>
  <c r="M11" i="40"/>
  <c r="L11" i="40"/>
  <c r="K11" i="40"/>
  <c r="J11" i="40"/>
  <c r="J18" i="40" s="1"/>
  <c r="I11" i="40"/>
  <c r="H11" i="40"/>
  <c r="G11" i="40"/>
  <c r="F11" i="40"/>
  <c r="E11" i="40"/>
  <c r="D11" i="40"/>
  <c r="N10" i="40"/>
  <c r="O10" i="40" s="1"/>
  <c r="M9" i="40"/>
  <c r="L9" i="40"/>
  <c r="K9" i="40"/>
  <c r="J9" i="40"/>
  <c r="I9" i="40"/>
  <c r="I18" i="40" s="1"/>
  <c r="H9" i="40"/>
  <c r="G9" i="40"/>
  <c r="F9" i="40"/>
  <c r="E9" i="40"/>
  <c r="D9" i="40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N5" i="40" s="1"/>
  <c r="O5" i="40" s="1"/>
  <c r="D5" i="40"/>
  <c r="N15" i="39"/>
  <c r="O15" i="39" s="1"/>
  <c r="M14" i="39"/>
  <c r="L14" i="39"/>
  <c r="K14" i="39"/>
  <c r="J14" i="39"/>
  <c r="J16" i="39" s="1"/>
  <c r="I14" i="39"/>
  <c r="H14" i="39"/>
  <c r="G14" i="39"/>
  <c r="F14" i="39"/>
  <c r="E14" i="39"/>
  <c r="D14" i="39"/>
  <c r="N13" i="39"/>
  <c r="O13" i="39" s="1"/>
  <c r="N12" i="39"/>
  <c r="O12" i="39" s="1"/>
  <c r="M11" i="39"/>
  <c r="L11" i="39"/>
  <c r="K11" i="39"/>
  <c r="J11" i="39"/>
  <c r="I11" i="39"/>
  <c r="H11" i="39"/>
  <c r="G11" i="39"/>
  <c r="G16" i="39" s="1"/>
  <c r="F11" i="39"/>
  <c r="E11" i="39"/>
  <c r="D11" i="39"/>
  <c r="N10" i="39"/>
  <c r="O10" i="39" s="1"/>
  <c r="M9" i="39"/>
  <c r="M16" i="39" s="1"/>
  <c r="L9" i="39"/>
  <c r="K9" i="39"/>
  <c r="J9" i="39"/>
  <c r="I9" i="39"/>
  <c r="H9" i="39"/>
  <c r="G9" i="39"/>
  <c r="F9" i="39"/>
  <c r="E9" i="39"/>
  <c r="D9" i="39"/>
  <c r="N8" i="39"/>
  <c r="O8" i="39"/>
  <c r="N7" i="39"/>
  <c r="O7" i="39" s="1"/>
  <c r="N6" i="39"/>
  <c r="O6" i="39" s="1"/>
  <c r="M5" i="39"/>
  <c r="L5" i="39"/>
  <c r="K5" i="39"/>
  <c r="J5" i="39"/>
  <c r="I5" i="39"/>
  <c r="I16" i="39" s="1"/>
  <c r="H5" i="39"/>
  <c r="G5" i="39"/>
  <c r="F5" i="39"/>
  <c r="E5" i="39"/>
  <c r="D5" i="39"/>
  <c r="D16" i="39" s="1"/>
  <c r="N16" i="38"/>
  <c r="O16" i="38" s="1"/>
  <c r="M15" i="38"/>
  <c r="M17" i="38" s="1"/>
  <c r="L15" i="38"/>
  <c r="K15" i="38"/>
  <c r="J15" i="38"/>
  <c r="I15" i="38"/>
  <c r="H15" i="38"/>
  <c r="G15" i="38"/>
  <c r="F15" i="38"/>
  <c r="F17" i="38" s="1"/>
  <c r="E15" i="38"/>
  <c r="D15" i="38"/>
  <c r="N14" i="38"/>
  <c r="O14" i="38" s="1"/>
  <c r="N13" i="38"/>
  <c r="O13" i="38"/>
  <c r="N12" i="38"/>
  <c r="O12" i="38" s="1"/>
  <c r="M11" i="38"/>
  <c r="L11" i="38"/>
  <c r="K11" i="38"/>
  <c r="J11" i="38"/>
  <c r="I11" i="38"/>
  <c r="H11" i="38"/>
  <c r="G11" i="38"/>
  <c r="F11" i="38"/>
  <c r="E11" i="38"/>
  <c r="D11" i="38"/>
  <c r="N10" i="38"/>
  <c r="O10" i="38" s="1"/>
  <c r="N9" i="38"/>
  <c r="O9" i="38" s="1"/>
  <c r="N8" i="38"/>
  <c r="O8" i="38"/>
  <c r="N7" i="38"/>
  <c r="O7" i="38" s="1"/>
  <c r="N6" i="38"/>
  <c r="O6" i="38" s="1"/>
  <c r="M5" i="38"/>
  <c r="L5" i="38"/>
  <c r="L17" i="38" s="1"/>
  <c r="K5" i="38"/>
  <c r="J5" i="38"/>
  <c r="I5" i="38"/>
  <c r="H5" i="38"/>
  <c r="G5" i="38"/>
  <c r="F5" i="38"/>
  <c r="E5" i="38"/>
  <c r="D5" i="38"/>
  <c r="D17" i="38" s="1"/>
  <c r="N17" i="37"/>
  <c r="O17" i="37" s="1"/>
  <c r="M16" i="37"/>
  <c r="L16" i="37"/>
  <c r="K16" i="37"/>
  <c r="J16" i="37"/>
  <c r="I16" i="37"/>
  <c r="H16" i="37"/>
  <c r="G16" i="37"/>
  <c r="F16" i="37"/>
  <c r="F18" i="37" s="1"/>
  <c r="E16" i="37"/>
  <c r="D16" i="37"/>
  <c r="N16" i="37" s="1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 s="1"/>
  <c r="M11" i="37"/>
  <c r="L11" i="37"/>
  <c r="K11" i="37"/>
  <c r="J11" i="37"/>
  <c r="J18" i="37"/>
  <c r="I11" i="37"/>
  <c r="H11" i="37"/>
  <c r="G11" i="37"/>
  <c r="F11" i="37"/>
  <c r="E11" i="37"/>
  <c r="D11" i="37"/>
  <c r="N10" i="37"/>
  <c r="O10" i="37" s="1"/>
  <c r="M9" i="37"/>
  <c r="L9" i="37"/>
  <c r="L18" i="37" s="1"/>
  <c r="K9" i="37"/>
  <c r="J9" i="37"/>
  <c r="I9" i="37"/>
  <c r="H9" i="37"/>
  <c r="G9" i="37"/>
  <c r="F9" i="37"/>
  <c r="E9" i="37"/>
  <c r="D9" i="37"/>
  <c r="N8" i="37"/>
  <c r="O8" i="37" s="1"/>
  <c r="N7" i="37"/>
  <c r="O7" i="37" s="1"/>
  <c r="N6" i="37"/>
  <c r="O6" i="37" s="1"/>
  <c r="M5" i="37"/>
  <c r="M18" i="37" s="1"/>
  <c r="L5" i="37"/>
  <c r="K5" i="37"/>
  <c r="J5" i="37"/>
  <c r="I5" i="37"/>
  <c r="H5" i="37"/>
  <c r="G5" i="37"/>
  <c r="F5" i="37"/>
  <c r="E5" i="37"/>
  <c r="D5" i="37"/>
  <c r="N15" i="36"/>
  <c r="O15" i="36" s="1"/>
  <c r="M14" i="36"/>
  <c r="L14" i="36"/>
  <c r="K14" i="36"/>
  <c r="J14" i="36"/>
  <c r="I14" i="36"/>
  <c r="H14" i="36"/>
  <c r="G14" i="36"/>
  <c r="G16" i="36" s="1"/>
  <c r="F14" i="36"/>
  <c r="E14" i="36"/>
  <c r="D14" i="36"/>
  <c r="N14" i="36" s="1"/>
  <c r="O14" i="36" s="1"/>
  <c r="N13" i="36"/>
  <c r="O13" i="36" s="1"/>
  <c r="N12" i="36"/>
  <c r="O12" i="36" s="1"/>
  <c r="M11" i="36"/>
  <c r="L11" i="36"/>
  <c r="K11" i="36"/>
  <c r="J11" i="36"/>
  <c r="I11" i="36"/>
  <c r="H11" i="36"/>
  <c r="G11" i="36"/>
  <c r="F11" i="36"/>
  <c r="E11" i="36"/>
  <c r="D11" i="36"/>
  <c r="N10" i="36"/>
  <c r="O10" i="36" s="1"/>
  <c r="M9" i="36"/>
  <c r="L9" i="36"/>
  <c r="K9" i="36"/>
  <c r="J9" i="36"/>
  <c r="J16" i="36" s="1"/>
  <c r="I9" i="36"/>
  <c r="I16" i="36" s="1"/>
  <c r="H9" i="36"/>
  <c r="G9" i="36"/>
  <c r="F9" i="36"/>
  <c r="E9" i="36"/>
  <c r="D9" i="36"/>
  <c r="N8" i="36"/>
  <c r="O8" i="36" s="1"/>
  <c r="N7" i="36"/>
  <c r="O7" i="36" s="1"/>
  <c r="N6" i="36"/>
  <c r="O6" i="36" s="1"/>
  <c r="M5" i="36"/>
  <c r="M16" i="36" s="1"/>
  <c r="L5" i="36"/>
  <c r="K5" i="36"/>
  <c r="J5" i="36"/>
  <c r="I5" i="36"/>
  <c r="H5" i="36"/>
  <c r="G5" i="36"/>
  <c r="F5" i="36"/>
  <c r="F16" i="36"/>
  <c r="E5" i="36"/>
  <c r="E16" i="36" s="1"/>
  <c r="D5" i="36"/>
  <c r="N5" i="36" s="1"/>
  <c r="O5" i="36" s="1"/>
  <c r="N16" i="35"/>
  <c r="O16" i="35"/>
  <c r="M15" i="35"/>
  <c r="L15" i="35"/>
  <c r="K15" i="35"/>
  <c r="J15" i="35"/>
  <c r="I15" i="35"/>
  <c r="H15" i="35"/>
  <c r="G15" i="35"/>
  <c r="F15" i="35"/>
  <c r="E15" i="35"/>
  <c r="D15" i="35"/>
  <c r="N14" i="35"/>
  <c r="O14" i="35" s="1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1" i="35"/>
  <c r="O11" i="35" s="1"/>
  <c r="M10" i="35"/>
  <c r="M17" i="35" s="1"/>
  <c r="L10" i="35"/>
  <c r="K10" i="35"/>
  <c r="J10" i="35"/>
  <c r="I10" i="35"/>
  <c r="H10" i="35"/>
  <c r="H17" i="35" s="1"/>
  <c r="G10" i="35"/>
  <c r="F10" i="35"/>
  <c r="E10" i="35"/>
  <c r="D10" i="35"/>
  <c r="N10" i="35" s="1"/>
  <c r="O10" i="35" s="1"/>
  <c r="N9" i="35"/>
  <c r="O9" i="35" s="1"/>
  <c r="N8" i="35"/>
  <c r="O8" i="35"/>
  <c r="N7" i="35"/>
  <c r="O7" i="35" s="1"/>
  <c r="N6" i="35"/>
  <c r="O6" i="35" s="1"/>
  <c r="M5" i="35"/>
  <c r="L5" i="35"/>
  <c r="K5" i="35"/>
  <c r="J5" i="35"/>
  <c r="I5" i="35"/>
  <c r="I17" i="35" s="1"/>
  <c r="H5" i="35"/>
  <c r="G5" i="35"/>
  <c r="F5" i="35"/>
  <c r="F17" i="35" s="1"/>
  <c r="E5" i="35"/>
  <c r="D5" i="35"/>
  <c r="D17" i="35" s="1"/>
  <c r="N18" i="34"/>
  <c r="O18" i="34"/>
  <c r="M17" i="34"/>
  <c r="L17" i="34"/>
  <c r="K17" i="34"/>
  <c r="J17" i="34"/>
  <c r="I17" i="34"/>
  <c r="H17" i="34"/>
  <c r="G17" i="34"/>
  <c r="F17" i="34"/>
  <c r="E17" i="34"/>
  <c r="D17" i="34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4" i="34"/>
  <c r="O14" i="34" s="1"/>
  <c r="N13" i="34"/>
  <c r="O13" i="34" s="1"/>
  <c r="N12" i="34"/>
  <c r="O12" i="34" s="1"/>
  <c r="M11" i="34"/>
  <c r="L11" i="34"/>
  <c r="K11" i="34"/>
  <c r="J11" i="34"/>
  <c r="I11" i="34"/>
  <c r="H11" i="34"/>
  <c r="G11" i="34"/>
  <c r="F11" i="34"/>
  <c r="E11" i="34"/>
  <c r="D11" i="34"/>
  <c r="D19" i="34" s="1"/>
  <c r="N10" i="34"/>
  <c r="O10" i="34" s="1"/>
  <c r="M9" i="34"/>
  <c r="M19" i="34" s="1"/>
  <c r="L9" i="34"/>
  <c r="K9" i="34"/>
  <c r="K19" i="34" s="1"/>
  <c r="J9" i="34"/>
  <c r="I9" i="34"/>
  <c r="I19" i="34" s="1"/>
  <c r="H9" i="34"/>
  <c r="G9" i="34"/>
  <c r="F9" i="34"/>
  <c r="E9" i="34"/>
  <c r="E19" i="34" s="1"/>
  <c r="D9" i="34"/>
  <c r="N8" i="34"/>
  <c r="O8" i="34"/>
  <c r="N7" i="34"/>
  <c r="O7" i="34" s="1"/>
  <c r="N6" i="34"/>
  <c r="O6" i="34" s="1"/>
  <c r="M5" i="34"/>
  <c r="L5" i="34"/>
  <c r="K5" i="34"/>
  <c r="J5" i="34"/>
  <c r="I5" i="34"/>
  <c r="H5" i="34"/>
  <c r="H19" i="34" s="1"/>
  <c r="G5" i="34"/>
  <c r="G19" i="34" s="1"/>
  <c r="F5" i="34"/>
  <c r="F19" i="34" s="1"/>
  <c r="E5" i="34"/>
  <c r="D5" i="34"/>
  <c r="N19" i="33"/>
  <c r="O19" i="33" s="1"/>
  <c r="N14" i="33"/>
  <c r="O14" i="33" s="1"/>
  <c r="N15" i="33"/>
  <c r="O15" i="33" s="1"/>
  <c r="E13" i="33"/>
  <c r="F13" i="33"/>
  <c r="G13" i="33"/>
  <c r="H13" i="33"/>
  <c r="I13" i="33"/>
  <c r="J13" i="33"/>
  <c r="K13" i="33"/>
  <c r="L13" i="33"/>
  <c r="M13" i="33"/>
  <c r="D13" i="33"/>
  <c r="E11" i="33"/>
  <c r="F11" i="33"/>
  <c r="F20" i="33" s="1"/>
  <c r="G11" i="33"/>
  <c r="H11" i="33"/>
  <c r="I11" i="33"/>
  <c r="J11" i="33"/>
  <c r="K11" i="33"/>
  <c r="L11" i="33"/>
  <c r="M11" i="33"/>
  <c r="D11" i="33"/>
  <c r="E5" i="33"/>
  <c r="F5" i="33"/>
  <c r="G5" i="33"/>
  <c r="H5" i="33"/>
  <c r="I5" i="33"/>
  <c r="J5" i="33"/>
  <c r="K5" i="33"/>
  <c r="K20" i="33" s="1"/>
  <c r="L5" i="33"/>
  <c r="L20" i="33"/>
  <c r="M5" i="33"/>
  <c r="M20" i="33"/>
  <c r="D5" i="33"/>
  <c r="N5" i="33" s="1"/>
  <c r="O5" i="33" s="1"/>
  <c r="E18" i="33"/>
  <c r="F18" i="33"/>
  <c r="G18" i="33"/>
  <c r="H18" i="33"/>
  <c r="N18" i="33" s="1"/>
  <c r="O18" i="33" s="1"/>
  <c r="I18" i="33"/>
  <c r="J18" i="33"/>
  <c r="K18" i="33"/>
  <c r="L18" i="33"/>
  <c r="M18" i="33"/>
  <c r="D18" i="33"/>
  <c r="N17" i="33"/>
  <c r="O17" i="33"/>
  <c r="E16" i="33"/>
  <c r="F16" i="33"/>
  <c r="G16" i="33"/>
  <c r="H16" i="33"/>
  <c r="H20" i="33"/>
  <c r="I16" i="33"/>
  <c r="I20" i="33" s="1"/>
  <c r="J16" i="33"/>
  <c r="J20" i="33" s="1"/>
  <c r="K16" i="33"/>
  <c r="L16" i="33"/>
  <c r="M16" i="33"/>
  <c r="D16" i="33"/>
  <c r="N12" i="33"/>
  <c r="O12" i="33"/>
  <c r="N7" i="33"/>
  <c r="O7" i="33" s="1"/>
  <c r="N8" i="33"/>
  <c r="O8" i="33" s="1"/>
  <c r="N9" i="33"/>
  <c r="O9" i="33" s="1"/>
  <c r="N10" i="33"/>
  <c r="O10" i="33"/>
  <c r="N6" i="33"/>
  <c r="O6" i="33" s="1"/>
  <c r="G17" i="38"/>
  <c r="D18" i="40"/>
  <c r="D20" i="33"/>
  <c r="N5" i="35"/>
  <c r="O5" i="35" s="1"/>
  <c r="O9" i="49" l="1"/>
  <c r="P9" i="49" s="1"/>
  <c r="O7" i="49"/>
  <c r="P7" i="49" s="1"/>
  <c r="O5" i="49"/>
  <c r="P5" i="49" s="1"/>
  <c r="O9" i="48"/>
  <c r="P9" i="48" s="1"/>
  <c r="O5" i="48"/>
  <c r="P5" i="48" s="1"/>
  <c r="O11" i="48"/>
  <c r="P11" i="48" s="1"/>
  <c r="O7" i="48"/>
  <c r="P7" i="48" s="1"/>
  <c r="N11" i="33"/>
  <c r="O11" i="33" s="1"/>
  <c r="N13" i="33"/>
  <c r="O13" i="33" s="1"/>
  <c r="K16" i="39"/>
  <c r="H18" i="42"/>
  <c r="N11" i="42"/>
  <c r="O11" i="42" s="1"/>
  <c r="L16" i="39"/>
  <c r="D16" i="36"/>
  <c r="N16" i="36" s="1"/>
  <c r="O16" i="36" s="1"/>
  <c r="J19" i="34"/>
  <c r="I18" i="42"/>
  <c r="J18" i="42"/>
  <c r="K10" i="44"/>
  <c r="N5" i="45"/>
  <c r="O5" i="45" s="1"/>
  <c r="G321" i="47"/>
  <c r="H321" i="47"/>
  <c r="N15" i="34"/>
  <c r="O15" i="34" s="1"/>
  <c r="N9" i="40"/>
  <c r="O9" i="40" s="1"/>
  <c r="G18" i="42"/>
  <c r="E10" i="45"/>
  <c r="M10" i="44"/>
  <c r="N8" i="45"/>
  <c r="O8" i="45" s="1"/>
  <c r="I321" i="47"/>
  <c r="N11" i="38"/>
  <c r="O11" i="38" s="1"/>
  <c r="G18" i="40"/>
  <c r="K18" i="40"/>
  <c r="D17" i="41"/>
  <c r="N16" i="42"/>
  <c r="O16" i="42" s="1"/>
  <c r="K12" i="43"/>
  <c r="G10" i="45"/>
  <c r="K16" i="36"/>
  <c r="N14" i="37"/>
  <c r="O14" i="37" s="1"/>
  <c r="E17" i="41"/>
  <c r="N17" i="41" s="1"/>
  <c r="O17" i="41" s="1"/>
  <c r="J17" i="41"/>
  <c r="N15" i="41"/>
  <c r="O15" i="41" s="1"/>
  <c r="L12" i="43"/>
  <c r="N11" i="41"/>
  <c r="O11" i="41" s="1"/>
  <c r="N15" i="38"/>
  <c r="O15" i="38" s="1"/>
  <c r="K18" i="42"/>
  <c r="I12" i="43"/>
  <c r="N12" i="43" s="1"/>
  <c r="O12" i="43" s="1"/>
  <c r="L10" i="44"/>
  <c r="L19" i="34"/>
  <c r="N19" i="34" s="1"/>
  <c r="O19" i="34" s="1"/>
  <c r="G17" i="35"/>
  <c r="L18" i="42"/>
  <c r="J12" i="43"/>
  <c r="G20" i="33"/>
  <c r="L16" i="36"/>
  <c r="H16" i="36"/>
  <c r="H18" i="40"/>
  <c r="F17" i="41"/>
  <c r="I10" i="45"/>
  <c r="N9" i="39"/>
  <c r="O9" i="39" s="1"/>
  <c r="G17" i="41"/>
  <c r="J10" i="45"/>
  <c r="N9" i="42"/>
  <c r="O9" i="42" s="1"/>
  <c r="K10" i="45"/>
  <c r="K17" i="35"/>
  <c r="L10" i="45"/>
  <c r="N16" i="33"/>
  <c r="O16" i="33" s="1"/>
  <c r="N9" i="34"/>
  <c r="O9" i="34" s="1"/>
  <c r="L17" i="35"/>
  <c r="N12" i="35"/>
  <c r="O12" i="35" s="1"/>
  <c r="H18" i="37"/>
  <c r="N14" i="39"/>
  <c r="O14" i="39" s="1"/>
  <c r="N11" i="40"/>
  <c r="O11" i="40" s="1"/>
  <c r="N8" i="43"/>
  <c r="O8" i="43" s="1"/>
  <c r="M10" i="45"/>
  <c r="D321" i="47"/>
  <c r="H17" i="38"/>
  <c r="L18" i="40"/>
  <c r="K17" i="41"/>
  <c r="O5" i="47"/>
  <c r="P5" i="47" s="1"/>
  <c r="O279" i="47"/>
  <c r="P279" i="47" s="1"/>
  <c r="N8" i="44"/>
  <c r="O8" i="44" s="1"/>
  <c r="N15" i="35"/>
  <c r="O15" i="35" s="1"/>
  <c r="G18" i="37"/>
  <c r="N11" i="34"/>
  <c r="O11" i="34" s="1"/>
  <c r="I17" i="41"/>
  <c r="N11" i="37"/>
  <c r="O11" i="37" s="1"/>
  <c r="F16" i="39"/>
  <c r="M18" i="40"/>
  <c r="N14" i="42"/>
  <c r="O14" i="42" s="1"/>
  <c r="E321" i="47"/>
  <c r="E20" i="33"/>
  <c r="N20" i="33" s="1"/>
  <c r="O20" i="33" s="1"/>
  <c r="N17" i="34"/>
  <c r="O17" i="34" s="1"/>
  <c r="E18" i="37"/>
  <c r="J17" i="35"/>
  <c r="E17" i="38"/>
  <c r="N17" i="38" s="1"/>
  <c r="O17" i="38" s="1"/>
  <c r="E17" i="35"/>
  <c r="N17" i="35" s="1"/>
  <c r="O17" i="35" s="1"/>
  <c r="N9" i="36"/>
  <c r="O9" i="36" s="1"/>
  <c r="N5" i="37"/>
  <c r="O5" i="37" s="1"/>
  <c r="N5" i="38"/>
  <c r="O5" i="38" s="1"/>
  <c r="K18" i="37"/>
  <c r="J17" i="38"/>
  <c r="M17" i="41"/>
  <c r="F321" i="47"/>
  <c r="K17" i="38"/>
  <c r="N5" i="39"/>
  <c r="O5" i="39" s="1"/>
  <c r="N16" i="40"/>
  <c r="O16" i="40" s="1"/>
  <c r="D10" i="44"/>
  <c r="N10" i="44" s="1"/>
  <c r="O10" i="44" s="1"/>
  <c r="O75" i="47"/>
  <c r="P75" i="47" s="1"/>
  <c r="N18" i="40"/>
  <c r="O18" i="40" s="1"/>
  <c r="D18" i="37"/>
  <c r="N9" i="37"/>
  <c r="O9" i="37" s="1"/>
  <c r="N9" i="41"/>
  <c r="O9" i="41" s="1"/>
  <c r="N5" i="34"/>
  <c r="O5" i="34" s="1"/>
  <c r="I18" i="37"/>
  <c r="I17" i="38"/>
  <c r="H16" i="39"/>
  <c r="N5" i="43"/>
  <c r="O5" i="43" s="1"/>
  <c r="D18" i="42"/>
  <c r="N5" i="44"/>
  <c r="O5" i="44" s="1"/>
  <c r="E18" i="40"/>
  <c r="D10" i="45"/>
  <c r="N10" i="45" s="1"/>
  <c r="O10" i="45" s="1"/>
  <c r="E16" i="39"/>
  <c r="N5" i="42"/>
  <c r="O5" i="42" s="1"/>
  <c r="N5" i="41"/>
  <c r="O5" i="41" s="1"/>
  <c r="N11" i="36"/>
  <c r="O11" i="36" s="1"/>
  <c r="N11" i="39"/>
  <c r="O11" i="39" s="1"/>
  <c r="O11" i="49" l="1"/>
  <c r="P11" i="49" s="1"/>
  <c r="O13" i="48"/>
  <c r="P13" i="48" s="1"/>
  <c r="O321" i="47"/>
  <c r="P321" i="47" s="1"/>
  <c r="N18" i="42"/>
  <c r="O18" i="42" s="1"/>
  <c r="N18" i="37"/>
  <c r="O18" i="37" s="1"/>
  <c r="N16" i="39"/>
  <c r="O16" i="39" s="1"/>
</calcChain>
</file>

<file path=xl/sharedStrings.xml><?xml version="1.0" encoding="utf-8"?>
<sst xmlns="http://schemas.openxmlformats.org/spreadsheetml/2006/main" count="812" uniqueCount="384">
  <si>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</si>
  <si>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</si>
  <si>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</si>
  <si>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</si>
  <si>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</si>
  <si>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</si>
  <si>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</si>
  <si>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</si>
  <si>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</si>
  <si>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</si>
  <si>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Communications Services Taxes</t>
  </si>
  <si>
    <t>Local Business Tax</t>
  </si>
  <si>
    <t>Other General Taxes</t>
  </si>
  <si>
    <t>Permits, Fees, and Special Assessments</t>
  </si>
  <si>
    <t>Franchise Fee - Electricity</t>
  </si>
  <si>
    <t>Intergovernmental Revenue</t>
  </si>
  <si>
    <t>State Shared Revenues - General Gov't - Revenue Sharing Proceeds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</si>
  <si>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</si>
  <si>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</si>
  <si>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</si>
  <si>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</si>
  <si>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</si>
  <si>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Other Sources</t>
  </si>
  <si>
    <t>Total - All Account Codes</t>
  </si>
  <si>
    <t>Local Fiscal Year Ended September 30, 2009</t>
  </si>
  <si>
    <t>Other Miscellaneous Revenues - Other</t>
  </si>
  <si>
    <t>Proprietary Non-Operating Sources - Interest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</si>
  <si>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</si>
  <si>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</si>
  <si>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</si>
  <si>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</si>
  <si>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</si>
  <si>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</si>
  <si>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</si>
  <si>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Lazy Lake Revenues Reported by Account Code and Fund Type</t>
  </si>
  <si>
    <t>Local Fiscal Year Ended September 30, 2010</t>
  </si>
  <si>
    <t>State Shared Revenues - General Gov't - Sales and Uses Taxes to Counties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</si>
  <si>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</si>
  <si>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</si>
  <si>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</si>
  <si>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</si>
  <si>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</si>
  <si>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</si>
  <si>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</si>
  <si>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</si>
  <si>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</si>
  <si>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Local Government Half-Cent Sales Tax</t>
  </si>
  <si>
    <t>Proprietary Non-Operating - Interest</t>
  </si>
  <si>
    <t>2013 Municipal Population:</t>
  </si>
  <si>
    <t>Local Fiscal Year Ended September 30, 2008</t>
  </si>
  <si>
    <t>First Local Option Fuel Tax (1 to 6 Cents)</t>
  </si>
  <si>
    <t>Utility Service Tax - Electricity</t>
  </si>
  <si>
    <t>State Shared Revenues - General Gov't - Other General Government</t>
  </si>
  <si>
    <t>2008 Municipal Population:</t>
  </si>
  <si>
    <t>Local Fiscal Year Ended September 30, 2014</t>
  </si>
  <si>
    <t>2014 Municipal Population:</t>
  </si>
  <si>
    <t>Local Fiscal Year Ended September 30, 2015</t>
  </si>
  <si>
    <t>2015 Municipal Population:</t>
  </si>
  <si>
    <t>Local Fiscal Year Ended September 30, 2016</t>
  </si>
  <si>
    <t>State Shared Revenues - General Government - Mobile Home License Tax</t>
  </si>
  <si>
    <t>Interest and Other Earnings - Interest</t>
  </si>
  <si>
    <t>2016 Municipal Population:</t>
  </si>
  <si>
    <t>Local Fiscal Year Ended September 30, 2017</t>
  </si>
  <si>
    <t>2017 Municipal Population:</t>
  </si>
  <si>
    <t>Local Fiscal Year Ended September 30, 2018</t>
  </si>
  <si>
    <t>State Shared Revenues - Other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</si>
  <si>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</si>
  <si>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</si>
  <si>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</si>
  <si>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</si>
  <si>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</si>
  <si>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</si>
  <si>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</si>
  <si>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</si>
  <si>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</si>
  <si>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</si>
  <si>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Intergovernmental Revenues</t>
  </si>
  <si>
    <t>2021 Municipal Population:</t>
  </si>
  <si>
    <t>Local Option Food and Beverage Taxes</t>
  </si>
  <si>
    <t>Municipal Resort Taxes</t>
  </si>
  <si>
    <t>Tourist Development Taxes</t>
  </si>
  <si>
    <t>Convention Development Taxes</t>
  </si>
  <si>
    <t>Consolidated County Development Tax</t>
  </si>
  <si>
    <t>Charter County Convention Development Tax</t>
  </si>
  <si>
    <t>Special District, Subcounty, and Special Convention Development Tax</t>
  </si>
  <si>
    <t>County Ninth-Cent Voted Fuel Tax</t>
  </si>
  <si>
    <t>First Local Option Fuel Tax (1 to 6 Cents Local Option Fuel Tax)</t>
  </si>
  <si>
    <t>Second Local Option Fuel Tax (1 to 5 Cents Local Option Fuel Tax) - County Proceeds</t>
  </si>
  <si>
    <t>Second Local Option Fuel Tax (1 to 5 Cents Local Option Fuel Tax) - Municipal Proceeds</t>
  </si>
  <si>
    <t>Insurance Premium Tax for Firefighters' Pension</t>
  </si>
  <si>
    <t>Insurance Premium Tax for Police Officers' Retirement</t>
  </si>
  <si>
    <t>Discretionary Surtax on Documents</t>
  </si>
  <si>
    <t>Charter County Transportation System Surtax</t>
  </si>
  <si>
    <t>Local Government Infrastructure Surtax</t>
  </si>
  <si>
    <t>Small County Surtax</t>
  </si>
  <si>
    <t>Indigent Care and Trauma Surtax</t>
  </si>
  <si>
    <t>County Public Hospital Surtax</t>
  </si>
  <si>
    <t>School Capital Outlay Surtax</t>
  </si>
  <si>
    <t>Voter-Approved Indigent Care Surtax</t>
  </si>
  <si>
    <t>Utility Service Tax - Water</t>
  </si>
  <si>
    <t>Utility Service Tax - Gas</t>
  </si>
  <si>
    <t>Utility Service Tax - Fuel Oil</t>
  </si>
  <si>
    <t>Utility Service Tax - Propane</t>
  </si>
  <si>
    <t>Utility Service Tax - Other</t>
  </si>
  <si>
    <t>State Communications Services Taxes</t>
  </si>
  <si>
    <t>Local Communications Services Taxes</t>
  </si>
  <si>
    <t>Local Business Tax (Chapter 205, F.S.)</t>
  </si>
  <si>
    <t>Gross Receipts Tax on Commercial Hazardous Waste Facilities</t>
  </si>
  <si>
    <t>Municipal Pari-Mutuel Tax</t>
  </si>
  <si>
    <t>Municipal Parking Facility Space Surcharges</t>
  </si>
  <si>
    <t>Building Permits (Buildling Permit Fees)</t>
  </si>
  <si>
    <t>Permits - Other</t>
  </si>
  <si>
    <t>Franchise Fee - Telecommunications</t>
  </si>
  <si>
    <t>Franchise Fee - Water</t>
  </si>
  <si>
    <t>Franchise Fee - Gas</t>
  </si>
  <si>
    <t>Franchise Fee - Cable Television</t>
  </si>
  <si>
    <t>Franchise Fee - Sewer</t>
  </si>
  <si>
    <t>Franchise Fee - Solid Waste</t>
  </si>
  <si>
    <t>Franchise Fee - Other</t>
  </si>
  <si>
    <t>Impact Fees - Residential - Public Safety</t>
  </si>
  <si>
    <t>Impact Fees - Commercial - Public Safety</t>
  </si>
  <si>
    <t>Impact Fees - Residential - Physical Environment</t>
  </si>
  <si>
    <t>Impact Fees - Commercial - Physical Environment</t>
  </si>
  <si>
    <t>Impact Fees - Residential - Transportation</t>
  </si>
  <si>
    <t>Impact Fees - Commercial - Transportation</t>
  </si>
  <si>
    <t>Impact Fees - Residential - Economic Environment</t>
  </si>
  <si>
    <t>Impact Fees - Commercial - Economic Environment</t>
  </si>
  <si>
    <t>Impact Fees - Residential - Human Services</t>
  </si>
  <si>
    <t>Impact Fees - Commercial - Human Services</t>
  </si>
  <si>
    <t>Impact Fees - Residential - Culture / Recreation</t>
  </si>
  <si>
    <t>Impact Fees - Commercial - Culture / Recreation</t>
  </si>
  <si>
    <t>Impact Fees - Residential - School</t>
  </si>
  <si>
    <t>Impact Fees - Commercial - School</t>
  </si>
  <si>
    <t>Impact Fees - Residential - Other</t>
  </si>
  <si>
    <t>Impact Fees - Commercial - Other</t>
  </si>
  <si>
    <t>Special Assessments - Capital Improvement</t>
  </si>
  <si>
    <t>Special Assessments - Charges for Public Services</t>
  </si>
  <si>
    <t>Inspection Fee</t>
  </si>
  <si>
    <t>Stormwater Fee</t>
  </si>
  <si>
    <t>Green Utility Fee</t>
  </si>
  <si>
    <t>Vessel Registration Fee</t>
  </si>
  <si>
    <t>Other Fees and Special Assessments</t>
  </si>
  <si>
    <t>Federal Grant - General Government</t>
  </si>
  <si>
    <t>Federal Grant - Public Safety</t>
  </si>
  <si>
    <t>Federal Grant - Physical Environment - Water Supply System</t>
  </si>
  <si>
    <t>Federal Grant - Physical Environment - Electric Supply System</t>
  </si>
  <si>
    <t>Federal Grant - Physical Environment - Gas Supply System</t>
  </si>
  <si>
    <t>Federal Grant - Physical Environment - Garbage / Solid Waste</t>
  </si>
  <si>
    <t>Federal Grant - Physical Environment - Sewer / Wastewater</t>
  </si>
  <si>
    <t>Federal Grant - Physical Environment - Other Physical Environment</t>
  </si>
  <si>
    <t>Federal Grant - Transportation - Airport Development</t>
  </si>
  <si>
    <t>Federal Grant - Transportation - Mass Transit</t>
  </si>
  <si>
    <t>Federal Grant - Transportation - Other Transportation</t>
  </si>
  <si>
    <t>Federal Grant - Economic Environment</t>
  </si>
  <si>
    <t>Federal Grant - American Rescue Plan Act Funds</t>
  </si>
  <si>
    <t>Federal Grant - Human Services - Health or Hospitals</t>
  </si>
  <si>
    <t>Federal Grant - Human Services - Public Assistance</t>
  </si>
  <si>
    <t>Federal Grant - Human Services - Child Support Reimbursement</t>
  </si>
  <si>
    <t>Federal Grant - Human Services - Other Human Services</t>
  </si>
  <si>
    <t>Federal Grant - Culture / Recreation</t>
  </si>
  <si>
    <t>Federal Grant - Court-Related Grants - Process Servers</t>
  </si>
  <si>
    <t>Federal Grant - Court-Related Grants - Drug Court Management</t>
  </si>
  <si>
    <t>Federal Grant - Court-Related Grants - Hearing Officer</t>
  </si>
  <si>
    <t>Federal Grant - Court-Related Grants - Other Court-Related</t>
  </si>
  <si>
    <t>Federal Grant - Other Federal Grants</t>
  </si>
  <si>
    <t>Other Financial Assistance - Federal Source</t>
  </si>
  <si>
    <t>Federal Payments in Lieu of Taxes</t>
  </si>
  <si>
    <t>State Grant - General Government</t>
  </si>
  <si>
    <t>State Grant - Public Safety</t>
  </si>
  <si>
    <t>State Grant - Physical Environment - Water Supply System</t>
  </si>
  <si>
    <t>State Grant - Physical Environment - Electric Supply System</t>
  </si>
  <si>
    <t>State Grant - Physical Environment - Gas Supply System</t>
  </si>
  <si>
    <t>State Grant - Physical Environment - Garbage / Solid Waste</t>
  </si>
  <si>
    <t>State Grant - Physical Environment - Sewer / Wastewater</t>
  </si>
  <si>
    <t>State Grant - Physical Environment - Stormwater Management</t>
  </si>
  <si>
    <t>State Grant - Physical Environment - Other Physical Environment</t>
  </si>
  <si>
    <t>State Grant - Transportation - Airport Development</t>
  </si>
  <si>
    <t>State Grant - Transportation - Mass Transit</t>
  </si>
  <si>
    <t>State Grant - Transportation - Other Transportation</t>
  </si>
  <si>
    <t>State Grant - Economic Environment</t>
  </si>
  <si>
    <t>State Grant - Human Services - Health or Hospitals</t>
  </si>
  <si>
    <t>State Grant - Human Services - Public Welfare</t>
  </si>
  <si>
    <t>State Grant - Human Services - Other Human Services</t>
  </si>
  <si>
    <t>State Grant - Culture / Recreation</t>
  </si>
  <si>
    <t>State Grant - Court-Related Grants - Conflict Cases</t>
  </si>
  <si>
    <t>State Grant - Court-Related Grants - County Article V Trust Fund</t>
  </si>
  <si>
    <t>State Grant - Court-Related Grants - Child Dependency</t>
  </si>
  <si>
    <t>State Grant - Court-Related Grants - Other Court-Related</t>
  </si>
  <si>
    <t>State Grant - Other</t>
  </si>
  <si>
    <t>State Shared Revenues - General Government - County Revenue Sharing Program</t>
  </si>
  <si>
    <t>State Shared Revenues - General Government - Municipal Revenue Sharing Program</t>
  </si>
  <si>
    <t>State Shared Revenues - General Government - Insurance License Tax</t>
  </si>
  <si>
    <t>State Shared Revenues - General Government - Alcoholic Beverage License Tax</t>
  </si>
  <si>
    <t>State Shared Revenues - General Government - Distribution of Sales and Use Taxes to Counties</t>
  </si>
  <si>
    <t>State Shared Revenues - General Government - Cardroom Tax</t>
  </si>
  <si>
    <t>State Shared Revenues - General Government - Local Government Half-Cent Sales Tax Program</t>
  </si>
  <si>
    <t>State Shared Revenues - General Government - Other General Government</t>
  </si>
  <si>
    <t>State Shared Revenues - Public Safety - Firefighter Supplemental Compensation</t>
  </si>
  <si>
    <t>State Shared Revenues - Public Safety - Enhanced 911 Fee</t>
  </si>
  <si>
    <t>State Shared Revenues - Public Safety - Emergency Management Assistance</t>
  </si>
  <si>
    <t>State Shared Revenues - Public Safety - Other Public Safety</t>
  </si>
  <si>
    <t>State Shared Revenues - Physical Environment - Water Supply System</t>
  </si>
  <si>
    <t>State Shared Revenues - Physical Environment - Electric Supply System</t>
  </si>
  <si>
    <t>State Shared Revenues - Physical Environment - Gas Supply System</t>
  </si>
  <si>
    <t>State Shared Revenues - Physical Environment - Garbage / Solid Waste</t>
  </si>
  <si>
    <t>State Shared Revenues - Physical Environment - Sewer / Wastewater</t>
  </si>
  <si>
    <t>State Shared Revenues - Physical Environment - Phosphate Rock Severance Tax</t>
  </si>
  <si>
    <t>State Shared Revenues - Physical Environment - Other Physical Environment</t>
  </si>
  <si>
    <t>State Shared Revenues - Transportation - Airport Development</t>
  </si>
  <si>
    <t>State Shared Revenues - Transportation - Mass Transit</t>
  </si>
  <si>
    <t>State Shared Revenues - Transportation - Constitutional Fuel Tax (2 Cents Fuel Tax)</t>
  </si>
  <si>
    <t>State Shared Revenues - Transportation - County Fuel Tax (1 Cent Fuel Tax)</t>
  </si>
  <si>
    <t>State Shared Revenues - Transportation - Fuel Tax Refunds and Credits</t>
  </si>
  <si>
    <t>State Shared Revenues - Transportation - Oil, Gas, and Sulfur Production Tax</t>
  </si>
  <si>
    <t>State Shared Revenues - Transportation - Other Transportation</t>
  </si>
  <si>
    <t>State Shared Revenues - Economic Environment</t>
  </si>
  <si>
    <t>State Shared Revenues - Human Services - Health or Hospitals</t>
  </si>
  <si>
    <t>State Shared Revenues - Human Services - Public Welfare</t>
  </si>
  <si>
    <t>State Shared Revenues - Human Services - Other Human Services</t>
  </si>
  <si>
    <t>State Shared Revenues - Culture / Recreation</t>
  </si>
  <si>
    <t>State Payments in Lieu of Taxes</t>
  </si>
  <si>
    <t>Grants from Other Local Units - General Government</t>
  </si>
  <si>
    <t>Grants from Other Local Units - Public Safety</t>
  </si>
  <si>
    <t>Grants from Other Local Units - Physical Environment</t>
  </si>
  <si>
    <t>Grants from Other Local Units - Transportation</t>
  </si>
  <si>
    <t>Grants from Other Local Units - Economic Environment</t>
  </si>
  <si>
    <t>Grants from Other Local Units - Human Services</t>
  </si>
  <si>
    <t>Grants from Other Local Units - Culture / Recreation</t>
  </si>
  <si>
    <t>Grants from Other Local Units - Other</t>
  </si>
  <si>
    <t>Shared Revenue from Other Local Units</t>
  </si>
  <si>
    <t>Payments from Other Local Units in Lieu of Taxes</t>
  </si>
  <si>
    <t>Charges for Services</t>
  </si>
  <si>
    <t>General Government - Recording Fees</t>
  </si>
  <si>
    <t>General Government - Public Records Modernization Trust Fund</t>
  </si>
  <si>
    <t>General Government - County Portion ($2) of $4 Additional Service Charge</t>
  </si>
  <si>
    <t>General Government - Internal Service Fund Fees and Charges</t>
  </si>
  <si>
    <t>General Government - Administrative Service Fees</t>
  </si>
  <si>
    <t>General Government - Fees Remitted to County from Tax Collector</t>
  </si>
  <si>
    <t>General Government - Fees Remitted to County from Sheriff</t>
  </si>
  <si>
    <t>General Government - Fees Remitted to County from Clerk of Circuit Court</t>
  </si>
  <si>
    <t>General Government - Fees Remitted to County from Clerk of County Court</t>
  </si>
  <si>
    <t>General Government - Fees Remitted to County from Supervisor of Elections</t>
  </si>
  <si>
    <t>General Government - Fees Remitted to County from Property Appraiser</t>
  </si>
  <si>
    <t>General Government - County Officer Commission and Fees</t>
  </si>
  <si>
    <t>General Government - Other General Government Charges and Fees</t>
  </si>
  <si>
    <t>Public Safety - Law Enforcement Services</t>
  </si>
  <si>
    <t>Public Safety - Fire Protection</t>
  </si>
  <si>
    <t>Public Safety - Housing for Prisoners</t>
  </si>
  <si>
    <t>Public Safety - Emergency Management Service Fees / Charges</t>
  </si>
  <si>
    <t>Public Safety - Protective Inspection Fees</t>
  </si>
  <si>
    <t>Public Safety - Ambulance Fees</t>
  </si>
  <si>
    <t>Public Safety - Other Public Safety Charges and Fees</t>
  </si>
  <si>
    <t>Physical Environment - Electric Utility</t>
  </si>
  <si>
    <t>Physical Environment - Gas Utility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</si>
  <si>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</si>
  <si>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</si>
  <si>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</si>
  <si>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</si>
  <si>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Conservation and Resource Management</t>
  </si>
  <si>
    <t>Physical Environment - Cemetary</t>
  </si>
  <si>
    <t>Physical Environment - Other Physical Environment Charges</t>
  </si>
  <si>
    <t>Transportation - Airports</t>
  </si>
  <si>
    <t>Transportation - Water Ports and Terminals</t>
  </si>
  <si>
    <t>Transportation - Mass Transit</t>
  </si>
  <si>
    <t>Transportation - Railroads</t>
  </si>
  <si>
    <t>Transportation - Parking Facilities</t>
  </si>
  <si>
    <t>Transportation - Tolls (Ferry, Road, Bridge, etc.)</t>
  </si>
  <si>
    <t>Transportation - Other Transportation Charges</t>
  </si>
  <si>
    <t>Economic Environment - Housing</t>
  </si>
  <si>
    <t>Economic Environment - Other Economic Environment Charges</t>
  </si>
  <si>
    <t>Human Services - Health Inspection Fees</t>
  </si>
  <si>
    <t>Human Services - Hospital Charges</t>
  </si>
  <si>
    <t>Human Services - Clinic Fees</t>
  </si>
  <si>
    <t>Human Services - Animal Control and Shelter Fees</t>
  </si>
  <si>
    <t>Human Services - Other Human Services Charges</t>
  </si>
  <si>
    <t>Culture / Recreation - Libraries</t>
  </si>
  <si>
    <t>Culture / Recreation - Parks and Recreation</t>
  </si>
  <si>
    <t>Culture / Recreation - Cultural Services</t>
  </si>
  <si>
    <t>Culture / Recreation - Special Events</t>
  </si>
  <si>
    <t>Culture / Recreation - Special Recreation Facilities</t>
  </si>
  <si>
    <t>Culture / Recreation - Charter Schools</t>
  </si>
  <si>
    <t>Culture / Recreation - Other Culture / Recreation Charges</t>
  </si>
  <si>
    <t>Court-Related Revenues - County Court Criminal - Filing Fees</t>
  </si>
  <si>
    <t>Court-Related Revenues - County Court Criminal - Service Charges</t>
  </si>
  <si>
    <t>Court-Related Revenues - County Court Criminal - Court Costs</t>
  </si>
  <si>
    <t>Court-Related Revenues - County Court Criminal - Non-Local Fines and Forfeitures</t>
  </si>
  <si>
    <t>Court-Related Revenues - Circuit Court Criminal - Filing Fees</t>
  </si>
  <si>
    <t>Court-Related Revenues - Circuit Court Criminal - Service Charges</t>
  </si>
  <si>
    <t>Court-Related Revenues - Circuit Court Criminal - Court Costs</t>
  </si>
  <si>
    <t>Court-Related Revenues - Circuit Court Criminal - Non-Local Fines and Forfeitures</t>
  </si>
  <si>
    <t>Court-Related Revenues - County Court Civil - Filing Fees</t>
  </si>
  <si>
    <t>Court-Related Revenues - County Court Civil - Service Charges</t>
  </si>
  <si>
    <t>Court-Related Revenues - County Court Civil - Court Costs</t>
  </si>
  <si>
    <t>Court-Related Revenues - Circuit Court Civil - Filing Fees</t>
  </si>
  <si>
    <t>Court-Related Revenues - Circuit Court Civil - Service Charges</t>
  </si>
  <si>
    <t>Court-Related Revenues - Circuit Court Civil - Court Costs</t>
  </si>
  <si>
    <t>Court-Related Revenues - Circuit Court Civil - Fees and Service Charges</t>
  </si>
  <si>
    <t>Court-Related Revenues - Traffic Court - Filing Fees</t>
  </si>
  <si>
    <t>Court-Related Revenues - Traffic Court - Service Charges</t>
  </si>
  <si>
    <t>Court-Related Revenues - Traffic Court - Court Costs</t>
  </si>
  <si>
    <t>Court-Related Revenues - Traffic Court - Non-Local Fines and Forfeitures</t>
  </si>
  <si>
    <t>Court-Related Revenues - Juvenile Court - Filing Fees</t>
  </si>
  <si>
    <t>Court-Related Revenues - Juvenile Court - Service Charges</t>
  </si>
  <si>
    <t>Court-Related Revenues - Juvenile Court - Court Costs</t>
  </si>
  <si>
    <t>Court-Related Revenues - Juvenile Court - Non-Local Fines and Forfeitures</t>
  </si>
  <si>
    <t>Court-Related Revenues - Probate Court - Filing Fees</t>
  </si>
  <si>
    <t>Court-Related Revenues - Probate Court - Service Charges</t>
  </si>
  <si>
    <t>Court-Related Revenues - Probate Court - Court Costs</t>
  </si>
  <si>
    <t>Court-Related Revenues - Probate Court - Non-Local Fines and Forfeitures</t>
  </si>
  <si>
    <t>Court-Related Revenues - Court Service Reimbursement - Other Counties</t>
  </si>
  <si>
    <t>Court-Related Revenues - Court Service Reimbursement - State Reimbursement</t>
  </si>
  <si>
    <t>Court-Related Revenues - Court Service Reimbursement - Mediation and Arbitration</t>
  </si>
  <si>
    <t>Court-Related Revenues - Court Service Reimbursement - Public Defender Liens</t>
  </si>
  <si>
    <t>Court-Related Revenues - Court Service Reimbursement - Probation / Alternatives</t>
  </si>
  <si>
    <t>Court-Related Revenues - Court Service Reimbursement - Pro Se Litigant Service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</si>
  <si>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</si>
  <si>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</si>
  <si>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</si>
  <si>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</si>
  <si>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</si>
  <si>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Traffic Surcharge</t>
  </si>
  <si>
    <t>Court-Related Revenues - Restricted Board Revenue - Domestic Violence Surcharge</t>
  </si>
  <si>
    <t>Court-Related Revenues - Restricted Board Revenue - Animal Control Surcharge</t>
  </si>
  <si>
    <t>Court-Related Revenues - Restricted Board Revenue - Other Collections Transferred to BOCC</t>
  </si>
  <si>
    <t>Other Charges for Services (Not Court-Related)</t>
  </si>
  <si>
    <t>Judgments, Fines, and Forfeits</t>
  </si>
  <si>
    <t>Court-Ordered Judgments and Fines - As Decided by County Court Criminal</t>
  </si>
  <si>
    <t>Court-Ordered Judgments and Fines - As Decided by Circuit Court Criminal</t>
  </si>
  <si>
    <t>Court-Ordered Judgments and Fines - As Decided by County Court Civil</t>
  </si>
  <si>
    <t>Court-Ordered Judgments and Fines - As Decided by Circuit Court Civil</t>
  </si>
  <si>
    <t>Court-Ordered Judgments and Fines - As Decided by Traffic Court</t>
  </si>
  <si>
    <t>Court-Ordered Judgments and Fines - As Decided by Juvenile Court</t>
  </si>
  <si>
    <t>Court-Ordered Judgments and Fines - Intergovernmental Radio Communication Program</t>
  </si>
  <si>
    <t>Court-Ordered Judgments and Fines - 10% of Fines to Public Records Modernization TF</t>
  </si>
  <si>
    <t>Court-Ordered Judgments and Fines - Other</t>
  </si>
  <si>
    <t>Fines - Library</t>
  </si>
  <si>
    <t>Fines - Pollution Control Violations</t>
  </si>
  <si>
    <t>Fines - Local Ordinance Violations</t>
  </si>
  <si>
    <t>Federal Fines and Forfeits</t>
  </si>
  <si>
    <t>State Fines and Forfeits</t>
  </si>
  <si>
    <t>Confiscation of Deposits or Bonds Held as Performance Guarantees</t>
  </si>
  <si>
    <t>Sale of Contraband Property Seized by Law Enforcement</t>
  </si>
  <si>
    <t>Other Judgments, Fines, and Forfeits</t>
  </si>
  <si>
    <t>Interest and Other Earnings - Dividends</t>
  </si>
  <si>
    <t>Interest and Other Earnings - Net Increase (Decrease) in Fair Value of Investments</t>
  </si>
  <si>
    <t>Interest and Other Earnings - Gain (Loss) on Sale of Investments</t>
  </si>
  <si>
    <t>Rents and Royalties</t>
  </si>
  <si>
    <t>Sales - Disposition of Fixed Assets</t>
  </si>
  <si>
    <t>Sales - Sale of Surplus Materials and Scrap</t>
  </si>
  <si>
    <t>Contributions and Donations from Private Sources</t>
  </si>
  <si>
    <t>Licenses</t>
  </si>
  <si>
    <t>Pension Fund Contributions</t>
  </si>
  <si>
    <t>Other Miscellaneous Revenues - Settlements</t>
  </si>
  <si>
    <t>Other Miscellaneous Revenues - Slot Machine Proceeds - Counties</t>
  </si>
  <si>
    <t>Other Miscellaneous Revenues - Slot Machine Proceeds - Municipalities</t>
  </si>
  <si>
    <t>Other Miscellaneous Revenues - Deferred Compensation Contributions</t>
  </si>
  <si>
    <t>Non-Operating - Inter-Fund Group Transfers In</t>
  </si>
  <si>
    <t>Contributions from Enterprise Operations</t>
  </si>
  <si>
    <t>Proceeds - Installment Purchases and Capital Lease Proceeds</t>
  </si>
  <si>
    <t>Proceeds - Leases - Financial Agreements</t>
  </si>
  <si>
    <t>Proceeds - Debt Proceeds</t>
  </si>
  <si>
    <t>Proceeds - Proceeds from Refunding Bonds</t>
  </si>
  <si>
    <t>Intragovernmental Transfers from Constitutional Fee Officers - Clerk to the BOCC</t>
  </si>
  <si>
    <t>Intragovernmental Transfers from Constitutional Fee Officers - County Comptroller to the BOCC</t>
  </si>
  <si>
    <t>Intragovernmental Transfers from Constitutional Fee Officers - Sheriff to the BOCC</t>
  </si>
  <si>
    <t>Intragovernmental Transfers from Constitutional Fee Officers - Property Appraiser to the BOCC</t>
  </si>
  <si>
    <t>Intragovernmental Transfers from Constitutional Fee Officers - Tax Collector to the BOCC</t>
  </si>
  <si>
    <t>Intragovernmental Transfers from Constitutional Fee Officers - Supervisor of Elections to the BOCC</t>
  </si>
  <si>
    <t>Proceeds of General Capital Asset Dispositions - Sales</t>
  </si>
  <si>
    <t>Proceeds of General Capital Asset Dispositions - Compensation for Loss</t>
  </si>
  <si>
    <t>Proprietary Non-Operating Sources - Federal Grants and Donations</t>
  </si>
  <si>
    <t>Proprietary Non-Operating Sources - State Grants and Donations</t>
  </si>
  <si>
    <t>Proprietary Non-Operating Sources - Other Grants and Donations</t>
  </si>
  <si>
    <t>Proprietary Non-Operating Sources - Capital Contributions from Federal Government</t>
  </si>
  <si>
    <t>Proprietary Non-Operating Sources - Capital Contributions from State Government</t>
  </si>
  <si>
    <t>Proprietary Non-Operating Sources - Capital Contributions from Other Public Source</t>
  </si>
  <si>
    <t>Proprietary Non-Operating Sources - Capital Contributions from Private Source</t>
  </si>
  <si>
    <t>Proprietary Non-Operating Sources - Other Non-Operating Sources</t>
  </si>
  <si>
    <t>Proprietary Non-Operating Sources - Extraordinary Items (Gain)</t>
  </si>
  <si>
    <t>Proprietary Non-Operating Sources - Special Items (Gain)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</si>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</sst>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7" fillId="2" borderId="13" xfId="0" applyNumberFormat="1" applyFont="1" applyFill="1" applyBorder="1" applyAlignment="1" applyProtection="1">
      <alignment horizontal="center" vertical="center" wrapText="1"/>
    </xf>
    <xf numFmtId="37" fontId="7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164" fontId="10" fillId="0" borderId="8" xfId="0" applyNumberFormat="1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35" xfId="0" applyNumberFormat="1" applyFont="1" applyBorder="1" applyAlignment="1" applyProtection="1">
      <alignment horizontal="center" vertical="center"/>
    </xf>
    <xf numFmtId="0" fontId="5" fillId="0" borderId="0" xfId="0" applyFont="1" applyAlignment="1">
      <alignment horizont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" fillId="0" borderId="0" xfId="0" applyFont="1"/>
    <xf numFmtId="37" fontId="7" fillId="2" borderId="13" xfId="0" applyNumberFormat="1" applyFont="1" applyFill="1" applyBorder="1" applyAlignment="1">
      <alignment horizontal="center" vertical="center" wrapText="1"/>
    </xf>
    <xf numFmtId="37" fontId="7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37" fontId="7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9" fillId="0" borderId="28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left" vertical="center" wrapText="1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37" fontId="7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D7CA6-BA2E-4D1C-85EE-9A8CE6A16C94}">
  <sheetPr>
    <pageSetUpPr fitToPage="1"/>
  </sheetPr>
  <dimension ref="A1:ED15"/>
  <sheetViews>
    <sheetView tabSelected="1" workbookViewId="0">
      <selection sqref="A1:P1"/>
    </sheetView>
  </sheetViews>
  <sheetFormatPr defaultColWidth="9.77734375" defaultRowHeight="15"/>
  <cols>
    <col min="1" max="1" width="1.77734375" style="64" customWidth="1"/>
    <col min="2" max="2" width="6.77734375" style="64" customWidth="1"/>
    <col min="3" max="3" width="65.77734375" style="64" bestFit="1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4" width="13.77734375" style="92" customWidth="1"/>
    <col min="15" max="15" width="16.77734375" style="92" customWidth="1"/>
    <col min="16" max="16" width="13.77734375" style="64" customWidth="1"/>
    <col min="17" max="18" width="9.77734375" style="64"/>
  </cols>
  <sheetData>
    <row r="1" spans="1:134" ht="27.75">
      <c r="A1" s="100" t="s">
        <v>34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50"/>
      <c r="R1"/>
    </row>
    <row r="2" spans="1:134" ht="24" thickBot="1">
      <c r="A2" s="103" t="s">
        <v>382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50"/>
      <c r="R2"/>
    </row>
    <row r="3" spans="1:134" ht="18" customHeight="1">
      <c r="A3" s="106" t="s">
        <v>27</v>
      </c>
      <c r="B3" s="107"/>
      <c r="C3" s="108"/>
      <c r="D3" s="112" t="s">
        <v>18</v>
      </c>
      <c r="E3" s="113"/>
      <c r="F3" s="113"/>
      <c r="G3" s="113"/>
      <c r="H3" s="114"/>
      <c r="I3" s="112" t="s">
        <v>19</v>
      </c>
      <c r="J3" s="114"/>
      <c r="K3" s="112" t="s">
        <v>21</v>
      </c>
      <c r="L3" s="113"/>
      <c r="M3" s="114"/>
      <c r="N3" s="51"/>
      <c r="O3" s="52"/>
      <c r="P3" s="115" t="s">
        <v>72</v>
      </c>
      <c r="Q3" s="53"/>
      <c r="R3"/>
    </row>
    <row r="4" spans="1:134" ht="32.25" customHeight="1" thickBot="1">
      <c r="A4" s="109"/>
      <c r="B4" s="110"/>
      <c r="C4" s="111"/>
      <c r="D4" s="54" t="s">
        <v>3</v>
      </c>
      <c r="E4" s="54" t="s">
        <v>28</v>
      </c>
      <c r="F4" s="54" t="s">
        <v>29</v>
      </c>
      <c r="G4" s="54" t="s">
        <v>30</v>
      </c>
      <c r="H4" s="54" t="s">
        <v>4</v>
      </c>
      <c r="I4" s="54" t="s">
        <v>5</v>
      </c>
      <c r="J4" s="55" t="s">
        <v>31</v>
      </c>
      <c r="K4" s="55" t="s">
        <v>6</v>
      </c>
      <c r="L4" s="55" t="s">
        <v>7</v>
      </c>
      <c r="M4" s="55" t="s">
        <v>73</v>
      </c>
      <c r="N4" s="55" t="s">
        <v>8</v>
      </c>
      <c r="O4" s="55" t="s">
        <v>74</v>
      </c>
      <c r="P4" s="116"/>
      <c r="Q4" s="56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</row>
    <row r="5" spans="1:134" ht="15.75">
      <c r="A5" s="58" t="s">
        <v>75</v>
      </c>
      <c r="B5" s="59"/>
      <c r="C5" s="59"/>
      <c r="D5" s="60">
        <f>SUM(D6:D6)</f>
        <v>71000</v>
      </c>
      <c r="E5" s="60">
        <f>SUM(E6:E6)</f>
        <v>0</v>
      </c>
      <c r="F5" s="60">
        <f>SUM(F6:F6)</f>
        <v>0</v>
      </c>
      <c r="G5" s="60">
        <f>SUM(G6:G6)</f>
        <v>0</v>
      </c>
      <c r="H5" s="60">
        <f>SUM(H6:H6)</f>
        <v>0</v>
      </c>
      <c r="I5" s="60">
        <f>SUM(I6:I6)</f>
        <v>0</v>
      </c>
      <c r="J5" s="60">
        <f>SUM(J6:J6)</f>
        <v>0</v>
      </c>
      <c r="K5" s="60">
        <f>SUM(K6:K6)</f>
        <v>0</v>
      </c>
      <c r="L5" s="60">
        <f>SUM(L6:L6)</f>
        <v>0</v>
      </c>
      <c r="M5" s="60">
        <f>SUM(M6:M6)</f>
        <v>0</v>
      </c>
      <c r="N5" s="60">
        <f>SUM(N6:N6)</f>
        <v>0</v>
      </c>
      <c r="O5" s="61">
        <f>SUM(D5:N5)</f>
        <v>71000</v>
      </c>
      <c r="P5" s="62">
        <f>(O5/P$13)</f>
        <v>2151.5151515151515</v>
      </c>
      <c r="Q5" s="63"/>
    </row>
    <row r="6" spans="1:134">
      <c r="A6" s="65"/>
      <c r="B6" s="66">
        <v>311</v>
      </c>
      <c r="C6" s="67" t="s">
        <v>1</v>
      </c>
      <c r="D6" s="68">
        <v>71000</v>
      </c>
      <c r="E6" s="68">
        <v>0</v>
      </c>
      <c r="F6" s="68">
        <v>0</v>
      </c>
      <c r="G6" s="68">
        <v>0</v>
      </c>
      <c r="H6" s="68">
        <v>0</v>
      </c>
      <c r="I6" s="68">
        <v>0</v>
      </c>
      <c r="J6" s="68">
        <v>0</v>
      </c>
      <c r="K6" s="68">
        <v>0</v>
      </c>
      <c r="L6" s="68">
        <v>0</v>
      </c>
      <c r="M6" s="68">
        <v>0</v>
      </c>
      <c r="N6" s="68">
        <v>0</v>
      </c>
      <c r="O6" s="68">
        <f>SUM(D6:N6)</f>
        <v>71000</v>
      </c>
      <c r="P6" s="69">
        <f>(O6/P$13)</f>
        <v>2151.5151515151515</v>
      </c>
      <c r="Q6" s="70"/>
    </row>
    <row r="7" spans="1:134" ht="15.75">
      <c r="A7" s="71" t="s">
        <v>13</v>
      </c>
      <c r="B7" s="72"/>
      <c r="C7" s="73"/>
      <c r="D7" s="74">
        <f>SUM(D8:D8)</f>
        <v>2000</v>
      </c>
      <c r="E7" s="74">
        <f>SUM(E8:E8)</f>
        <v>0</v>
      </c>
      <c r="F7" s="74">
        <f>SUM(F8:F8)</f>
        <v>0</v>
      </c>
      <c r="G7" s="74">
        <f>SUM(G8:G8)</f>
        <v>0</v>
      </c>
      <c r="H7" s="74">
        <f>SUM(H8:H8)</f>
        <v>0</v>
      </c>
      <c r="I7" s="74">
        <f>SUM(I8:I8)</f>
        <v>0</v>
      </c>
      <c r="J7" s="74">
        <f>SUM(J8:J8)</f>
        <v>0</v>
      </c>
      <c r="K7" s="74">
        <f>SUM(K8:K8)</f>
        <v>0</v>
      </c>
      <c r="L7" s="74">
        <f>SUM(L8:L8)</f>
        <v>0</v>
      </c>
      <c r="M7" s="74">
        <f>SUM(M8:M8)</f>
        <v>0</v>
      </c>
      <c r="N7" s="74">
        <f>SUM(N8:N8)</f>
        <v>0</v>
      </c>
      <c r="O7" s="75">
        <f>SUM(D7:N7)</f>
        <v>2000</v>
      </c>
      <c r="P7" s="76">
        <f>(O7/P$13)</f>
        <v>60.606060606060609</v>
      </c>
      <c r="Q7" s="77"/>
    </row>
    <row r="8" spans="1:134">
      <c r="A8" s="65"/>
      <c r="B8" s="66">
        <v>323.10000000000002</v>
      </c>
      <c r="C8" s="67" t="s">
        <v>14</v>
      </c>
      <c r="D8" s="68">
        <v>2000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f t="shared" ref="O8" si="0">SUM(D8:N8)</f>
        <v>2000</v>
      </c>
      <c r="P8" s="69">
        <f>(O8/P$13)</f>
        <v>60.606060606060609</v>
      </c>
      <c r="Q8" s="70"/>
    </row>
    <row r="9" spans="1:134" ht="15.75">
      <c r="A9" s="71" t="s">
        <v>76</v>
      </c>
      <c r="B9" s="72"/>
      <c r="C9" s="73"/>
      <c r="D9" s="74">
        <f>SUM(D10:D10)</f>
        <v>7000</v>
      </c>
      <c r="E9" s="74">
        <f>SUM(E10:E10)</f>
        <v>0</v>
      </c>
      <c r="F9" s="74">
        <f>SUM(F10:F10)</f>
        <v>0</v>
      </c>
      <c r="G9" s="74">
        <f>SUM(G10:G10)</f>
        <v>0</v>
      </c>
      <c r="H9" s="74">
        <f>SUM(H10:H10)</f>
        <v>0</v>
      </c>
      <c r="I9" s="74">
        <f>SUM(I10:I10)</f>
        <v>0</v>
      </c>
      <c r="J9" s="74">
        <f>SUM(J10:J10)</f>
        <v>0</v>
      </c>
      <c r="K9" s="74">
        <f>SUM(K10:K10)</f>
        <v>0</v>
      </c>
      <c r="L9" s="74">
        <f>SUM(L10:L10)</f>
        <v>0</v>
      </c>
      <c r="M9" s="74">
        <f>SUM(M10:M10)</f>
        <v>0</v>
      </c>
      <c r="N9" s="74">
        <f>SUM(N10:N10)</f>
        <v>0</v>
      </c>
      <c r="O9" s="75">
        <f>SUM(D9:N9)</f>
        <v>7000</v>
      </c>
      <c r="P9" s="76">
        <f>(O9/P$13)</f>
        <v>212.12121212121212</v>
      </c>
      <c r="Q9" s="77"/>
    </row>
    <row r="10" spans="1:134" ht="15.75" thickBot="1">
      <c r="A10" s="65"/>
      <c r="B10" s="66">
        <v>335.125</v>
      </c>
      <c r="C10" s="67" t="s">
        <v>190</v>
      </c>
      <c r="D10" s="68">
        <v>7000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f t="shared" ref="O10" si="1">SUM(D10:N10)</f>
        <v>7000</v>
      </c>
      <c r="P10" s="69">
        <f>(O10/P$13)</f>
        <v>212.12121212121212</v>
      </c>
      <c r="Q10" s="70"/>
    </row>
    <row r="11" spans="1:134" ht="16.5" thickBot="1">
      <c r="A11" s="78" t="s">
        <v>23</v>
      </c>
      <c r="B11" s="79"/>
      <c r="C11" s="80"/>
      <c r="D11" s="81">
        <f>SUM(D5,D7,D9)</f>
        <v>80000</v>
      </c>
      <c r="E11" s="81">
        <f t="shared" ref="E11:N11" si="2">SUM(E5,E7,E9)</f>
        <v>0</v>
      </c>
      <c r="F11" s="81">
        <f t="shared" si="2"/>
        <v>0</v>
      </c>
      <c r="G11" s="81">
        <f t="shared" si="2"/>
        <v>0</v>
      </c>
      <c r="H11" s="81">
        <f t="shared" si="2"/>
        <v>0</v>
      </c>
      <c r="I11" s="81">
        <f t="shared" si="2"/>
        <v>0</v>
      </c>
      <c r="J11" s="81">
        <f t="shared" si="2"/>
        <v>0</v>
      </c>
      <c r="K11" s="81">
        <f t="shared" si="2"/>
        <v>0</v>
      </c>
      <c r="L11" s="81">
        <f t="shared" si="2"/>
        <v>0</v>
      </c>
      <c r="M11" s="81">
        <f t="shared" si="2"/>
        <v>0</v>
      </c>
      <c r="N11" s="81">
        <f t="shared" si="2"/>
        <v>0</v>
      </c>
      <c r="O11" s="81">
        <f>SUM(D11:N11)</f>
        <v>80000</v>
      </c>
      <c r="P11" s="82">
        <f>(O11/P$13)</f>
        <v>2424.242424242424</v>
      </c>
      <c r="Q11" s="63"/>
      <c r="R11" s="8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</row>
    <row r="12" spans="1:134">
      <c r="A12" s="84"/>
      <c r="B12" s="85"/>
      <c r="C12" s="85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7"/>
    </row>
    <row r="13" spans="1:134">
      <c r="A13" s="88"/>
      <c r="B13" s="89"/>
      <c r="C13" s="89"/>
      <c r="D13" s="90"/>
      <c r="E13" s="90"/>
      <c r="F13" s="90"/>
      <c r="G13" s="90"/>
      <c r="H13" s="90"/>
      <c r="I13" s="90"/>
      <c r="J13" s="90"/>
      <c r="K13" s="90"/>
      <c r="L13" s="90"/>
      <c r="M13" s="93" t="s">
        <v>383</v>
      </c>
      <c r="N13" s="93"/>
      <c r="O13" s="93"/>
      <c r="P13" s="91">
        <v>33</v>
      </c>
    </row>
    <row r="14" spans="1:134">
      <c r="A14" s="94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6"/>
    </row>
    <row r="15" spans="1:134" ht="15.75" customHeight="1" thickBot="1">
      <c r="A15" s="97" t="s">
        <v>38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9"/>
    </row>
  </sheetData>
  <mergeCells count="10">
    <mergeCell ref="M13:O13"/>
    <mergeCell ref="A14:P14"/>
    <mergeCell ref="A15:P1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0" t="s">
        <v>34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2"/>
      <c r="P1" s="7"/>
      <c r="Q1"/>
    </row>
    <row r="2" spans="1:133" ht="24" thickBot="1">
      <c r="A2" s="123" t="s">
        <v>54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/>
      <c r="P2" s="7"/>
      <c r="Q2"/>
    </row>
    <row r="3" spans="1:133" ht="18" customHeight="1">
      <c r="A3" s="126" t="s">
        <v>27</v>
      </c>
      <c r="B3" s="107"/>
      <c r="C3" s="108"/>
      <c r="D3" s="127" t="s">
        <v>18</v>
      </c>
      <c r="E3" s="128"/>
      <c r="F3" s="128"/>
      <c r="G3" s="128"/>
      <c r="H3" s="129"/>
      <c r="I3" s="127" t="s">
        <v>19</v>
      </c>
      <c r="J3" s="129"/>
      <c r="K3" s="127" t="s">
        <v>21</v>
      </c>
      <c r="L3" s="129"/>
      <c r="M3" s="34"/>
      <c r="N3" s="35"/>
      <c r="O3" s="130" t="s">
        <v>32</v>
      </c>
      <c r="P3" s="11"/>
      <c r="Q3"/>
    </row>
    <row r="4" spans="1:133" ht="32.25" customHeight="1" thickBot="1">
      <c r="A4" s="109"/>
      <c r="B4" s="110"/>
      <c r="C4" s="111"/>
      <c r="D4" s="32" t="s">
        <v>3</v>
      </c>
      <c r="E4" s="32" t="s">
        <v>28</v>
      </c>
      <c r="F4" s="32" t="s">
        <v>29</v>
      </c>
      <c r="G4" s="32" t="s">
        <v>30</v>
      </c>
      <c r="H4" s="32" t="s">
        <v>4</v>
      </c>
      <c r="I4" s="32" t="s">
        <v>5</v>
      </c>
      <c r="J4" s="33" t="s">
        <v>31</v>
      </c>
      <c r="K4" s="33" t="s">
        <v>6</v>
      </c>
      <c r="L4" s="33" t="s">
        <v>7</v>
      </c>
      <c r="M4" s="33" t="s">
        <v>8</v>
      </c>
      <c r="N4" s="33" t="s">
        <v>20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SUM(D6:D8)</f>
        <v>28013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6" si="1">SUM(D5:M5)</f>
        <v>28013</v>
      </c>
      <c r="O5" s="31">
        <f t="shared" ref="O5:O16" si="2">(N5/O$18)</f>
        <v>1120.52</v>
      </c>
      <c r="P5" s="6"/>
    </row>
    <row r="6" spans="1:133">
      <c r="A6" s="12"/>
      <c r="B6" s="23">
        <v>311</v>
      </c>
      <c r="C6" s="19" t="s">
        <v>1</v>
      </c>
      <c r="D6" s="43">
        <v>27413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27413</v>
      </c>
      <c r="O6" s="44">
        <f t="shared" si="2"/>
        <v>1096.52</v>
      </c>
      <c r="P6" s="9"/>
    </row>
    <row r="7" spans="1:133">
      <c r="A7" s="12"/>
      <c r="B7" s="23">
        <v>312.10000000000002</v>
      </c>
      <c r="C7" s="19" t="s">
        <v>9</v>
      </c>
      <c r="D7" s="43">
        <v>415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415</v>
      </c>
      <c r="O7" s="44">
        <f t="shared" si="2"/>
        <v>16.600000000000001</v>
      </c>
      <c r="P7" s="9"/>
    </row>
    <row r="8" spans="1:133">
      <c r="A8" s="12"/>
      <c r="B8" s="23">
        <v>315</v>
      </c>
      <c r="C8" s="19" t="s">
        <v>44</v>
      </c>
      <c r="D8" s="43">
        <v>185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185</v>
      </c>
      <c r="O8" s="44">
        <f t="shared" si="2"/>
        <v>7.4</v>
      </c>
      <c r="P8" s="9"/>
    </row>
    <row r="9" spans="1:133" ht="15.75">
      <c r="A9" s="27" t="s">
        <v>13</v>
      </c>
      <c r="B9" s="28"/>
      <c r="C9" s="29"/>
      <c r="D9" s="30">
        <f t="shared" ref="D9:M9" si="3">SUM(D10:D10)</f>
        <v>2169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 t="shared" si="1"/>
        <v>2169</v>
      </c>
      <c r="O9" s="42">
        <f t="shared" si="2"/>
        <v>86.76</v>
      </c>
      <c r="P9" s="10"/>
    </row>
    <row r="10" spans="1:133">
      <c r="A10" s="12"/>
      <c r="B10" s="23">
        <v>323.10000000000002</v>
      </c>
      <c r="C10" s="19" t="s">
        <v>14</v>
      </c>
      <c r="D10" s="43">
        <v>2169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2169</v>
      </c>
      <c r="O10" s="44">
        <f t="shared" si="2"/>
        <v>86.76</v>
      </c>
      <c r="P10" s="9"/>
    </row>
    <row r="11" spans="1:133" ht="15.75">
      <c r="A11" s="27" t="s">
        <v>15</v>
      </c>
      <c r="B11" s="28"/>
      <c r="C11" s="29"/>
      <c r="D11" s="30">
        <f t="shared" ref="D11:M11" si="4">SUM(D12:D13)</f>
        <v>5010</v>
      </c>
      <c r="E11" s="30">
        <f t="shared" si="4"/>
        <v>0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0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41">
        <f t="shared" si="1"/>
        <v>5010</v>
      </c>
      <c r="O11" s="42">
        <f t="shared" si="2"/>
        <v>200.4</v>
      </c>
      <c r="P11" s="10"/>
    </row>
    <row r="12" spans="1:133">
      <c r="A12" s="12"/>
      <c r="B12" s="23">
        <v>335.12</v>
      </c>
      <c r="C12" s="19" t="s">
        <v>45</v>
      </c>
      <c r="D12" s="43">
        <v>3487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3487</v>
      </c>
      <c r="O12" s="44">
        <f t="shared" si="2"/>
        <v>139.47999999999999</v>
      </c>
      <c r="P12" s="9"/>
    </row>
    <row r="13" spans="1:133">
      <c r="A13" s="12"/>
      <c r="B13" s="23">
        <v>335.18</v>
      </c>
      <c r="C13" s="19" t="s">
        <v>46</v>
      </c>
      <c r="D13" s="43">
        <v>1523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1523</v>
      </c>
      <c r="O13" s="44">
        <f t="shared" si="2"/>
        <v>60.92</v>
      </c>
      <c r="P13" s="9"/>
    </row>
    <row r="14" spans="1:133" ht="15.75">
      <c r="A14" s="27" t="s">
        <v>22</v>
      </c>
      <c r="B14" s="28"/>
      <c r="C14" s="29"/>
      <c r="D14" s="30">
        <f t="shared" ref="D14:M14" si="5">SUM(D15:D15)</f>
        <v>17</v>
      </c>
      <c r="E14" s="30">
        <f t="shared" si="5"/>
        <v>0</v>
      </c>
      <c r="F14" s="30">
        <f t="shared" si="5"/>
        <v>0</v>
      </c>
      <c r="G14" s="30">
        <f t="shared" si="5"/>
        <v>0</v>
      </c>
      <c r="H14" s="30">
        <f t="shared" si="5"/>
        <v>0</v>
      </c>
      <c r="I14" s="30">
        <f t="shared" si="5"/>
        <v>0</v>
      </c>
      <c r="J14" s="30">
        <f t="shared" si="5"/>
        <v>0</v>
      </c>
      <c r="K14" s="30">
        <f t="shared" si="5"/>
        <v>0</v>
      </c>
      <c r="L14" s="30">
        <f t="shared" si="5"/>
        <v>0</v>
      </c>
      <c r="M14" s="30">
        <f t="shared" si="5"/>
        <v>0</v>
      </c>
      <c r="N14" s="30">
        <f t="shared" si="1"/>
        <v>17</v>
      </c>
      <c r="O14" s="42">
        <f t="shared" si="2"/>
        <v>0.68</v>
      </c>
      <c r="P14" s="9"/>
    </row>
    <row r="15" spans="1:133" ht="15.75" thickBot="1">
      <c r="A15" s="12"/>
      <c r="B15" s="23">
        <v>389.1</v>
      </c>
      <c r="C15" s="19" t="s">
        <v>47</v>
      </c>
      <c r="D15" s="43">
        <v>17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17</v>
      </c>
      <c r="O15" s="44">
        <f t="shared" si="2"/>
        <v>0.68</v>
      </c>
      <c r="P15" s="9"/>
    </row>
    <row r="16" spans="1:133" ht="16.5" thickBot="1">
      <c r="A16" s="13" t="s">
        <v>23</v>
      </c>
      <c r="B16" s="21"/>
      <c r="C16" s="20"/>
      <c r="D16" s="14">
        <f>SUM(D5,D9,D11,D14)</f>
        <v>35209</v>
      </c>
      <c r="E16" s="14">
        <f t="shared" ref="E16:M16" si="6">SUM(E5,E9,E11,E14)</f>
        <v>0</v>
      </c>
      <c r="F16" s="14">
        <f t="shared" si="6"/>
        <v>0</v>
      </c>
      <c r="G16" s="14">
        <f t="shared" si="6"/>
        <v>0</v>
      </c>
      <c r="H16" s="14">
        <f t="shared" si="6"/>
        <v>0</v>
      </c>
      <c r="I16" s="14">
        <f t="shared" si="6"/>
        <v>0</v>
      </c>
      <c r="J16" s="14">
        <f t="shared" si="6"/>
        <v>0</v>
      </c>
      <c r="K16" s="14">
        <f t="shared" si="6"/>
        <v>0</v>
      </c>
      <c r="L16" s="14">
        <f t="shared" si="6"/>
        <v>0</v>
      </c>
      <c r="M16" s="14">
        <f t="shared" si="6"/>
        <v>0</v>
      </c>
      <c r="N16" s="14">
        <f t="shared" si="1"/>
        <v>35209</v>
      </c>
      <c r="O16" s="36">
        <f t="shared" si="2"/>
        <v>1408.36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7"/>
      <c r="B18" s="38"/>
      <c r="C18" s="38"/>
      <c r="D18" s="39"/>
      <c r="E18" s="39"/>
      <c r="F18" s="39"/>
      <c r="G18" s="39"/>
      <c r="H18" s="39"/>
      <c r="I18" s="39"/>
      <c r="J18" s="39"/>
      <c r="K18" s="39"/>
      <c r="L18" s="117" t="s">
        <v>55</v>
      </c>
      <c r="M18" s="117"/>
      <c r="N18" s="117"/>
      <c r="O18" s="40">
        <v>25</v>
      </c>
    </row>
    <row r="19" spans="1:15">
      <c r="A19" s="118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6"/>
    </row>
    <row r="20" spans="1:15" ht="15.75" customHeight="1" thickBot="1">
      <c r="A20" s="119" t="s">
        <v>38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9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0" t="s">
        <v>34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2"/>
      <c r="P1" s="7"/>
      <c r="Q1"/>
    </row>
    <row r="2" spans="1:133" ht="24" thickBot="1">
      <c r="A2" s="123" t="s">
        <v>43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/>
      <c r="P2" s="7"/>
      <c r="Q2"/>
    </row>
    <row r="3" spans="1:133" ht="18" customHeight="1">
      <c r="A3" s="126" t="s">
        <v>27</v>
      </c>
      <c r="B3" s="107"/>
      <c r="C3" s="108"/>
      <c r="D3" s="127" t="s">
        <v>18</v>
      </c>
      <c r="E3" s="128"/>
      <c r="F3" s="128"/>
      <c r="G3" s="128"/>
      <c r="H3" s="129"/>
      <c r="I3" s="127" t="s">
        <v>19</v>
      </c>
      <c r="J3" s="129"/>
      <c r="K3" s="127" t="s">
        <v>21</v>
      </c>
      <c r="L3" s="129"/>
      <c r="M3" s="34"/>
      <c r="N3" s="35"/>
      <c r="O3" s="130" t="s">
        <v>32</v>
      </c>
      <c r="P3" s="11"/>
      <c r="Q3"/>
    </row>
    <row r="4" spans="1:133" ht="32.25" customHeight="1" thickBot="1">
      <c r="A4" s="109"/>
      <c r="B4" s="110"/>
      <c r="C4" s="111"/>
      <c r="D4" s="32" t="s">
        <v>3</v>
      </c>
      <c r="E4" s="32" t="s">
        <v>28</v>
      </c>
      <c r="F4" s="32" t="s">
        <v>29</v>
      </c>
      <c r="G4" s="32" t="s">
        <v>30</v>
      </c>
      <c r="H4" s="32" t="s">
        <v>4</v>
      </c>
      <c r="I4" s="32" t="s">
        <v>5</v>
      </c>
      <c r="J4" s="33" t="s">
        <v>31</v>
      </c>
      <c r="K4" s="33" t="s">
        <v>6</v>
      </c>
      <c r="L4" s="33" t="s">
        <v>7</v>
      </c>
      <c r="M4" s="33" t="s">
        <v>8</v>
      </c>
      <c r="N4" s="33" t="s">
        <v>20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SUM(D6:D8)</f>
        <v>27719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8" si="1">SUM(D5:M5)</f>
        <v>27719</v>
      </c>
      <c r="O5" s="31">
        <f t="shared" ref="O5:O18" si="2">(N5/O$20)</f>
        <v>1108.76</v>
      </c>
      <c r="P5" s="6"/>
    </row>
    <row r="6" spans="1:133">
      <c r="A6" s="12"/>
      <c r="B6" s="23">
        <v>311</v>
      </c>
      <c r="C6" s="19" t="s">
        <v>1</v>
      </c>
      <c r="D6" s="43">
        <v>27124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27124</v>
      </c>
      <c r="O6" s="44">
        <f t="shared" si="2"/>
        <v>1084.96</v>
      </c>
      <c r="P6" s="9"/>
    </row>
    <row r="7" spans="1:133">
      <c r="A7" s="12"/>
      <c r="B7" s="23">
        <v>312.10000000000002</v>
      </c>
      <c r="C7" s="19" t="s">
        <v>9</v>
      </c>
      <c r="D7" s="43">
        <v>397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397</v>
      </c>
      <c r="O7" s="44">
        <f t="shared" si="2"/>
        <v>15.88</v>
      </c>
      <c r="P7" s="9"/>
    </row>
    <row r="8" spans="1:133">
      <c r="A8" s="12"/>
      <c r="B8" s="23">
        <v>315</v>
      </c>
      <c r="C8" s="19" t="s">
        <v>44</v>
      </c>
      <c r="D8" s="43">
        <v>198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198</v>
      </c>
      <c r="O8" s="44">
        <f t="shared" si="2"/>
        <v>7.92</v>
      </c>
      <c r="P8" s="9"/>
    </row>
    <row r="9" spans="1:133" ht="15.75">
      <c r="A9" s="27" t="s">
        <v>13</v>
      </c>
      <c r="B9" s="28"/>
      <c r="C9" s="29"/>
      <c r="D9" s="30">
        <f t="shared" ref="D9:M9" si="3">SUM(D10:D10)</f>
        <v>2256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 t="shared" si="1"/>
        <v>2256</v>
      </c>
      <c r="O9" s="42">
        <f t="shared" si="2"/>
        <v>90.24</v>
      </c>
      <c r="P9" s="10"/>
    </row>
    <row r="10" spans="1:133">
      <c r="A10" s="12"/>
      <c r="B10" s="23">
        <v>323.10000000000002</v>
      </c>
      <c r="C10" s="19" t="s">
        <v>14</v>
      </c>
      <c r="D10" s="43">
        <v>2256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2256</v>
      </c>
      <c r="O10" s="44">
        <f t="shared" si="2"/>
        <v>90.24</v>
      </c>
      <c r="P10" s="9"/>
    </row>
    <row r="11" spans="1:133" ht="15.75">
      <c r="A11" s="27" t="s">
        <v>15</v>
      </c>
      <c r="B11" s="28"/>
      <c r="C11" s="29"/>
      <c r="D11" s="30">
        <f t="shared" ref="D11:M11" si="4">SUM(D12:D13)</f>
        <v>4885</v>
      </c>
      <c r="E11" s="30">
        <f t="shared" si="4"/>
        <v>0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0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41">
        <f t="shared" si="1"/>
        <v>4885</v>
      </c>
      <c r="O11" s="42">
        <f t="shared" si="2"/>
        <v>195.4</v>
      </c>
      <c r="P11" s="10"/>
    </row>
    <row r="12" spans="1:133">
      <c r="A12" s="12"/>
      <c r="B12" s="23">
        <v>335.12</v>
      </c>
      <c r="C12" s="19" t="s">
        <v>45</v>
      </c>
      <c r="D12" s="43">
        <v>3489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3489</v>
      </c>
      <c r="O12" s="44">
        <f t="shared" si="2"/>
        <v>139.56</v>
      </c>
      <c r="P12" s="9"/>
    </row>
    <row r="13" spans="1:133">
      <c r="A13" s="12"/>
      <c r="B13" s="23">
        <v>335.18</v>
      </c>
      <c r="C13" s="19" t="s">
        <v>46</v>
      </c>
      <c r="D13" s="43">
        <v>1396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1396</v>
      </c>
      <c r="O13" s="44">
        <f t="shared" si="2"/>
        <v>55.84</v>
      </c>
      <c r="P13" s="9"/>
    </row>
    <row r="14" spans="1:133" ht="15.75">
      <c r="A14" s="27" t="s">
        <v>2</v>
      </c>
      <c r="B14" s="28"/>
      <c r="C14" s="29"/>
      <c r="D14" s="30">
        <f t="shared" ref="D14:M14" si="5">SUM(D15:D15)</f>
        <v>1190</v>
      </c>
      <c r="E14" s="30">
        <f t="shared" si="5"/>
        <v>0</v>
      </c>
      <c r="F14" s="30">
        <f t="shared" si="5"/>
        <v>0</v>
      </c>
      <c r="G14" s="30">
        <f t="shared" si="5"/>
        <v>0</v>
      </c>
      <c r="H14" s="30">
        <f t="shared" si="5"/>
        <v>0</v>
      </c>
      <c r="I14" s="30">
        <f t="shared" si="5"/>
        <v>0</v>
      </c>
      <c r="J14" s="30">
        <f t="shared" si="5"/>
        <v>0</v>
      </c>
      <c r="K14" s="30">
        <f t="shared" si="5"/>
        <v>0</v>
      </c>
      <c r="L14" s="30">
        <f t="shared" si="5"/>
        <v>0</v>
      </c>
      <c r="M14" s="30">
        <f t="shared" si="5"/>
        <v>0</v>
      </c>
      <c r="N14" s="30">
        <f t="shared" si="1"/>
        <v>1190</v>
      </c>
      <c r="O14" s="42">
        <f t="shared" si="2"/>
        <v>47.6</v>
      </c>
      <c r="P14" s="10"/>
    </row>
    <row r="15" spans="1:133">
      <c r="A15" s="12"/>
      <c r="B15" s="23">
        <v>369.9</v>
      </c>
      <c r="C15" s="19" t="s">
        <v>25</v>
      </c>
      <c r="D15" s="43">
        <v>1190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1190</v>
      </c>
      <c r="O15" s="44">
        <f t="shared" si="2"/>
        <v>47.6</v>
      </c>
      <c r="P15" s="9"/>
    </row>
    <row r="16" spans="1:133" ht="15.75">
      <c r="A16" s="27" t="s">
        <v>22</v>
      </c>
      <c r="B16" s="28"/>
      <c r="C16" s="29"/>
      <c r="D16" s="30">
        <f t="shared" ref="D16:M16" si="6">SUM(D17:D17)</f>
        <v>24</v>
      </c>
      <c r="E16" s="30">
        <f t="shared" si="6"/>
        <v>0</v>
      </c>
      <c r="F16" s="30">
        <f t="shared" si="6"/>
        <v>0</v>
      </c>
      <c r="G16" s="30">
        <f t="shared" si="6"/>
        <v>0</v>
      </c>
      <c r="H16" s="30">
        <f t="shared" si="6"/>
        <v>0</v>
      </c>
      <c r="I16" s="30">
        <f t="shared" si="6"/>
        <v>0</v>
      </c>
      <c r="J16" s="30">
        <f t="shared" si="6"/>
        <v>0</v>
      </c>
      <c r="K16" s="30">
        <f t="shared" si="6"/>
        <v>0</v>
      </c>
      <c r="L16" s="30">
        <f t="shared" si="6"/>
        <v>0</v>
      </c>
      <c r="M16" s="30">
        <f t="shared" si="6"/>
        <v>0</v>
      </c>
      <c r="N16" s="30">
        <f t="shared" si="1"/>
        <v>24</v>
      </c>
      <c r="O16" s="42">
        <f t="shared" si="2"/>
        <v>0.96</v>
      </c>
      <c r="P16" s="9"/>
    </row>
    <row r="17" spans="1:119" ht="15.75" thickBot="1">
      <c r="A17" s="12"/>
      <c r="B17" s="23">
        <v>389.1</v>
      </c>
      <c r="C17" s="19" t="s">
        <v>47</v>
      </c>
      <c r="D17" s="43">
        <v>24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24</v>
      </c>
      <c r="O17" s="44">
        <f t="shared" si="2"/>
        <v>0.96</v>
      </c>
      <c r="P17" s="9"/>
    </row>
    <row r="18" spans="1:119" ht="16.5" thickBot="1">
      <c r="A18" s="13" t="s">
        <v>23</v>
      </c>
      <c r="B18" s="21"/>
      <c r="C18" s="20"/>
      <c r="D18" s="14">
        <f>SUM(D5,D9,D11,D14,D16)</f>
        <v>36074</v>
      </c>
      <c r="E18" s="14">
        <f t="shared" ref="E18:M18" si="7">SUM(E5,E9,E11,E14,E16)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0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36074</v>
      </c>
      <c r="O18" s="36">
        <f t="shared" si="2"/>
        <v>1442.96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7"/>
      <c r="B20" s="38"/>
      <c r="C20" s="38"/>
      <c r="D20" s="39"/>
      <c r="E20" s="39"/>
      <c r="F20" s="39"/>
      <c r="G20" s="39"/>
      <c r="H20" s="39"/>
      <c r="I20" s="39"/>
      <c r="J20" s="39"/>
      <c r="K20" s="39"/>
      <c r="L20" s="117" t="s">
        <v>48</v>
      </c>
      <c r="M20" s="117"/>
      <c r="N20" s="117"/>
      <c r="O20" s="40">
        <v>25</v>
      </c>
    </row>
    <row r="21" spans="1:119">
      <c r="A21" s="118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6"/>
    </row>
    <row r="22" spans="1:119" ht="15.75" customHeight="1" thickBot="1">
      <c r="A22" s="119" t="s">
        <v>38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0" t="s">
        <v>34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2"/>
      <c r="P1" s="7"/>
      <c r="Q1"/>
    </row>
    <row r="2" spans="1:133" ht="24" thickBot="1">
      <c r="A2" s="123" t="s">
        <v>41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/>
      <c r="P2" s="7"/>
      <c r="Q2"/>
    </row>
    <row r="3" spans="1:133" ht="18" customHeight="1">
      <c r="A3" s="126" t="s">
        <v>27</v>
      </c>
      <c r="B3" s="107"/>
      <c r="C3" s="108"/>
      <c r="D3" s="127" t="s">
        <v>18</v>
      </c>
      <c r="E3" s="128"/>
      <c r="F3" s="128"/>
      <c r="G3" s="128"/>
      <c r="H3" s="129"/>
      <c r="I3" s="127" t="s">
        <v>19</v>
      </c>
      <c r="J3" s="129"/>
      <c r="K3" s="127" t="s">
        <v>21</v>
      </c>
      <c r="L3" s="129"/>
      <c r="M3" s="34"/>
      <c r="N3" s="35"/>
      <c r="O3" s="130" t="s">
        <v>32</v>
      </c>
      <c r="P3" s="11"/>
      <c r="Q3"/>
    </row>
    <row r="4" spans="1:133" ht="32.25" customHeight="1" thickBot="1">
      <c r="A4" s="109"/>
      <c r="B4" s="110"/>
      <c r="C4" s="111"/>
      <c r="D4" s="32" t="s">
        <v>3</v>
      </c>
      <c r="E4" s="32" t="s">
        <v>28</v>
      </c>
      <c r="F4" s="32" t="s">
        <v>29</v>
      </c>
      <c r="G4" s="32" t="s">
        <v>30</v>
      </c>
      <c r="H4" s="32" t="s">
        <v>4</v>
      </c>
      <c r="I4" s="32" t="s">
        <v>5</v>
      </c>
      <c r="J4" s="33" t="s">
        <v>31</v>
      </c>
      <c r="K4" s="33" t="s">
        <v>6</v>
      </c>
      <c r="L4" s="33" t="s">
        <v>7</v>
      </c>
      <c r="M4" s="33" t="s">
        <v>8</v>
      </c>
      <c r="N4" s="33" t="s">
        <v>20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SUM(D6:D8)</f>
        <v>25346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6" si="1">SUM(D5:M5)</f>
        <v>25346</v>
      </c>
      <c r="O5" s="31">
        <f t="shared" ref="O5:O16" si="2">(N5/O$18)</f>
        <v>1013.84</v>
      </c>
      <c r="P5" s="6"/>
    </row>
    <row r="6" spans="1:133">
      <c r="A6" s="12"/>
      <c r="B6" s="23">
        <v>311</v>
      </c>
      <c r="C6" s="19" t="s">
        <v>1</v>
      </c>
      <c r="D6" s="43">
        <v>24724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24724</v>
      </c>
      <c r="O6" s="44">
        <f t="shared" si="2"/>
        <v>988.96</v>
      </c>
      <c r="P6" s="9"/>
    </row>
    <row r="7" spans="1:133">
      <c r="A7" s="12"/>
      <c r="B7" s="23">
        <v>312.10000000000002</v>
      </c>
      <c r="C7" s="19" t="s">
        <v>9</v>
      </c>
      <c r="D7" s="43">
        <v>432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432</v>
      </c>
      <c r="O7" s="44">
        <f t="shared" si="2"/>
        <v>17.28</v>
      </c>
      <c r="P7" s="9"/>
    </row>
    <row r="8" spans="1:133">
      <c r="A8" s="12"/>
      <c r="B8" s="23">
        <v>315</v>
      </c>
      <c r="C8" s="19" t="s">
        <v>10</v>
      </c>
      <c r="D8" s="43">
        <v>190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190</v>
      </c>
      <c r="O8" s="44">
        <f t="shared" si="2"/>
        <v>7.6</v>
      </c>
      <c r="P8" s="9"/>
    </row>
    <row r="9" spans="1:133" ht="15.75">
      <c r="A9" s="27" t="s">
        <v>13</v>
      </c>
      <c r="B9" s="28"/>
      <c r="C9" s="29"/>
      <c r="D9" s="30">
        <f t="shared" ref="D9:M9" si="3">SUM(D10:D10)</f>
        <v>2488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 t="shared" si="1"/>
        <v>2488</v>
      </c>
      <c r="O9" s="42">
        <f t="shared" si="2"/>
        <v>99.52</v>
      </c>
      <c r="P9" s="10"/>
    </row>
    <row r="10" spans="1:133">
      <c r="A10" s="12"/>
      <c r="B10" s="23">
        <v>323.10000000000002</v>
      </c>
      <c r="C10" s="19" t="s">
        <v>14</v>
      </c>
      <c r="D10" s="43">
        <v>2488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2488</v>
      </c>
      <c r="O10" s="44">
        <f t="shared" si="2"/>
        <v>99.52</v>
      </c>
      <c r="P10" s="9"/>
    </row>
    <row r="11" spans="1:133" ht="15.75">
      <c r="A11" s="27" t="s">
        <v>15</v>
      </c>
      <c r="B11" s="28"/>
      <c r="C11" s="29"/>
      <c r="D11" s="30">
        <f t="shared" ref="D11:M11" si="4">SUM(D12:D13)</f>
        <v>4839</v>
      </c>
      <c r="E11" s="30">
        <f t="shared" si="4"/>
        <v>0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0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41">
        <f t="shared" si="1"/>
        <v>4839</v>
      </c>
      <c r="O11" s="42">
        <f t="shared" si="2"/>
        <v>193.56</v>
      </c>
      <c r="P11" s="10"/>
    </row>
    <row r="12" spans="1:133">
      <c r="A12" s="12"/>
      <c r="B12" s="23">
        <v>335.12</v>
      </c>
      <c r="C12" s="19" t="s">
        <v>16</v>
      </c>
      <c r="D12" s="43">
        <v>3524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3524</v>
      </c>
      <c r="O12" s="44">
        <f t="shared" si="2"/>
        <v>140.96</v>
      </c>
      <c r="P12" s="9"/>
    </row>
    <row r="13" spans="1:133">
      <c r="A13" s="12"/>
      <c r="B13" s="23">
        <v>335.18</v>
      </c>
      <c r="C13" s="19" t="s">
        <v>17</v>
      </c>
      <c r="D13" s="43">
        <v>1315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1315</v>
      </c>
      <c r="O13" s="44">
        <f t="shared" si="2"/>
        <v>52.6</v>
      </c>
      <c r="P13" s="9"/>
    </row>
    <row r="14" spans="1:133" ht="15.75">
      <c r="A14" s="27" t="s">
        <v>22</v>
      </c>
      <c r="B14" s="28"/>
      <c r="C14" s="29"/>
      <c r="D14" s="30">
        <f t="shared" ref="D14:M14" si="5">SUM(D15:D15)</f>
        <v>29</v>
      </c>
      <c r="E14" s="30">
        <f t="shared" si="5"/>
        <v>0</v>
      </c>
      <c r="F14" s="30">
        <f t="shared" si="5"/>
        <v>0</v>
      </c>
      <c r="G14" s="30">
        <f t="shared" si="5"/>
        <v>0</v>
      </c>
      <c r="H14" s="30">
        <f t="shared" si="5"/>
        <v>0</v>
      </c>
      <c r="I14" s="30">
        <f t="shared" si="5"/>
        <v>0</v>
      </c>
      <c r="J14" s="30">
        <f t="shared" si="5"/>
        <v>0</v>
      </c>
      <c r="K14" s="30">
        <f t="shared" si="5"/>
        <v>0</v>
      </c>
      <c r="L14" s="30">
        <f t="shared" si="5"/>
        <v>0</v>
      </c>
      <c r="M14" s="30">
        <f t="shared" si="5"/>
        <v>0</v>
      </c>
      <c r="N14" s="30">
        <f t="shared" si="1"/>
        <v>29</v>
      </c>
      <c r="O14" s="42">
        <f t="shared" si="2"/>
        <v>1.1599999999999999</v>
      </c>
      <c r="P14" s="9"/>
    </row>
    <row r="15" spans="1:133" ht="15.75" thickBot="1">
      <c r="A15" s="12"/>
      <c r="B15" s="23">
        <v>389.1</v>
      </c>
      <c r="C15" s="19" t="s">
        <v>26</v>
      </c>
      <c r="D15" s="43">
        <v>29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29</v>
      </c>
      <c r="O15" s="44">
        <f t="shared" si="2"/>
        <v>1.1599999999999999</v>
      </c>
      <c r="P15" s="9"/>
    </row>
    <row r="16" spans="1:133" ht="16.5" thickBot="1">
      <c r="A16" s="13" t="s">
        <v>23</v>
      </c>
      <c r="B16" s="21"/>
      <c r="C16" s="20"/>
      <c r="D16" s="14">
        <f>SUM(D5,D9,D11,D14)</f>
        <v>32702</v>
      </c>
      <c r="E16" s="14">
        <f t="shared" ref="E16:M16" si="6">SUM(E5,E9,E11,E14)</f>
        <v>0</v>
      </c>
      <c r="F16" s="14">
        <f t="shared" si="6"/>
        <v>0</v>
      </c>
      <c r="G16" s="14">
        <f t="shared" si="6"/>
        <v>0</v>
      </c>
      <c r="H16" s="14">
        <f t="shared" si="6"/>
        <v>0</v>
      </c>
      <c r="I16" s="14">
        <f t="shared" si="6"/>
        <v>0</v>
      </c>
      <c r="J16" s="14">
        <f t="shared" si="6"/>
        <v>0</v>
      </c>
      <c r="K16" s="14">
        <f t="shared" si="6"/>
        <v>0</v>
      </c>
      <c r="L16" s="14">
        <f t="shared" si="6"/>
        <v>0</v>
      </c>
      <c r="M16" s="14">
        <f t="shared" si="6"/>
        <v>0</v>
      </c>
      <c r="N16" s="14">
        <f t="shared" si="1"/>
        <v>32702</v>
      </c>
      <c r="O16" s="36">
        <f t="shared" si="2"/>
        <v>1308.08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7"/>
      <c r="B18" s="38"/>
      <c r="C18" s="38"/>
      <c r="D18" s="39"/>
      <c r="E18" s="39"/>
      <c r="F18" s="39"/>
      <c r="G18" s="39"/>
      <c r="H18" s="39"/>
      <c r="I18" s="39"/>
      <c r="J18" s="39"/>
      <c r="K18" s="39"/>
      <c r="L18" s="117" t="s">
        <v>42</v>
      </c>
      <c r="M18" s="117"/>
      <c r="N18" s="117"/>
      <c r="O18" s="40">
        <v>25</v>
      </c>
    </row>
    <row r="19" spans="1:15">
      <c r="A19" s="118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6"/>
    </row>
    <row r="20" spans="1:15" ht="15.75" customHeight="1" thickBot="1">
      <c r="A20" s="119" t="s">
        <v>38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9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0" t="s">
        <v>34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2"/>
      <c r="P1" s="7"/>
      <c r="Q1"/>
    </row>
    <row r="2" spans="1:133" ht="24" thickBot="1">
      <c r="A2" s="123" t="s">
        <v>39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/>
      <c r="P2" s="7"/>
      <c r="Q2"/>
    </row>
    <row r="3" spans="1:133" ht="18" customHeight="1">
      <c r="A3" s="126" t="s">
        <v>27</v>
      </c>
      <c r="B3" s="107"/>
      <c r="C3" s="108"/>
      <c r="D3" s="127" t="s">
        <v>18</v>
      </c>
      <c r="E3" s="128"/>
      <c r="F3" s="128"/>
      <c r="G3" s="128"/>
      <c r="H3" s="129"/>
      <c r="I3" s="127" t="s">
        <v>19</v>
      </c>
      <c r="J3" s="129"/>
      <c r="K3" s="127" t="s">
        <v>21</v>
      </c>
      <c r="L3" s="129"/>
      <c r="M3" s="34"/>
      <c r="N3" s="35"/>
      <c r="O3" s="130" t="s">
        <v>32</v>
      </c>
      <c r="P3" s="11"/>
      <c r="Q3"/>
    </row>
    <row r="4" spans="1:133" ht="32.25" customHeight="1" thickBot="1">
      <c r="A4" s="109"/>
      <c r="B4" s="110"/>
      <c r="C4" s="111"/>
      <c r="D4" s="32" t="s">
        <v>3</v>
      </c>
      <c r="E4" s="32" t="s">
        <v>28</v>
      </c>
      <c r="F4" s="32" t="s">
        <v>29</v>
      </c>
      <c r="G4" s="32" t="s">
        <v>30</v>
      </c>
      <c r="H4" s="32" t="s">
        <v>4</v>
      </c>
      <c r="I4" s="32" t="s">
        <v>5</v>
      </c>
      <c r="J4" s="33" t="s">
        <v>31</v>
      </c>
      <c r="K4" s="33" t="s">
        <v>6</v>
      </c>
      <c r="L4" s="33" t="s">
        <v>7</v>
      </c>
      <c r="M4" s="33" t="s">
        <v>8</v>
      </c>
      <c r="N4" s="33" t="s">
        <v>20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26844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7" si="1">SUM(D5:M5)</f>
        <v>26844</v>
      </c>
      <c r="O5" s="31">
        <f t="shared" ref="O5:O17" si="2">(N5/O$19)</f>
        <v>1118.5</v>
      </c>
      <c r="P5" s="6"/>
    </row>
    <row r="6" spans="1:133">
      <c r="A6" s="12"/>
      <c r="B6" s="23">
        <v>311</v>
      </c>
      <c r="C6" s="19" t="s">
        <v>1</v>
      </c>
      <c r="D6" s="43">
        <v>25948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25948</v>
      </c>
      <c r="O6" s="44">
        <f t="shared" si="2"/>
        <v>1081.1666666666667</v>
      </c>
      <c r="P6" s="9"/>
    </row>
    <row r="7" spans="1:133">
      <c r="A7" s="12"/>
      <c r="B7" s="23">
        <v>312.10000000000002</v>
      </c>
      <c r="C7" s="19" t="s">
        <v>9</v>
      </c>
      <c r="D7" s="43">
        <v>669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669</v>
      </c>
      <c r="O7" s="44">
        <f t="shared" si="2"/>
        <v>27.875</v>
      </c>
      <c r="P7" s="9"/>
    </row>
    <row r="8" spans="1:133">
      <c r="A8" s="12"/>
      <c r="B8" s="23">
        <v>315</v>
      </c>
      <c r="C8" s="19" t="s">
        <v>10</v>
      </c>
      <c r="D8" s="43">
        <v>218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218</v>
      </c>
      <c r="O8" s="44">
        <f t="shared" si="2"/>
        <v>9.0833333333333339</v>
      </c>
      <c r="P8" s="9"/>
    </row>
    <row r="9" spans="1:133">
      <c r="A9" s="12"/>
      <c r="B9" s="23">
        <v>316</v>
      </c>
      <c r="C9" s="19" t="s">
        <v>11</v>
      </c>
      <c r="D9" s="43">
        <v>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</v>
      </c>
      <c r="O9" s="44">
        <f t="shared" si="2"/>
        <v>0.375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SUM(D11:D11)</f>
        <v>2396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2396</v>
      </c>
      <c r="O10" s="42">
        <f t="shared" si="2"/>
        <v>99.833333333333329</v>
      </c>
      <c r="P10" s="10"/>
    </row>
    <row r="11" spans="1:133">
      <c r="A11" s="12"/>
      <c r="B11" s="23">
        <v>323.10000000000002</v>
      </c>
      <c r="C11" s="19" t="s">
        <v>14</v>
      </c>
      <c r="D11" s="43">
        <v>2396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2396</v>
      </c>
      <c r="O11" s="44">
        <f t="shared" si="2"/>
        <v>99.833333333333329</v>
      </c>
      <c r="P11" s="9"/>
    </row>
    <row r="12" spans="1:133" ht="15.75">
      <c r="A12" s="27" t="s">
        <v>15</v>
      </c>
      <c r="B12" s="28"/>
      <c r="C12" s="29"/>
      <c r="D12" s="30">
        <f t="shared" ref="D12:M12" si="4">SUM(D13:D14)</f>
        <v>5532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5532</v>
      </c>
      <c r="O12" s="42">
        <f t="shared" si="2"/>
        <v>230.5</v>
      </c>
      <c r="P12" s="10"/>
    </row>
    <row r="13" spans="1:133">
      <c r="A13" s="12"/>
      <c r="B13" s="23">
        <v>335.12</v>
      </c>
      <c r="C13" s="19" t="s">
        <v>16</v>
      </c>
      <c r="D13" s="43">
        <v>3536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3536</v>
      </c>
      <c r="O13" s="44">
        <f t="shared" si="2"/>
        <v>147.33333333333334</v>
      </c>
      <c r="P13" s="9"/>
    </row>
    <row r="14" spans="1:133">
      <c r="A14" s="12"/>
      <c r="B14" s="23">
        <v>335.18</v>
      </c>
      <c r="C14" s="19" t="s">
        <v>17</v>
      </c>
      <c r="D14" s="43">
        <v>1996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1996</v>
      </c>
      <c r="O14" s="44">
        <f t="shared" si="2"/>
        <v>83.166666666666671</v>
      </c>
      <c r="P14" s="9"/>
    </row>
    <row r="15" spans="1:133" ht="15.75">
      <c r="A15" s="27" t="s">
        <v>22</v>
      </c>
      <c r="B15" s="28"/>
      <c r="C15" s="29"/>
      <c r="D15" s="30">
        <f t="shared" ref="D15:M15" si="5">SUM(D16:D16)</f>
        <v>77</v>
      </c>
      <c r="E15" s="30">
        <f t="shared" si="5"/>
        <v>0</v>
      </c>
      <c r="F15" s="30">
        <f t="shared" si="5"/>
        <v>0</v>
      </c>
      <c r="G15" s="30">
        <f t="shared" si="5"/>
        <v>0</v>
      </c>
      <c r="H15" s="30">
        <f t="shared" si="5"/>
        <v>0</v>
      </c>
      <c r="I15" s="30">
        <f t="shared" si="5"/>
        <v>0</v>
      </c>
      <c r="J15" s="30">
        <f t="shared" si="5"/>
        <v>0</v>
      </c>
      <c r="K15" s="30">
        <f t="shared" si="5"/>
        <v>0</v>
      </c>
      <c r="L15" s="30">
        <f t="shared" si="5"/>
        <v>0</v>
      </c>
      <c r="M15" s="30">
        <f t="shared" si="5"/>
        <v>0</v>
      </c>
      <c r="N15" s="30">
        <f t="shared" si="1"/>
        <v>77</v>
      </c>
      <c r="O15" s="42">
        <f t="shared" si="2"/>
        <v>3.2083333333333335</v>
      </c>
      <c r="P15" s="9"/>
    </row>
    <row r="16" spans="1:133" ht="15.75" thickBot="1">
      <c r="A16" s="12"/>
      <c r="B16" s="23">
        <v>389.1</v>
      </c>
      <c r="C16" s="19" t="s">
        <v>26</v>
      </c>
      <c r="D16" s="43">
        <v>77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77</v>
      </c>
      <c r="O16" s="44">
        <f t="shared" si="2"/>
        <v>3.2083333333333335</v>
      </c>
      <c r="P16" s="9"/>
    </row>
    <row r="17" spans="1:119" ht="16.5" thickBot="1">
      <c r="A17" s="13" t="s">
        <v>23</v>
      </c>
      <c r="B17" s="21"/>
      <c r="C17" s="20"/>
      <c r="D17" s="14">
        <f>SUM(D5,D10,D12,D15)</f>
        <v>34849</v>
      </c>
      <c r="E17" s="14">
        <f t="shared" ref="E17:M17" si="6">SUM(E5,E10,E12,E15)</f>
        <v>0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0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34849</v>
      </c>
      <c r="O17" s="36">
        <f t="shared" si="2"/>
        <v>1452.0416666666667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7"/>
      <c r="B19" s="38"/>
      <c r="C19" s="38"/>
      <c r="D19" s="39"/>
      <c r="E19" s="39"/>
      <c r="F19" s="39"/>
      <c r="G19" s="39"/>
      <c r="H19" s="39"/>
      <c r="I19" s="39"/>
      <c r="J19" s="39"/>
      <c r="K19" s="39"/>
      <c r="L19" s="117" t="s">
        <v>40</v>
      </c>
      <c r="M19" s="117"/>
      <c r="N19" s="117"/>
      <c r="O19" s="40">
        <v>24</v>
      </c>
    </row>
    <row r="20" spans="1:119">
      <c r="A20" s="118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6"/>
    </row>
    <row r="21" spans="1:119" ht="15.75" customHeight="1" thickBot="1">
      <c r="A21" s="119" t="s">
        <v>38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0" t="s">
        <v>34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2"/>
      <c r="P1" s="7"/>
      <c r="Q1"/>
    </row>
    <row r="2" spans="1:133" ht="24" thickBot="1">
      <c r="A2" s="123" t="s">
        <v>35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/>
      <c r="P2" s="7"/>
      <c r="Q2"/>
    </row>
    <row r="3" spans="1:133" ht="18" customHeight="1">
      <c r="A3" s="126" t="s">
        <v>27</v>
      </c>
      <c r="B3" s="107"/>
      <c r="C3" s="108"/>
      <c r="D3" s="127" t="s">
        <v>18</v>
      </c>
      <c r="E3" s="128"/>
      <c r="F3" s="128"/>
      <c r="G3" s="128"/>
      <c r="H3" s="129"/>
      <c r="I3" s="127" t="s">
        <v>19</v>
      </c>
      <c r="J3" s="129"/>
      <c r="K3" s="127" t="s">
        <v>21</v>
      </c>
      <c r="L3" s="129"/>
      <c r="M3" s="34"/>
      <c r="N3" s="35"/>
      <c r="O3" s="130" t="s">
        <v>32</v>
      </c>
      <c r="P3" s="11"/>
      <c r="Q3"/>
    </row>
    <row r="4" spans="1:133" ht="32.25" customHeight="1" thickBot="1">
      <c r="A4" s="109"/>
      <c r="B4" s="110"/>
      <c r="C4" s="111"/>
      <c r="D4" s="32" t="s">
        <v>3</v>
      </c>
      <c r="E4" s="32" t="s">
        <v>28</v>
      </c>
      <c r="F4" s="32" t="s">
        <v>29</v>
      </c>
      <c r="G4" s="32" t="s">
        <v>30</v>
      </c>
      <c r="H4" s="32" t="s">
        <v>4</v>
      </c>
      <c r="I4" s="32" t="s">
        <v>5</v>
      </c>
      <c r="J4" s="33" t="s">
        <v>31</v>
      </c>
      <c r="K4" s="33" t="s">
        <v>6</v>
      </c>
      <c r="L4" s="33" t="s">
        <v>7</v>
      </c>
      <c r="M4" s="33" t="s">
        <v>8</v>
      </c>
      <c r="N4" s="33" t="s">
        <v>20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SUM(D6:D8)</f>
        <v>25611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9" si="1">SUM(D5:M5)</f>
        <v>25611</v>
      </c>
      <c r="O5" s="31">
        <f t="shared" ref="O5:O19" si="2">(N5/O$21)</f>
        <v>1067.125</v>
      </c>
      <c r="P5" s="6"/>
    </row>
    <row r="6" spans="1:133">
      <c r="A6" s="12"/>
      <c r="B6" s="23">
        <v>311</v>
      </c>
      <c r="C6" s="19" t="s">
        <v>1</v>
      </c>
      <c r="D6" s="43">
        <v>25300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25300</v>
      </c>
      <c r="O6" s="44">
        <f t="shared" si="2"/>
        <v>1054.1666666666667</v>
      </c>
      <c r="P6" s="9"/>
    </row>
    <row r="7" spans="1:133">
      <c r="A7" s="12"/>
      <c r="B7" s="23">
        <v>312.10000000000002</v>
      </c>
      <c r="C7" s="19" t="s">
        <v>9</v>
      </c>
      <c r="D7" s="43">
        <v>285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285</v>
      </c>
      <c r="O7" s="44">
        <f t="shared" si="2"/>
        <v>11.875</v>
      </c>
      <c r="P7" s="9"/>
    </row>
    <row r="8" spans="1:133">
      <c r="A8" s="12"/>
      <c r="B8" s="23">
        <v>316</v>
      </c>
      <c r="C8" s="19" t="s">
        <v>11</v>
      </c>
      <c r="D8" s="43">
        <v>26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26</v>
      </c>
      <c r="O8" s="44">
        <f t="shared" si="2"/>
        <v>1.0833333333333333</v>
      </c>
      <c r="P8" s="9"/>
    </row>
    <row r="9" spans="1:133" ht="15.75">
      <c r="A9" s="27" t="s">
        <v>13</v>
      </c>
      <c r="B9" s="28"/>
      <c r="C9" s="29"/>
      <c r="D9" s="30">
        <f t="shared" ref="D9:M9" si="3">SUM(D10:D10)</f>
        <v>2224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 t="shared" si="1"/>
        <v>2224</v>
      </c>
      <c r="O9" s="42">
        <f t="shared" si="2"/>
        <v>92.666666666666671</v>
      </c>
      <c r="P9" s="10"/>
    </row>
    <row r="10" spans="1:133">
      <c r="A10" s="12"/>
      <c r="B10" s="23">
        <v>323.10000000000002</v>
      </c>
      <c r="C10" s="19" t="s">
        <v>14</v>
      </c>
      <c r="D10" s="43">
        <v>2224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2224</v>
      </c>
      <c r="O10" s="44">
        <f t="shared" si="2"/>
        <v>92.666666666666671</v>
      </c>
      <c r="P10" s="9"/>
    </row>
    <row r="11" spans="1:133" ht="15.75">
      <c r="A11" s="27" t="s">
        <v>15</v>
      </c>
      <c r="B11" s="28"/>
      <c r="C11" s="29"/>
      <c r="D11" s="30">
        <f t="shared" ref="D11:M11" si="4">SUM(D12:D14)</f>
        <v>6299</v>
      </c>
      <c r="E11" s="30">
        <f t="shared" si="4"/>
        <v>0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0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41">
        <f t="shared" si="1"/>
        <v>6299</v>
      </c>
      <c r="O11" s="42">
        <f t="shared" si="2"/>
        <v>262.45833333333331</v>
      </c>
      <c r="P11" s="10"/>
    </row>
    <row r="12" spans="1:133">
      <c r="A12" s="12"/>
      <c r="B12" s="23">
        <v>335.12</v>
      </c>
      <c r="C12" s="19" t="s">
        <v>16</v>
      </c>
      <c r="D12" s="43">
        <v>3532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3532</v>
      </c>
      <c r="O12" s="44">
        <f t="shared" si="2"/>
        <v>147.16666666666666</v>
      </c>
      <c r="P12" s="9"/>
    </row>
    <row r="13" spans="1:133">
      <c r="A13" s="12"/>
      <c r="B13" s="23">
        <v>335.16</v>
      </c>
      <c r="C13" s="19" t="s">
        <v>36</v>
      </c>
      <c r="D13" s="43">
        <v>2057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2057</v>
      </c>
      <c r="O13" s="44">
        <f t="shared" si="2"/>
        <v>85.708333333333329</v>
      </c>
      <c r="P13" s="9"/>
    </row>
    <row r="14" spans="1:133">
      <c r="A14" s="12"/>
      <c r="B14" s="23">
        <v>335.18</v>
      </c>
      <c r="C14" s="19" t="s">
        <v>17</v>
      </c>
      <c r="D14" s="43">
        <v>710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710</v>
      </c>
      <c r="O14" s="44">
        <f t="shared" si="2"/>
        <v>29.583333333333332</v>
      </c>
      <c r="P14" s="9"/>
    </row>
    <row r="15" spans="1:133" ht="15.75">
      <c r="A15" s="27" t="s">
        <v>2</v>
      </c>
      <c r="B15" s="28"/>
      <c r="C15" s="29"/>
      <c r="D15" s="30">
        <f t="shared" ref="D15:M15" si="5">SUM(D16:D16)</f>
        <v>23</v>
      </c>
      <c r="E15" s="30">
        <f t="shared" si="5"/>
        <v>0</v>
      </c>
      <c r="F15" s="30">
        <f t="shared" si="5"/>
        <v>0</v>
      </c>
      <c r="G15" s="30">
        <f t="shared" si="5"/>
        <v>0</v>
      </c>
      <c r="H15" s="30">
        <f t="shared" si="5"/>
        <v>0</v>
      </c>
      <c r="I15" s="30">
        <f t="shared" si="5"/>
        <v>0</v>
      </c>
      <c r="J15" s="30">
        <f t="shared" si="5"/>
        <v>0</v>
      </c>
      <c r="K15" s="30">
        <f t="shared" si="5"/>
        <v>0</v>
      </c>
      <c r="L15" s="30">
        <f t="shared" si="5"/>
        <v>0</v>
      </c>
      <c r="M15" s="30">
        <f t="shared" si="5"/>
        <v>0</v>
      </c>
      <c r="N15" s="30">
        <f t="shared" si="1"/>
        <v>23</v>
      </c>
      <c r="O15" s="42">
        <f t="shared" si="2"/>
        <v>0.95833333333333337</v>
      </c>
      <c r="P15" s="10"/>
    </row>
    <row r="16" spans="1:133">
      <c r="A16" s="12"/>
      <c r="B16" s="23">
        <v>369.9</v>
      </c>
      <c r="C16" s="19" t="s">
        <v>25</v>
      </c>
      <c r="D16" s="43">
        <v>23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23</v>
      </c>
      <c r="O16" s="44">
        <f t="shared" si="2"/>
        <v>0.95833333333333337</v>
      </c>
      <c r="P16" s="9"/>
    </row>
    <row r="17" spans="1:119" ht="15.75">
      <c r="A17" s="27" t="s">
        <v>22</v>
      </c>
      <c r="B17" s="28"/>
      <c r="C17" s="29"/>
      <c r="D17" s="30">
        <f t="shared" ref="D17:M17" si="6">SUM(D18:D18)</f>
        <v>167</v>
      </c>
      <c r="E17" s="30">
        <f t="shared" si="6"/>
        <v>0</v>
      </c>
      <c r="F17" s="30">
        <f t="shared" si="6"/>
        <v>0</v>
      </c>
      <c r="G17" s="30">
        <f t="shared" si="6"/>
        <v>0</v>
      </c>
      <c r="H17" s="30">
        <f t="shared" si="6"/>
        <v>0</v>
      </c>
      <c r="I17" s="30">
        <f t="shared" si="6"/>
        <v>0</v>
      </c>
      <c r="J17" s="30">
        <f t="shared" si="6"/>
        <v>0</v>
      </c>
      <c r="K17" s="30">
        <f t="shared" si="6"/>
        <v>0</v>
      </c>
      <c r="L17" s="30">
        <f t="shared" si="6"/>
        <v>0</v>
      </c>
      <c r="M17" s="30">
        <f t="shared" si="6"/>
        <v>0</v>
      </c>
      <c r="N17" s="30">
        <f t="shared" si="1"/>
        <v>167</v>
      </c>
      <c r="O17" s="42">
        <f t="shared" si="2"/>
        <v>6.958333333333333</v>
      </c>
      <c r="P17" s="9"/>
    </row>
    <row r="18" spans="1:119" ht="15.75" thickBot="1">
      <c r="A18" s="12"/>
      <c r="B18" s="23">
        <v>389.1</v>
      </c>
      <c r="C18" s="19" t="s">
        <v>26</v>
      </c>
      <c r="D18" s="43">
        <v>167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167</v>
      </c>
      <c r="O18" s="44">
        <f t="shared" si="2"/>
        <v>6.958333333333333</v>
      </c>
      <c r="P18" s="9"/>
    </row>
    <row r="19" spans="1:119" ht="16.5" thickBot="1">
      <c r="A19" s="13" t="s">
        <v>23</v>
      </c>
      <c r="B19" s="21"/>
      <c r="C19" s="20"/>
      <c r="D19" s="14">
        <f>SUM(D5,D9,D11,D15,D17)</f>
        <v>34324</v>
      </c>
      <c r="E19" s="14">
        <f t="shared" ref="E19:M19" si="7">SUM(E5,E9,E11,E15,E17)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0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34324</v>
      </c>
      <c r="O19" s="36">
        <f t="shared" si="2"/>
        <v>1430.1666666666667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7"/>
      <c r="B21" s="38"/>
      <c r="C21" s="38"/>
      <c r="D21" s="39"/>
      <c r="E21" s="39"/>
      <c r="F21" s="39"/>
      <c r="G21" s="39"/>
      <c r="H21" s="39"/>
      <c r="I21" s="39"/>
      <c r="J21" s="39"/>
      <c r="K21" s="39"/>
      <c r="L21" s="117" t="s">
        <v>37</v>
      </c>
      <c r="M21" s="117"/>
      <c r="N21" s="117"/>
      <c r="O21" s="40">
        <v>24</v>
      </c>
    </row>
    <row r="22" spans="1:119">
      <c r="A22" s="118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6"/>
    </row>
    <row r="23" spans="1:119" ht="15.75" thickBot="1">
      <c r="A23" s="119" t="s">
        <v>38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9"/>
    </row>
  </sheetData>
  <mergeCells count="10">
    <mergeCell ref="A23:O23"/>
    <mergeCell ref="L21:N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0" t="s">
        <v>34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2"/>
      <c r="P1" s="7"/>
      <c r="Q1"/>
    </row>
    <row r="2" spans="1:133" ht="24" thickBot="1">
      <c r="A2" s="123" t="s">
        <v>24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/>
      <c r="P2" s="7"/>
      <c r="Q2"/>
    </row>
    <row r="3" spans="1:133" ht="18" customHeight="1">
      <c r="A3" s="126" t="s">
        <v>27</v>
      </c>
      <c r="B3" s="107"/>
      <c r="C3" s="108"/>
      <c r="D3" s="127" t="s">
        <v>18</v>
      </c>
      <c r="E3" s="128"/>
      <c r="F3" s="128"/>
      <c r="G3" s="128"/>
      <c r="H3" s="129"/>
      <c r="I3" s="127" t="s">
        <v>19</v>
      </c>
      <c r="J3" s="129"/>
      <c r="K3" s="127" t="s">
        <v>21</v>
      </c>
      <c r="L3" s="129"/>
      <c r="M3" s="34"/>
      <c r="N3" s="35"/>
      <c r="O3" s="130" t="s">
        <v>32</v>
      </c>
      <c r="P3" s="11"/>
      <c r="Q3"/>
    </row>
    <row r="4" spans="1:133" ht="32.25" customHeight="1" thickBot="1">
      <c r="A4" s="109"/>
      <c r="B4" s="110"/>
      <c r="C4" s="111"/>
      <c r="D4" s="32" t="s">
        <v>3</v>
      </c>
      <c r="E4" s="32" t="s">
        <v>28</v>
      </c>
      <c r="F4" s="32" t="s">
        <v>29</v>
      </c>
      <c r="G4" s="32" t="s">
        <v>30</v>
      </c>
      <c r="H4" s="32" t="s">
        <v>4</v>
      </c>
      <c r="I4" s="32" t="s">
        <v>5</v>
      </c>
      <c r="J4" s="33" t="s">
        <v>31</v>
      </c>
      <c r="K4" s="33" t="s">
        <v>6</v>
      </c>
      <c r="L4" s="33" t="s">
        <v>7</v>
      </c>
      <c r="M4" s="33" t="s">
        <v>8</v>
      </c>
      <c r="N4" s="33" t="s">
        <v>20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>SUM(D6:D10)</f>
        <v>26137</v>
      </c>
      <c r="E5" s="25">
        <f t="shared" ref="E5:M5" si="0">SUM(E6:E10)</f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0" si="1">SUM(D5:M5)</f>
        <v>26137</v>
      </c>
      <c r="O5" s="31">
        <f t="shared" ref="O5:O20" si="2">(N5/O$22)</f>
        <v>670.17948717948718</v>
      </c>
      <c r="P5" s="6"/>
    </row>
    <row r="6" spans="1:133">
      <c r="A6" s="12"/>
      <c r="B6" s="23">
        <v>311</v>
      </c>
      <c r="C6" s="19" t="s">
        <v>1</v>
      </c>
      <c r="D6" s="43">
        <v>25085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25085</v>
      </c>
      <c r="O6" s="44">
        <f t="shared" si="2"/>
        <v>643.20512820512818</v>
      </c>
      <c r="P6" s="9"/>
    </row>
    <row r="7" spans="1:133">
      <c r="A7" s="12"/>
      <c r="B7" s="23">
        <v>312.10000000000002</v>
      </c>
      <c r="C7" s="19" t="s">
        <v>9</v>
      </c>
      <c r="D7" s="43">
        <v>735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735</v>
      </c>
      <c r="O7" s="44">
        <f t="shared" si="2"/>
        <v>18.846153846153847</v>
      </c>
      <c r="P7" s="9"/>
    </row>
    <row r="8" spans="1:133">
      <c r="A8" s="12"/>
      <c r="B8" s="23">
        <v>315</v>
      </c>
      <c r="C8" s="19" t="s">
        <v>10</v>
      </c>
      <c r="D8" s="43">
        <v>262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262</v>
      </c>
      <c r="O8" s="44">
        <f t="shared" si="2"/>
        <v>6.7179487179487181</v>
      </c>
      <c r="P8" s="9"/>
    </row>
    <row r="9" spans="1:133">
      <c r="A9" s="12"/>
      <c r="B9" s="23">
        <v>316</v>
      </c>
      <c r="C9" s="19" t="s">
        <v>11</v>
      </c>
      <c r="D9" s="43">
        <v>32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32</v>
      </c>
      <c r="O9" s="44">
        <f t="shared" si="2"/>
        <v>0.82051282051282048</v>
      </c>
      <c r="P9" s="9"/>
    </row>
    <row r="10" spans="1:133">
      <c r="A10" s="12"/>
      <c r="B10" s="23">
        <v>319</v>
      </c>
      <c r="C10" s="19" t="s">
        <v>12</v>
      </c>
      <c r="D10" s="43">
        <v>23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23</v>
      </c>
      <c r="O10" s="44">
        <f t="shared" si="2"/>
        <v>0.58974358974358976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SUM(D12:D12)</f>
        <v>2573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2573</v>
      </c>
      <c r="O11" s="42">
        <f t="shared" si="2"/>
        <v>65.974358974358978</v>
      </c>
      <c r="P11" s="10"/>
    </row>
    <row r="12" spans="1:133">
      <c r="A12" s="12"/>
      <c r="B12" s="23">
        <v>323.10000000000002</v>
      </c>
      <c r="C12" s="19" t="s">
        <v>14</v>
      </c>
      <c r="D12" s="43">
        <v>2573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2573</v>
      </c>
      <c r="O12" s="44">
        <f t="shared" si="2"/>
        <v>65.974358974358978</v>
      </c>
      <c r="P12" s="9"/>
    </row>
    <row r="13" spans="1:133" ht="15.75">
      <c r="A13" s="27" t="s">
        <v>15</v>
      </c>
      <c r="B13" s="28"/>
      <c r="C13" s="29"/>
      <c r="D13" s="30">
        <f t="shared" ref="D13:M13" si="4">SUM(D14:D15)</f>
        <v>5411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5411</v>
      </c>
      <c r="O13" s="42">
        <f t="shared" si="2"/>
        <v>138.74358974358975</v>
      </c>
      <c r="P13" s="10"/>
    </row>
    <row r="14" spans="1:133">
      <c r="A14" s="12"/>
      <c r="B14" s="23">
        <v>335.12</v>
      </c>
      <c r="C14" s="19" t="s">
        <v>16</v>
      </c>
      <c r="D14" s="43">
        <v>3839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3839</v>
      </c>
      <c r="O14" s="44">
        <f t="shared" si="2"/>
        <v>98.435897435897431</v>
      </c>
      <c r="P14" s="9"/>
    </row>
    <row r="15" spans="1:133">
      <c r="A15" s="12"/>
      <c r="B15" s="23">
        <v>335.18</v>
      </c>
      <c r="C15" s="19" t="s">
        <v>17</v>
      </c>
      <c r="D15" s="43">
        <v>1572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1572</v>
      </c>
      <c r="O15" s="44">
        <f t="shared" si="2"/>
        <v>40.307692307692307</v>
      </c>
      <c r="P15" s="9"/>
    </row>
    <row r="16" spans="1:133" ht="15.75">
      <c r="A16" s="27" t="s">
        <v>2</v>
      </c>
      <c r="B16" s="28"/>
      <c r="C16" s="29"/>
      <c r="D16" s="30">
        <f t="shared" ref="D16:M16" si="5">SUM(D17:D17)</f>
        <v>1255</v>
      </c>
      <c r="E16" s="30">
        <f t="shared" si="5"/>
        <v>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0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30">
        <f t="shared" si="1"/>
        <v>1255</v>
      </c>
      <c r="O16" s="42">
        <f t="shared" si="2"/>
        <v>32.179487179487182</v>
      </c>
      <c r="P16" s="10"/>
    </row>
    <row r="17" spans="1:119">
      <c r="A17" s="12"/>
      <c r="B17" s="23">
        <v>369.9</v>
      </c>
      <c r="C17" s="19" t="s">
        <v>25</v>
      </c>
      <c r="D17" s="43">
        <v>1255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1255</v>
      </c>
      <c r="O17" s="44">
        <f t="shared" si="2"/>
        <v>32.179487179487182</v>
      </c>
      <c r="P17" s="9"/>
    </row>
    <row r="18" spans="1:119" ht="15.75">
      <c r="A18" s="27" t="s">
        <v>22</v>
      </c>
      <c r="B18" s="28"/>
      <c r="C18" s="29"/>
      <c r="D18" s="30">
        <f t="shared" ref="D18:M18" si="6">SUM(D19:D19)</f>
        <v>512</v>
      </c>
      <c r="E18" s="30">
        <f t="shared" si="6"/>
        <v>0</v>
      </c>
      <c r="F18" s="30">
        <f t="shared" si="6"/>
        <v>0</v>
      </c>
      <c r="G18" s="30">
        <f t="shared" si="6"/>
        <v>0</v>
      </c>
      <c r="H18" s="30">
        <f t="shared" si="6"/>
        <v>0</v>
      </c>
      <c r="I18" s="30">
        <f t="shared" si="6"/>
        <v>0</v>
      </c>
      <c r="J18" s="30">
        <f t="shared" si="6"/>
        <v>0</v>
      </c>
      <c r="K18" s="30">
        <f t="shared" si="6"/>
        <v>0</v>
      </c>
      <c r="L18" s="30">
        <f t="shared" si="6"/>
        <v>0</v>
      </c>
      <c r="M18" s="30">
        <f t="shared" si="6"/>
        <v>0</v>
      </c>
      <c r="N18" s="30">
        <f t="shared" si="1"/>
        <v>512</v>
      </c>
      <c r="O18" s="42">
        <f t="shared" si="2"/>
        <v>13.128205128205128</v>
      </c>
      <c r="P18" s="9"/>
    </row>
    <row r="19" spans="1:119" ht="15.75" thickBot="1">
      <c r="A19" s="12"/>
      <c r="B19" s="23">
        <v>389.1</v>
      </c>
      <c r="C19" s="19" t="s">
        <v>26</v>
      </c>
      <c r="D19" s="43">
        <v>512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512</v>
      </c>
      <c r="O19" s="44">
        <f t="shared" si="2"/>
        <v>13.128205128205128</v>
      </c>
      <c r="P19" s="9"/>
    </row>
    <row r="20" spans="1:119" ht="16.5" thickBot="1">
      <c r="A20" s="13" t="s">
        <v>23</v>
      </c>
      <c r="B20" s="21"/>
      <c r="C20" s="20"/>
      <c r="D20" s="14">
        <f>SUM(D5,D11,D13,D16,D18)</f>
        <v>35888</v>
      </c>
      <c r="E20" s="14">
        <f t="shared" ref="E20:M20" si="7">SUM(E5,E11,E13,E16,E18)</f>
        <v>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35888</v>
      </c>
      <c r="O20" s="36">
        <f t="shared" si="2"/>
        <v>920.20512820512818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7"/>
      <c r="B22" s="38"/>
      <c r="C22" s="38"/>
      <c r="D22" s="39"/>
      <c r="E22" s="39"/>
      <c r="F22" s="39"/>
      <c r="G22" s="39"/>
      <c r="H22" s="39"/>
      <c r="I22" s="39"/>
      <c r="J22" s="39"/>
      <c r="K22" s="39"/>
      <c r="L22" s="117" t="s">
        <v>33</v>
      </c>
      <c r="M22" s="117"/>
      <c r="N22" s="117"/>
      <c r="O22" s="40">
        <v>39</v>
      </c>
    </row>
    <row r="23" spans="1:119">
      <c r="A23" s="118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  <row r="24" spans="1:119" ht="15.75" thickBot="1">
      <c r="A24" s="119" t="s">
        <v>38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9"/>
    </row>
  </sheetData>
  <mergeCells count="10">
    <mergeCell ref="A24:O24"/>
    <mergeCell ref="A23:O23"/>
    <mergeCell ref="L22:N2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0" t="s">
        <v>34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2"/>
      <c r="P1" s="7"/>
      <c r="Q1"/>
    </row>
    <row r="2" spans="1:133" ht="24" thickBot="1">
      <c r="A2" s="123" t="s">
        <v>49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/>
      <c r="P2" s="7"/>
      <c r="Q2"/>
    </row>
    <row r="3" spans="1:133" ht="18" customHeight="1">
      <c r="A3" s="126" t="s">
        <v>27</v>
      </c>
      <c r="B3" s="107"/>
      <c r="C3" s="108"/>
      <c r="D3" s="127" t="s">
        <v>18</v>
      </c>
      <c r="E3" s="128"/>
      <c r="F3" s="128"/>
      <c r="G3" s="128"/>
      <c r="H3" s="129"/>
      <c r="I3" s="127" t="s">
        <v>19</v>
      </c>
      <c r="J3" s="129"/>
      <c r="K3" s="127" t="s">
        <v>21</v>
      </c>
      <c r="L3" s="129"/>
      <c r="M3" s="34"/>
      <c r="N3" s="35"/>
      <c r="O3" s="130" t="s">
        <v>32</v>
      </c>
      <c r="P3" s="11"/>
      <c r="Q3"/>
    </row>
    <row r="4" spans="1:133" ht="32.25" customHeight="1" thickBot="1">
      <c r="A4" s="109"/>
      <c r="B4" s="110"/>
      <c r="C4" s="111"/>
      <c r="D4" s="32" t="s">
        <v>3</v>
      </c>
      <c r="E4" s="32" t="s">
        <v>28</v>
      </c>
      <c r="F4" s="32" t="s">
        <v>29</v>
      </c>
      <c r="G4" s="32" t="s">
        <v>30</v>
      </c>
      <c r="H4" s="32" t="s">
        <v>4</v>
      </c>
      <c r="I4" s="32" t="s">
        <v>5</v>
      </c>
      <c r="J4" s="33" t="s">
        <v>31</v>
      </c>
      <c r="K4" s="33" t="s">
        <v>6</v>
      </c>
      <c r="L4" s="33" t="s">
        <v>7</v>
      </c>
      <c r="M4" s="33" t="s">
        <v>8</v>
      </c>
      <c r="N4" s="33" t="s">
        <v>20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33005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7" si="1">SUM(D5:M5)</f>
        <v>33005</v>
      </c>
      <c r="O5" s="31">
        <f t="shared" ref="O5:O17" si="2">(N5/O$19)</f>
        <v>805</v>
      </c>
      <c r="P5" s="6"/>
    </row>
    <row r="6" spans="1:133">
      <c r="A6" s="12"/>
      <c r="B6" s="23">
        <v>311</v>
      </c>
      <c r="C6" s="19" t="s">
        <v>1</v>
      </c>
      <c r="D6" s="43">
        <v>29065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29065</v>
      </c>
      <c r="O6" s="44">
        <f t="shared" si="2"/>
        <v>708.90243902439022</v>
      </c>
      <c r="P6" s="9"/>
    </row>
    <row r="7" spans="1:133">
      <c r="A7" s="12"/>
      <c r="B7" s="23">
        <v>312.41000000000003</v>
      </c>
      <c r="C7" s="19" t="s">
        <v>50</v>
      </c>
      <c r="D7" s="43">
        <v>721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721</v>
      </c>
      <c r="O7" s="44">
        <f t="shared" si="2"/>
        <v>17.585365853658537</v>
      </c>
      <c r="P7" s="9"/>
    </row>
    <row r="8" spans="1:133">
      <c r="A8" s="12"/>
      <c r="B8" s="23">
        <v>314.10000000000002</v>
      </c>
      <c r="C8" s="19" t="s">
        <v>51</v>
      </c>
      <c r="D8" s="43">
        <v>2954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2954</v>
      </c>
      <c r="O8" s="44">
        <f t="shared" si="2"/>
        <v>72.048780487804876</v>
      </c>
      <c r="P8" s="9"/>
    </row>
    <row r="9" spans="1:133">
      <c r="A9" s="12"/>
      <c r="B9" s="23">
        <v>315</v>
      </c>
      <c r="C9" s="19" t="s">
        <v>10</v>
      </c>
      <c r="D9" s="43">
        <v>249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249</v>
      </c>
      <c r="O9" s="44">
        <f t="shared" si="2"/>
        <v>6.0731707317073171</v>
      </c>
      <c r="P9" s="9"/>
    </row>
    <row r="10" spans="1:133">
      <c r="A10" s="12"/>
      <c r="B10" s="23">
        <v>319</v>
      </c>
      <c r="C10" s="19" t="s">
        <v>12</v>
      </c>
      <c r="D10" s="43">
        <v>16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</v>
      </c>
      <c r="O10" s="44">
        <f t="shared" si="2"/>
        <v>0.3902439024390244</v>
      </c>
      <c r="P10" s="9"/>
    </row>
    <row r="11" spans="1:133" ht="15.75">
      <c r="A11" s="27" t="s">
        <v>15</v>
      </c>
      <c r="B11" s="28"/>
      <c r="C11" s="29"/>
      <c r="D11" s="30">
        <f t="shared" ref="D11:M11" si="3">SUM(D12:D14)</f>
        <v>7294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7294</v>
      </c>
      <c r="O11" s="42">
        <f t="shared" si="2"/>
        <v>177.90243902439025</v>
      </c>
      <c r="P11" s="10"/>
    </row>
    <row r="12" spans="1:133">
      <c r="A12" s="12"/>
      <c r="B12" s="23">
        <v>335.12</v>
      </c>
      <c r="C12" s="19" t="s">
        <v>16</v>
      </c>
      <c r="D12" s="43">
        <v>2934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2934</v>
      </c>
      <c r="O12" s="44">
        <f t="shared" si="2"/>
        <v>71.560975609756099</v>
      </c>
      <c r="P12" s="9"/>
    </row>
    <row r="13" spans="1:133">
      <c r="A13" s="12"/>
      <c r="B13" s="23">
        <v>335.18</v>
      </c>
      <c r="C13" s="19" t="s">
        <v>17</v>
      </c>
      <c r="D13" s="43">
        <v>368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368</v>
      </c>
      <c r="O13" s="44">
        <f t="shared" si="2"/>
        <v>8.9756097560975618</v>
      </c>
      <c r="P13" s="9"/>
    </row>
    <row r="14" spans="1:133">
      <c r="A14" s="12"/>
      <c r="B14" s="23">
        <v>335.19</v>
      </c>
      <c r="C14" s="19" t="s">
        <v>52</v>
      </c>
      <c r="D14" s="43">
        <v>3992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3992</v>
      </c>
      <c r="O14" s="44">
        <f t="shared" si="2"/>
        <v>97.365853658536579</v>
      </c>
      <c r="P14" s="9"/>
    </row>
    <row r="15" spans="1:133" ht="15.75">
      <c r="A15" s="27" t="s">
        <v>22</v>
      </c>
      <c r="B15" s="28"/>
      <c r="C15" s="29"/>
      <c r="D15" s="30">
        <f t="shared" ref="D15:M15" si="4">SUM(D16:D16)</f>
        <v>1820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30">
        <f t="shared" si="1"/>
        <v>1820</v>
      </c>
      <c r="O15" s="42">
        <f t="shared" si="2"/>
        <v>44.390243902439025</v>
      </c>
      <c r="P15" s="9"/>
    </row>
    <row r="16" spans="1:133" ht="15.75" thickBot="1">
      <c r="A16" s="12"/>
      <c r="B16" s="23">
        <v>389.1</v>
      </c>
      <c r="C16" s="19" t="s">
        <v>26</v>
      </c>
      <c r="D16" s="43">
        <v>1820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1820</v>
      </c>
      <c r="O16" s="44">
        <f t="shared" si="2"/>
        <v>44.390243902439025</v>
      </c>
      <c r="P16" s="9"/>
    </row>
    <row r="17" spans="1:119" ht="16.5" thickBot="1">
      <c r="A17" s="13" t="s">
        <v>23</v>
      </c>
      <c r="B17" s="21"/>
      <c r="C17" s="20"/>
      <c r="D17" s="14">
        <f>SUM(D5,D11,D15)</f>
        <v>42119</v>
      </c>
      <c r="E17" s="14">
        <f t="shared" ref="E17:M17" si="5">SUM(E5,E11,E15)</f>
        <v>0</v>
      </c>
      <c r="F17" s="14">
        <f t="shared" si="5"/>
        <v>0</v>
      </c>
      <c r="G17" s="14">
        <f t="shared" si="5"/>
        <v>0</v>
      </c>
      <c r="H17" s="14">
        <f t="shared" si="5"/>
        <v>0</v>
      </c>
      <c r="I17" s="14">
        <f t="shared" si="5"/>
        <v>0</v>
      </c>
      <c r="J17" s="14">
        <f t="shared" si="5"/>
        <v>0</v>
      </c>
      <c r="K17" s="14">
        <f t="shared" si="5"/>
        <v>0</v>
      </c>
      <c r="L17" s="14">
        <f t="shared" si="5"/>
        <v>0</v>
      </c>
      <c r="M17" s="14">
        <f t="shared" si="5"/>
        <v>0</v>
      </c>
      <c r="N17" s="14">
        <f t="shared" si="1"/>
        <v>42119</v>
      </c>
      <c r="O17" s="36">
        <f t="shared" si="2"/>
        <v>1027.2926829268292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7"/>
      <c r="B19" s="38"/>
      <c r="C19" s="38"/>
      <c r="D19" s="39"/>
      <c r="E19" s="39"/>
      <c r="F19" s="39"/>
      <c r="G19" s="39"/>
      <c r="H19" s="39"/>
      <c r="I19" s="39"/>
      <c r="J19" s="39"/>
      <c r="K19" s="39"/>
      <c r="L19" s="117" t="s">
        <v>53</v>
      </c>
      <c r="M19" s="117"/>
      <c r="N19" s="117"/>
      <c r="O19" s="40">
        <v>41</v>
      </c>
    </row>
    <row r="20" spans="1:119">
      <c r="A20" s="118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6"/>
    </row>
    <row r="21" spans="1:119" ht="15.75" customHeight="1" thickBot="1">
      <c r="A21" s="119" t="s">
        <v>38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88FFD-0EF3-4204-AE0B-93025CCE023F}">
  <sheetPr>
    <pageSetUpPr fitToPage="1"/>
  </sheetPr>
  <dimension ref="A1:ED17"/>
  <sheetViews>
    <sheetView workbookViewId="0">
      <selection sqref="A1:P1"/>
    </sheetView>
  </sheetViews>
  <sheetFormatPr defaultColWidth="9.77734375" defaultRowHeight="15"/>
  <cols>
    <col min="1" max="1" width="1.77734375" style="64" customWidth="1"/>
    <col min="2" max="2" width="6.77734375" style="64" customWidth="1"/>
    <col min="3" max="3" width="65.77734375" style="64" bestFit="1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4" width="13.77734375" style="92" customWidth="1"/>
    <col min="15" max="15" width="16.77734375" style="92" customWidth="1"/>
    <col min="16" max="16" width="13.77734375" style="64" customWidth="1"/>
    <col min="17" max="18" width="9.77734375" style="64"/>
  </cols>
  <sheetData>
    <row r="1" spans="1:134" ht="27.75">
      <c r="A1" s="100" t="s">
        <v>34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50"/>
      <c r="R1"/>
    </row>
    <row r="2" spans="1:134" ht="24" thickBot="1">
      <c r="A2" s="103" t="s">
        <v>380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50"/>
      <c r="R2"/>
    </row>
    <row r="3" spans="1:134" ht="18" customHeight="1">
      <c r="A3" s="106" t="s">
        <v>27</v>
      </c>
      <c r="B3" s="107"/>
      <c r="C3" s="108"/>
      <c r="D3" s="112" t="s">
        <v>18</v>
      </c>
      <c r="E3" s="113"/>
      <c r="F3" s="113"/>
      <c r="G3" s="113"/>
      <c r="H3" s="114"/>
      <c r="I3" s="112" t="s">
        <v>19</v>
      </c>
      <c r="J3" s="114"/>
      <c r="K3" s="112" t="s">
        <v>21</v>
      </c>
      <c r="L3" s="113"/>
      <c r="M3" s="114"/>
      <c r="N3" s="51"/>
      <c r="O3" s="52"/>
      <c r="P3" s="115" t="s">
        <v>72</v>
      </c>
      <c r="Q3" s="53"/>
      <c r="R3"/>
    </row>
    <row r="4" spans="1:134" ht="32.25" customHeight="1" thickBot="1">
      <c r="A4" s="109"/>
      <c r="B4" s="110"/>
      <c r="C4" s="111"/>
      <c r="D4" s="54" t="s">
        <v>3</v>
      </c>
      <c r="E4" s="54" t="s">
        <v>28</v>
      </c>
      <c r="F4" s="54" t="s">
        <v>29</v>
      </c>
      <c r="G4" s="54" t="s">
        <v>30</v>
      </c>
      <c r="H4" s="54" t="s">
        <v>4</v>
      </c>
      <c r="I4" s="54" t="s">
        <v>5</v>
      </c>
      <c r="J4" s="55" t="s">
        <v>31</v>
      </c>
      <c r="K4" s="55" t="s">
        <v>6</v>
      </c>
      <c r="L4" s="55" t="s">
        <v>7</v>
      </c>
      <c r="M4" s="55" t="s">
        <v>73</v>
      </c>
      <c r="N4" s="55" t="s">
        <v>8</v>
      </c>
      <c r="O4" s="55" t="s">
        <v>74</v>
      </c>
      <c r="P4" s="116"/>
      <c r="Q4" s="56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</row>
    <row r="5" spans="1:134" ht="15.75">
      <c r="A5" s="58" t="s">
        <v>75</v>
      </c>
      <c r="B5" s="59"/>
      <c r="C5" s="59"/>
      <c r="D5" s="60">
        <f t="shared" ref="D5:N5" si="0">SUM(D6:D6)</f>
        <v>52200</v>
      </c>
      <c r="E5" s="60">
        <f t="shared" si="0"/>
        <v>0</v>
      </c>
      <c r="F5" s="60">
        <f t="shared" si="0"/>
        <v>0</v>
      </c>
      <c r="G5" s="60">
        <f t="shared" si="0"/>
        <v>0</v>
      </c>
      <c r="H5" s="60">
        <f t="shared" si="0"/>
        <v>0</v>
      </c>
      <c r="I5" s="60">
        <f t="shared" si="0"/>
        <v>0</v>
      </c>
      <c r="J5" s="60">
        <f t="shared" si="0"/>
        <v>0</v>
      </c>
      <c r="K5" s="60">
        <f t="shared" si="0"/>
        <v>0</v>
      </c>
      <c r="L5" s="60">
        <f t="shared" si="0"/>
        <v>0</v>
      </c>
      <c r="M5" s="60">
        <f t="shared" si="0"/>
        <v>0</v>
      </c>
      <c r="N5" s="60">
        <f t="shared" si="0"/>
        <v>0</v>
      </c>
      <c r="O5" s="61">
        <f>SUM(D5:N5)</f>
        <v>52200</v>
      </c>
      <c r="P5" s="62">
        <f t="shared" ref="P5:P13" si="1">(O5/P$15)</f>
        <v>1683.8709677419354</v>
      </c>
      <c r="Q5" s="63"/>
    </row>
    <row r="6" spans="1:134">
      <c r="A6" s="65"/>
      <c r="B6" s="66">
        <v>311</v>
      </c>
      <c r="C6" s="67" t="s">
        <v>1</v>
      </c>
      <c r="D6" s="68">
        <v>52200</v>
      </c>
      <c r="E6" s="68">
        <v>0</v>
      </c>
      <c r="F6" s="68">
        <v>0</v>
      </c>
      <c r="G6" s="68">
        <v>0</v>
      </c>
      <c r="H6" s="68">
        <v>0</v>
      </c>
      <c r="I6" s="68">
        <v>0</v>
      </c>
      <c r="J6" s="68">
        <v>0</v>
      </c>
      <c r="K6" s="68">
        <v>0</v>
      </c>
      <c r="L6" s="68">
        <v>0</v>
      </c>
      <c r="M6" s="68">
        <v>0</v>
      </c>
      <c r="N6" s="68">
        <v>0</v>
      </c>
      <c r="O6" s="68">
        <f>SUM(D6:N6)</f>
        <v>52200</v>
      </c>
      <c r="P6" s="69">
        <f t="shared" si="1"/>
        <v>1683.8709677419354</v>
      </c>
      <c r="Q6" s="70"/>
    </row>
    <row r="7" spans="1:134" ht="15.75">
      <c r="A7" s="71" t="s">
        <v>13</v>
      </c>
      <c r="B7" s="72"/>
      <c r="C7" s="73"/>
      <c r="D7" s="74">
        <f t="shared" ref="D7:N7" si="2">SUM(D8:D8)</f>
        <v>3200</v>
      </c>
      <c r="E7" s="74">
        <f t="shared" si="2"/>
        <v>0</v>
      </c>
      <c r="F7" s="74">
        <f t="shared" si="2"/>
        <v>0</v>
      </c>
      <c r="G7" s="74">
        <f t="shared" si="2"/>
        <v>0</v>
      </c>
      <c r="H7" s="74">
        <f t="shared" si="2"/>
        <v>0</v>
      </c>
      <c r="I7" s="74">
        <f t="shared" si="2"/>
        <v>0</v>
      </c>
      <c r="J7" s="74">
        <f t="shared" si="2"/>
        <v>0</v>
      </c>
      <c r="K7" s="74">
        <f t="shared" si="2"/>
        <v>0</v>
      </c>
      <c r="L7" s="74">
        <f t="shared" si="2"/>
        <v>0</v>
      </c>
      <c r="M7" s="74">
        <f t="shared" si="2"/>
        <v>0</v>
      </c>
      <c r="N7" s="74">
        <f t="shared" si="2"/>
        <v>0</v>
      </c>
      <c r="O7" s="75">
        <f>SUM(D7:N7)</f>
        <v>3200</v>
      </c>
      <c r="P7" s="76">
        <f t="shared" si="1"/>
        <v>103.2258064516129</v>
      </c>
      <c r="Q7" s="77"/>
    </row>
    <row r="8" spans="1:134">
      <c r="A8" s="65"/>
      <c r="B8" s="66">
        <v>323.10000000000002</v>
      </c>
      <c r="C8" s="67" t="s">
        <v>14</v>
      </c>
      <c r="D8" s="68">
        <v>3200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f t="shared" ref="O8" si="3">SUM(D8:N8)</f>
        <v>3200</v>
      </c>
      <c r="P8" s="69">
        <f t="shared" si="1"/>
        <v>103.2258064516129</v>
      </c>
      <c r="Q8" s="70"/>
    </row>
    <row r="9" spans="1:134" ht="15.75">
      <c r="A9" s="71" t="s">
        <v>76</v>
      </c>
      <c r="B9" s="72"/>
      <c r="C9" s="73"/>
      <c r="D9" s="74">
        <f t="shared" ref="D9:N9" si="4">SUM(D10:D10)</f>
        <v>5300</v>
      </c>
      <c r="E9" s="74">
        <f t="shared" si="4"/>
        <v>0</v>
      </c>
      <c r="F9" s="74">
        <f t="shared" si="4"/>
        <v>0</v>
      </c>
      <c r="G9" s="74">
        <f t="shared" si="4"/>
        <v>0</v>
      </c>
      <c r="H9" s="74">
        <f t="shared" si="4"/>
        <v>0</v>
      </c>
      <c r="I9" s="74">
        <f t="shared" si="4"/>
        <v>0</v>
      </c>
      <c r="J9" s="74">
        <f t="shared" si="4"/>
        <v>0</v>
      </c>
      <c r="K9" s="74">
        <f t="shared" si="4"/>
        <v>0</v>
      </c>
      <c r="L9" s="74">
        <f t="shared" si="4"/>
        <v>0</v>
      </c>
      <c r="M9" s="74">
        <f t="shared" si="4"/>
        <v>0</v>
      </c>
      <c r="N9" s="74">
        <f t="shared" si="4"/>
        <v>0</v>
      </c>
      <c r="O9" s="75">
        <f>SUM(D9:N9)</f>
        <v>5300</v>
      </c>
      <c r="P9" s="76">
        <f t="shared" si="1"/>
        <v>170.96774193548387</v>
      </c>
      <c r="Q9" s="77"/>
    </row>
    <row r="10" spans="1:134">
      <c r="A10" s="65"/>
      <c r="B10" s="66">
        <v>335.125</v>
      </c>
      <c r="C10" s="67" t="s">
        <v>190</v>
      </c>
      <c r="D10" s="68">
        <v>5300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f t="shared" ref="O10" si="5">SUM(D10:N10)</f>
        <v>5300</v>
      </c>
      <c r="P10" s="69">
        <f t="shared" si="1"/>
        <v>170.96774193548387</v>
      </c>
      <c r="Q10" s="70"/>
    </row>
    <row r="11" spans="1:134" ht="15.75">
      <c r="A11" s="71" t="s">
        <v>2</v>
      </c>
      <c r="B11" s="72"/>
      <c r="C11" s="73"/>
      <c r="D11" s="74">
        <f t="shared" ref="D11:N11" si="6">SUM(D12:D12)</f>
        <v>2000</v>
      </c>
      <c r="E11" s="74">
        <f t="shared" si="6"/>
        <v>0</v>
      </c>
      <c r="F11" s="74">
        <f t="shared" si="6"/>
        <v>0</v>
      </c>
      <c r="G11" s="74">
        <f t="shared" si="6"/>
        <v>0</v>
      </c>
      <c r="H11" s="74">
        <f t="shared" si="6"/>
        <v>0</v>
      </c>
      <c r="I11" s="74">
        <f t="shared" si="6"/>
        <v>0</v>
      </c>
      <c r="J11" s="74">
        <f t="shared" si="6"/>
        <v>0</v>
      </c>
      <c r="K11" s="74">
        <f t="shared" si="6"/>
        <v>0</v>
      </c>
      <c r="L11" s="74">
        <f t="shared" si="6"/>
        <v>0</v>
      </c>
      <c r="M11" s="74">
        <f t="shared" si="6"/>
        <v>0</v>
      </c>
      <c r="N11" s="74">
        <f t="shared" si="6"/>
        <v>0</v>
      </c>
      <c r="O11" s="74">
        <f>SUM(D11:N11)</f>
        <v>2000</v>
      </c>
      <c r="P11" s="76">
        <f t="shared" si="1"/>
        <v>64.516129032258064</v>
      </c>
      <c r="Q11" s="77"/>
    </row>
    <row r="12" spans="1:134" ht="15.75" thickBot="1">
      <c r="A12" s="65"/>
      <c r="B12" s="66">
        <v>361.1</v>
      </c>
      <c r="C12" s="67" t="s">
        <v>60</v>
      </c>
      <c r="D12" s="68">
        <v>2000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f>SUM(D12:N12)</f>
        <v>2000</v>
      </c>
      <c r="P12" s="69">
        <f t="shared" si="1"/>
        <v>64.516129032258064</v>
      </c>
      <c r="Q12" s="70"/>
    </row>
    <row r="13" spans="1:134" ht="16.5" thickBot="1">
      <c r="A13" s="78" t="s">
        <v>23</v>
      </c>
      <c r="B13" s="79"/>
      <c r="C13" s="80"/>
      <c r="D13" s="81">
        <f>SUM(D5,D7,D9,D11)</f>
        <v>62700</v>
      </c>
      <c r="E13" s="81">
        <f t="shared" ref="E13:N13" si="7">SUM(E5,E7,E9,E11)</f>
        <v>0</v>
      </c>
      <c r="F13" s="81">
        <f t="shared" si="7"/>
        <v>0</v>
      </c>
      <c r="G13" s="81">
        <f t="shared" si="7"/>
        <v>0</v>
      </c>
      <c r="H13" s="81">
        <f t="shared" si="7"/>
        <v>0</v>
      </c>
      <c r="I13" s="81">
        <f t="shared" si="7"/>
        <v>0</v>
      </c>
      <c r="J13" s="81">
        <f t="shared" si="7"/>
        <v>0</v>
      </c>
      <c r="K13" s="81">
        <f t="shared" si="7"/>
        <v>0</v>
      </c>
      <c r="L13" s="81">
        <f t="shared" si="7"/>
        <v>0</v>
      </c>
      <c r="M13" s="81">
        <f t="shared" si="7"/>
        <v>0</v>
      </c>
      <c r="N13" s="81">
        <f t="shared" si="7"/>
        <v>0</v>
      </c>
      <c r="O13" s="81">
        <f>SUM(D13:N13)</f>
        <v>62700</v>
      </c>
      <c r="P13" s="82">
        <f t="shared" si="1"/>
        <v>2022.5806451612902</v>
      </c>
      <c r="Q13" s="63"/>
      <c r="R13" s="8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</row>
    <row r="14" spans="1:134">
      <c r="A14" s="84"/>
      <c r="B14" s="85"/>
      <c r="C14" s="85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7"/>
    </row>
    <row r="15" spans="1:134">
      <c r="A15" s="88"/>
      <c r="B15" s="89"/>
      <c r="C15" s="89"/>
      <c r="D15" s="90"/>
      <c r="E15" s="90"/>
      <c r="F15" s="90"/>
      <c r="G15" s="90"/>
      <c r="H15" s="90"/>
      <c r="I15" s="90"/>
      <c r="J15" s="90"/>
      <c r="K15" s="90"/>
      <c r="L15" s="90"/>
      <c r="M15" s="93" t="s">
        <v>381</v>
      </c>
      <c r="N15" s="93"/>
      <c r="O15" s="93"/>
      <c r="P15" s="91">
        <v>31</v>
      </c>
    </row>
    <row r="16" spans="1:134">
      <c r="A16" s="94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6"/>
    </row>
    <row r="17" spans="1:16" ht="15.75" customHeight="1" thickBot="1">
      <c r="A17" s="97" t="s">
        <v>38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9"/>
    </row>
  </sheetData>
  <mergeCells count="10">
    <mergeCell ref="M15:O15"/>
    <mergeCell ref="A16:P16"/>
    <mergeCell ref="A17:P1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25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0" t="s">
        <v>34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2"/>
      <c r="Q1" s="7"/>
      <c r="R1"/>
    </row>
    <row r="2" spans="1:134" ht="24" thickBot="1">
      <c r="A2" s="123" t="s">
        <v>71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5"/>
      <c r="Q2" s="7"/>
      <c r="R2"/>
    </row>
    <row r="3" spans="1:134" ht="18" customHeight="1">
      <c r="A3" s="126" t="s">
        <v>27</v>
      </c>
      <c r="B3" s="107"/>
      <c r="C3" s="108"/>
      <c r="D3" s="127" t="s">
        <v>18</v>
      </c>
      <c r="E3" s="128"/>
      <c r="F3" s="128"/>
      <c r="G3" s="128"/>
      <c r="H3" s="129"/>
      <c r="I3" s="127" t="s">
        <v>19</v>
      </c>
      <c r="J3" s="129"/>
      <c r="K3" s="127" t="s">
        <v>21</v>
      </c>
      <c r="L3" s="128"/>
      <c r="M3" s="129"/>
      <c r="N3" s="34"/>
      <c r="O3" s="35"/>
      <c r="P3" s="130" t="s">
        <v>72</v>
      </c>
      <c r="Q3" s="11"/>
      <c r="R3"/>
    </row>
    <row r="4" spans="1:134" ht="32.25" customHeight="1" thickBot="1">
      <c r="A4" s="109"/>
      <c r="B4" s="110"/>
      <c r="C4" s="111"/>
      <c r="D4" s="32" t="s">
        <v>3</v>
      </c>
      <c r="E4" s="32" t="s">
        <v>28</v>
      </c>
      <c r="F4" s="32" t="s">
        <v>29</v>
      </c>
      <c r="G4" s="32" t="s">
        <v>30</v>
      </c>
      <c r="H4" s="32" t="s">
        <v>4</v>
      </c>
      <c r="I4" s="32" t="s">
        <v>5</v>
      </c>
      <c r="J4" s="33" t="s">
        <v>31</v>
      </c>
      <c r="K4" s="33" t="s">
        <v>6</v>
      </c>
      <c r="L4" s="33" t="s">
        <v>7</v>
      </c>
      <c r="M4" s="33" t="s">
        <v>73</v>
      </c>
      <c r="N4" s="33" t="s">
        <v>8</v>
      </c>
      <c r="O4" s="33" t="s">
        <v>74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75</v>
      </c>
      <c r="B5" s="24"/>
      <c r="C5" s="24"/>
      <c r="D5" s="25">
        <f t="shared" ref="D5:N5" si="0">SUM(D6:D40)</f>
        <v>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0</v>
      </c>
      <c r="P5" s="31">
        <f t="shared" ref="P5:P68" si="1">(O5/P$323)</f>
        <v>0</v>
      </c>
      <c r="Q5" s="6"/>
    </row>
    <row r="6" spans="1:134">
      <c r="A6" s="12"/>
      <c r="B6" s="23">
        <v>311</v>
      </c>
      <c r="C6" s="19" t="s">
        <v>1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0</v>
      </c>
      <c r="P6" s="44">
        <f t="shared" si="1"/>
        <v>0</v>
      </c>
      <c r="Q6" s="9"/>
    </row>
    <row r="7" spans="1:134">
      <c r="A7" s="12"/>
      <c r="B7" s="23">
        <v>312.11</v>
      </c>
      <c r="C7" s="19" t="s">
        <v>78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>SUM(D7:N7)</f>
        <v>0</v>
      </c>
      <c r="P7" s="44">
        <f t="shared" si="1"/>
        <v>0</v>
      </c>
      <c r="Q7" s="9"/>
    </row>
    <row r="8" spans="1:134">
      <c r="A8" s="12"/>
      <c r="B8" s="23">
        <v>312.12</v>
      </c>
      <c r="C8" s="19" t="s">
        <v>79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ref="O8:O39" si="2">SUM(D8:N8)</f>
        <v>0</v>
      </c>
      <c r="P8" s="44">
        <f t="shared" si="1"/>
        <v>0</v>
      </c>
      <c r="Q8" s="9"/>
    </row>
    <row r="9" spans="1:134">
      <c r="A9" s="12"/>
      <c r="B9" s="23">
        <v>312.13</v>
      </c>
      <c r="C9" s="19" t="s">
        <v>80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0</v>
      </c>
      <c r="P9" s="44">
        <f t="shared" si="1"/>
        <v>0</v>
      </c>
      <c r="Q9" s="9"/>
    </row>
    <row r="10" spans="1:134">
      <c r="A10" s="12"/>
      <c r="B10" s="23">
        <v>312.14</v>
      </c>
      <c r="C10" s="19" t="s">
        <v>81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0</v>
      </c>
      <c r="P10" s="44">
        <f t="shared" si="1"/>
        <v>0</v>
      </c>
      <c r="Q10" s="9"/>
    </row>
    <row r="11" spans="1:134">
      <c r="A11" s="12"/>
      <c r="B11" s="23">
        <v>312.14999999999998</v>
      </c>
      <c r="C11" s="19" t="s">
        <v>82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0</v>
      </c>
      <c r="P11" s="44">
        <f t="shared" si="1"/>
        <v>0</v>
      </c>
      <c r="Q11" s="9"/>
    </row>
    <row r="12" spans="1:134">
      <c r="A12" s="12"/>
      <c r="B12" s="23">
        <v>312.16000000000003</v>
      </c>
      <c r="C12" s="19" t="s">
        <v>83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0</v>
      </c>
      <c r="P12" s="44">
        <f t="shared" si="1"/>
        <v>0</v>
      </c>
      <c r="Q12" s="9"/>
    </row>
    <row r="13" spans="1:134">
      <c r="A13" s="12"/>
      <c r="B13" s="23">
        <v>312.17</v>
      </c>
      <c r="C13" s="19" t="s">
        <v>84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2"/>
        <v>0</v>
      </c>
      <c r="P13" s="44">
        <f t="shared" si="1"/>
        <v>0</v>
      </c>
      <c r="Q13" s="9"/>
    </row>
    <row r="14" spans="1:134">
      <c r="A14" s="12"/>
      <c r="B14" s="23">
        <v>312.3</v>
      </c>
      <c r="C14" s="19" t="s">
        <v>85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2"/>
        <v>0</v>
      </c>
      <c r="P14" s="44">
        <f t="shared" si="1"/>
        <v>0</v>
      </c>
      <c r="Q14" s="9"/>
    </row>
    <row r="15" spans="1:134">
      <c r="A15" s="12"/>
      <c r="B15" s="23">
        <v>312.41000000000003</v>
      </c>
      <c r="C15" s="19" t="s">
        <v>86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2"/>
        <v>0</v>
      </c>
      <c r="P15" s="44">
        <f t="shared" si="1"/>
        <v>0</v>
      </c>
      <c r="Q15" s="9"/>
    </row>
    <row r="16" spans="1:134">
      <c r="A16" s="12"/>
      <c r="B16" s="23">
        <v>312.42</v>
      </c>
      <c r="C16" s="19" t="s">
        <v>87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2"/>
        <v>0</v>
      </c>
      <c r="P16" s="44">
        <f t="shared" si="1"/>
        <v>0</v>
      </c>
      <c r="Q16" s="9"/>
    </row>
    <row r="17" spans="1:17">
      <c r="A17" s="12"/>
      <c r="B17" s="23">
        <v>312.43</v>
      </c>
      <c r="C17" s="19" t="s">
        <v>88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2"/>
        <v>0</v>
      </c>
      <c r="P17" s="44">
        <f t="shared" si="1"/>
        <v>0</v>
      </c>
      <c r="Q17" s="9"/>
    </row>
    <row r="18" spans="1:17">
      <c r="A18" s="12"/>
      <c r="B18" s="23">
        <v>312.51</v>
      </c>
      <c r="C18" s="19" t="s">
        <v>89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2"/>
        <v>0</v>
      </c>
      <c r="P18" s="44">
        <f t="shared" si="1"/>
        <v>0</v>
      </c>
      <c r="Q18" s="9"/>
    </row>
    <row r="19" spans="1:17">
      <c r="A19" s="12"/>
      <c r="B19" s="23">
        <v>312.52</v>
      </c>
      <c r="C19" s="19" t="s">
        <v>90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2"/>
        <v>0</v>
      </c>
      <c r="P19" s="44">
        <f t="shared" si="1"/>
        <v>0</v>
      </c>
      <c r="Q19" s="9"/>
    </row>
    <row r="20" spans="1:17">
      <c r="A20" s="12"/>
      <c r="B20" s="23">
        <v>312.61</v>
      </c>
      <c r="C20" s="19" t="s">
        <v>91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2"/>
        <v>0</v>
      </c>
      <c r="P20" s="44">
        <f t="shared" si="1"/>
        <v>0</v>
      </c>
      <c r="Q20" s="9"/>
    </row>
    <row r="21" spans="1:17">
      <c r="A21" s="12"/>
      <c r="B21" s="23">
        <v>312.62</v>
      </c>
      <c r="C21" s="19" t="s">
        <v>92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2"/>
        <v>0</v>
      </c>
      <c r="P21" s="44">
        <f t="shared" si="1"/>
        <v>0</v>
      </c>
      <c r="Q21" s="9"/>
    </row>
    <row r="22" spans="1:17">
      <c r="A22" s="12"/>
      <c r="B22" s="23">
        <v>312.63</v>
      </c>
      <c r="C22" s="19" t="s">
        <v>93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2"/>
        <v>0</v>
      </c>
      <c r="P22" s="44">
        <f t="shared" si="1"/>
        <v>0</v>
      </c>
      <c r="Q22" s="9"/>
    </row>
    <row r="23" spans="1:17">
      <c r="A23" s="12"/>
      <c r="B23" s="23">
        <v>312.64</v>
      </c>
      <c r="C23" s="19" t="s">
        <v>94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2"/>
        <v>0</v>
      </c>
      <c r="P23" s="44">
        <f t="shared" si="1"/>
        <v>0</v>
      </c>
      <c r="Q23" s="9"/>
    </row>
    <row r="24" spans="1:17">
      <c r="A24" s="12"/>
      <c r="B24" s="23">
        <v>312.64999999999998</v>
      </c>
      <c r="C24" s="19" t="s">
        <v>95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2"/>
        <v>0</v>
      </c>
      <c r="P24" s="44">
        <f t="shared" si="1"/>
        <v>0</v>
      </c>
      <c r="Q24" s="9"/>
    </row>
    <row r="25" spans="1:17">
      <c r="A25" s="12"/>
      <c r="B25" s="23">
        <v>312.66000000000003</v>
      </c>
      <c r="C25" s="19" t="s">
        <v>96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2"/>
        <v>0</v>
      </c>
      <c r="P25" s="44">
        <f t="shared" si="1"/>
        <v>0</v>
      </c>
      <c r="Q25" s="9"/>
    </row>
    <row r="26" spans="1:17">
      <c r="A26" s="12"/>
      <c r="B26" s="23">
        <v>312.67</v>
      </c>
      <c r="C26" s="19" t="s">
        <v>97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2"/>
        <v>0</v>
      </c>
      <c r="P26" s="44">
        <f t="shared" si="1"/>
        <v>0</v>
      </c>
      <c r="Q26" s="9"/>
    </row>
    <row r="27" spans="1:17">
      <c r="A27" s="12"/>
      <c r="B27" s="23">
        <v>312.68</v>
      </c>
      <c r="C27" s="19" t="s">
        <v>98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2"/>
        <v>0</v>
      </c>
      <c r="P27" s="44">
        <f t="shared" si="1"/>
        <v>0</v>
      </c>
      <c r="Q27" s="9"/>
    </row>
    <row r="28" spans="1:17">
      <c r="A28" s="12"/>
      <c r="B28" s="23">
        <v>314.10000000000002</v>
      </c>
      <c r="C28" s="19" t="s">
        <v>51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2"/>
        <v>0</v>
      </c>
      <c r="P28" s="44">
        <f t="shared" si="1"/>
        <v>0</v>
      </c>
      <c r="Q28" s="9"/>
    </row>
    <row r="29" spans="1:17">
      <c r="A29" s="12"/>
      <c r="B29" s="23">
        <v>314.3</v>
      </c>
      <c r="C29" s="19" t="s">
        <v>99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2"/>
        <v>0</v>
      </c>
      <c r="P29" s="44">
        <f t="shared" si="1"/>
        <v>0</v>
      </c>
      <c r="Q29" s="9"/>
    </row>
    <row r="30" spans="1:17">
      <c r="A30" s="12"/>
      <c r="B30" s="23">
        <v>314.39999999999998</v>
      </c>
      <c r="C30" s="19" t="s">
        <v>100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2"/>
        <v>0</v>
      </c>
      <c r="P30" s="44">
        <f t="shared" si="1"/>
        <v>0</v>
      </c>
      <c r="Q30" s="9"/>
    </row>
    <row r="31" spans="1:17">
      <c r="A31" s="12"/>
      <c r="B31" s="23">
        <v>314.7</v>
      </c>
      <c r="C31" s="19" t="s">
        <v>101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2"/>
        <v>0</v>
      </c>
      <c r="P31" s="44">
        <f t="shared" si="1"/>
        <v>0</v>
      </c>
      <c r="Q31" s="9"/>
    </row>
    <row r="32" spans="1:17">
      <c r="A32" s="12"/>
      <c r="B32" s="23">
        <v>314.8</v>
      </c>
      <c r="C32" s="19" t="s">
        <v>102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 t="shared" si="2"/>
        <v>0</v>
      </c>
      <c r="P32" s="44">
        <f t="shared" si="1"/>
        <v>0</v>
      </c>
      <c r="Q32" s="9"/>
    </row>
    <row r="33" spans="1:17">
      <c r="A33" s="12"/>
      <c r="B33" s="23">
        <v>314.89999999999998</v>
      </c>
      <c r="C33" s="19" t="s">
        <v>103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f t="shared" si="2"/>
        <v>0</v>
      </c>
      <c r="P33" s="44">
        <f t="shared" si="1"/>
        <v>0</v>
      </c>
      <c r="Q33" s="9"/>
    </row>
    <row r="34" spans="1:17">
      <c r="A34" s="12"/>
      <c r="B34" s="23">
        <v>315.10000000000002</v>
      </c>
      <c r="C34" s="19" t="s">
        <v>104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f t="shared" si="2"/>
        <v>0</v>
      </c>
      <c r="P34" s="44">
        <f t="shared" si="1"/>
        <v>0</v>
      </c>
      <c r="Q34" s="9"/>
    </row>
    <row r="35" spans="1:17">
      <c r="A35" s="12"/>
      <c r="B35" s="23">
        <v>315.2</v>
      </c>
      <c r="C35" s="19" t="s">
        <v>105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f t="shared" si="2"/>
        <v>0</v>
      </c>
      <c r="P35" s="44">
        <f t="shared" si="1"/>
        <v>0</v>
      </c>
      <c r="Q35" s="9"/>
    </row>
    <row r="36" spans="1:17">
      <c r="A36" s="12"/>
      <c r="B36" s="23">
        <v>316</v>
      </c>
      <c r="C36" s="19" t="s">
        <v>106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f t="shared" si="2"/>
        <v>0</v>
      </c>
      <c r="P36" s="44">
        <f t="shared" si="1"/>
        <v>0</v>
      </c>
      <c r="Q36" s="9"/>
    </row>
    <row r="37" spans="1:17">
      <c r="A37" s="12"/>
      <c r="B37" s="23">
        <v>319.10000000000002</v>
      </c>
      <c r="C37" s="19" t="s">
        <v>107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f t="shared" si="2"/>
        <v>0</v>
      </c>
      <c r="P37" s="44">
        <f t="shared" si="1"/>
        <v>0</v>
      </c>
      <c r="Q37" s="9"/>
    </row>
    <row r="38" spans="1:17">
      <c r="A38" s="12"/>
      <c r="B38" s="23">
        <v>319.2</v>
      </c>
      <c r="C38" s="19" t="s">
        <v>108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f t="shared" si="2"/>
        <v>0</v>
      </c>
      <c r="P38" s="44">
        <f t="shared" si="1"/>
        <v>0</v>
      </c>
      <c r="Q38" s="9"/>
    </row>
    <row r="39" spans="1:17">
      <c r="A39" s="12"/>
      <c r="B39" s="23">
        <v>319.3</v>
      </c>
      <c r="C39" s="19" t="s">
        <v>109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f t="shared" si="2"/>
        <v>0</v>
      </c>
      <c r="P39" s="44">
        <f t="shared" si="1"/>
        <v>0</v>
      </c>
      <c r="Q39" s="9"/>
    </row>
    <row r="40" spans="1:17">
      <c r="A40" s="12"/>
      <c r="B40" s="23">
        <v>319.89999999999998</v>
      </c>
      <c r="C40" s="19" t="s">
        <v>12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f>SUM(D40:N40)</f>
        <v>0</v>
      </c>
      <c r="P40" s="44">
        <f t="shared" si="1"/>
        <v>0</v>
      </c>
      <c r="Q40" s="9"/>
    </row>
    <row r="41" spans="1:17" ht="15.75">
      <c r="A41" s="27" t="s">
        <v>13</v>
      </c>
      <c r="B41" s="28"/>
      <c r="C41" s="29"/>
      <c r="D41" s="30">
        <f t="shared" ref="D41:N41" si="3">SUM(D42:D74)</f>
        <v>0</v>
      </c>
      <c r="E41" s="30">
        <f t="shared" si="3"/>
        <v>0</v>
      </c>
      <c r="F41" s="30">
        <f t="shared" si="3"/>
        <v>0</v>
      </c>
      <c r="G41" s="30">
        <f t="shared" si="3"/>
        <v>0</v>
      </c>
      <c r="H41" s="30">
        <f t="shared" si="3"/>
        <v>0</v>
      </c>
      <c r="I41" s="30">
        <f t="shared" si="3"/>
        <v>0</v>
      </c>
      <c r="J41" s="30">
        <f t="shared" si="3"/>
        <v>0</v>
      </c>
      <c r="K41" s="30">
        <f t="shared" si="3"/>
        <v>0</v>
      </c>
      <c r="L41" s="30">
        <f t="shared" si="3"/>
        <v>0</v>
      </c>
      <c r="M41" s="30">
        <f t="shared" si="3"/>
        <v>0</v>
      </c>
      <c r="N41" s="30">
        <f t="shared" si="3"/>
        <v>0</v>
      </c>
      <c r="O41" s="41">
        <f>SUM(D41:N41)</f>
        <v>0</v>
      </c>
      <c r="P41" s="42">
        <f t="shared" si="1"/>
        <v>0</v>
      </c>
      <c r="Q41" s="10"/>
    </row>
    <row r="42" spans="1:17">
      <c r="A42" s="12"/>
      <c r="B42" s="23">
        <v>322</v>
      </c>
      <c r="C42" s="19" t="s">
        <v>110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f>SUM(D42:N42)</f>
        <v>0</v>
      </c>
      <c r="P42" s="44">
        <f t="shared" si="1"/>
        <v>0</v>
      </c>
      <c r="Q42" s="9"/>
    </row>
    <row r="43" spans="1:17">
      <c r="A43" s="12"/>
      <c r="B43" s="23">
        <v>322.89999999999998</v>
      </c>
      <c r="C43" s="19" t="s">
        <v>111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f t="shared" ref="O43:O74" si="4">SUM(D43:N43)</f>
        <v>0</v>
      </c>
      <c r="P43" s="44">
        <f t="shared" si="1"/>
        <v>0</v>
      </c>
      <c r="Q43" s="9"/>
    </row>
    <row r="44" spans="1:17">
      <c r="A44" s="12"/>
      <c r="B44" s="23">
        <v>323.10000000000002</v>
      </c>
      <c r="C44" s="19" t="s">
        <v>14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f t="shared" si="4"/>
        <v>0</v>
      </c>
      <c r="P44" s="44">
        <f t="shared" si="1"/>
        <v>0</v>
      </c>
      <c r="Q44" s="9"/>
    </row>
    <row r="45" spans="1:17">
      <c r="A45" s="12"/>
      <c r="B45" s="23">
        <v>323.2</v>
      </c>
      <c r="C45" s="19" t="s">
        <v>112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f t="shared" si="4"/>
        <v>0</v>
      </c>
      <c r="P45" s="44">
        <f t="shared" si="1"/>
        <v>0</v>
      </c>
      <c r="Q45" s="9"/>
    </row>
    <row r="46" spans="1:17">
      <c r="A46" s="12"/>
      <c r="B46" s="23">
        <v>323.3</v>
      </c>
      <c r="C46" s="19" t="s">
        <v>113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f t="shared" si="4"/>
        <v>0</v>
      </c>
      <c r="P46" s="44">
        <f t="shared" si="1"/>
        <v>0</v>
      </c>
      <c r="Q46" s="9"/>
    </row>
    <row r="47" spans="1:17">
      <c r="A47" s="12"/>
      <c r="B47" s="23">
        <v>323.39999999999998</v>
      </c>
      <c r="C47" s="19" t="s">
        <v>114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f t="shared" si="4"/>
        <v>0</v>
      </c>
      <c r="P47" s="44">
        <f t="shared" si="1"/>
        <v>0</v>
      </c>
      <c r="Q47" s="9"/>
    </row>
    <row r="48" spans="1:17">
      <c r="A48" s="12"/>
      <c r="B48" s="23">
        <v>323.5</v>
      </c>
      <c r="C48" s="19" t="s">
        <v>115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f t="shared" si="4"/>
        <v>0</v>
      </c>
      <c r="P48" s="44">
        <f t="shared" si="1"/>
        <v>0</v>
      </c>
      <c r="Q48" s="9"/>
    </row>
    <row r="49" spans="1:17">
      <c r="A49" s="12"/>
      <c r="B49" s="23">
        <v>323.60000000000002</v>
      </c>
      <c r="C49" s="19" t="s">
        <v>116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f t="shared" si="4"/>
        <v>0</v>
      </c>
      <c r="P49" s="44">
        <f t="shared" si="1"/>
        <v>0</v>
      </c>
      <c r="Q49" s="9"/>
    </row>
    <row r="50" spans="1:17">
      <c r="A50" s="12"/>
      <c r="B50" s="23">
        <v>323.7</v>
      </c>
      <c r="C50" s="19" t="s">
        <v>117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f t="shared" si="4"/>
        <v>0</v>
      </c>
      <c r="P50" s="44">
        <f t="shared" si="1"/>
        <v>0</v>
      </c>
      <c r="Q50" s="9"/>
    </row>
    <row r="51" spans="1:17">
      <c r="A51" s="12"/>
      <c r="B51" s="23">
        <v>323.89999999999998</v>
      </c>
      <c r="C51" s="19" t="s">
        <v>118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f t="shared" si="4"/>
        <v>0</v>
      </c>
      <c r="P51" s="44">
        <f t="shared" si="1"/>
        <v>0</v>
      </c>
      <c r="Q51" s="9"/>
    </row>
    <row r="52" spans="1:17">
      <c r="A52" s="12"/>
      <c r="B52" s="23">
        <v>324.11</v>
      </c>
      <c r="C52" s="19" t="s">
        <v>119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f t="shared" si="4"/>
        <v>0</v>
      </c>
      <c r="P52" s="44">
        <f t="shared" si="1"/>
        <v>0</v>
      </c>
      <c r="Q52" s="9"/>
    </row>
    <row r="53" spans="1:17">
      <c r="A53" s="12"/>
      <c r="B53" s="23">
        <v>324.12</v>
      </c>
      <c r="C53" s="19" t="s">
        <v>120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f t="shared" si="4"/>
        <v>0</v>
      </c>
      <c r="P53" s="44">
        <f t="shared" si="1"/>
        <v>0</v>
      </c>
      <c r="Q53" s="9"/>
    </row>
    <row r="54" spans="1:17">
      <c r="A54" s="12"/>
      <c r="B54" s="23">
        <v>324.20999999999998</v>
      </c>
      <c r="C54" s="19" t="s">
        <v>121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f t="shared" si="4"/>
        <v>0</v>
      </c>
      <c r="P54" s="44">
        <f t="shared" si="1"/>
        <v>0</v>
      </c>
      <c r="Q54" s="9"/>
    </row>
    <row r="55" spans="1:17">
      <c r="A55" s="12"/>
      <c r="B55" s="23">
        <v>324.22000000000003</v>
      </c>
      <c r="C55" s="19" t="s">
        <v>122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f t="shared" si="4"/>
        <v>0</v>
      </c>
      <c r="P55" s="44">
        <f t="shared" si="1"/>
        <v>0</v>
      </c>
      <c r="Q55" s="9"/>
    </row>
    <row r="56" spans="1:17">
      <c r="A56" s="12"/>
      <c r="B56" s="23">
        <v>324.31</v>
      </c>
      <c r="C56" s="19" t="s">
        <v>123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f t="shared" si="4"/>
        <v>0</v>
      </c>
      <c r="P56" s="44">
        <f t="shared" si="1"/>
        <v>0</v>
      </c>
      <c r="Q56" s="9"/>
    </row>
    <row r="57" spans="1:17">
      <c r="A57" s="12"/>
      <c r="B57" s="23">
        <v>324.32</v>
      </c>
      <c r="C57" s="19" t="s">
        <v>124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f t="shared" si="4"/>
        <v>0</v>
      </c>
      <c r="P57" s="44">
        <f t="shared" si="1"/>
        <v>0</v>
      </c>
      <c r="Q57" s="9"/>
    </row>
    <row r="58" spans="1:17">
      <c r="A58" s="12"/>
      <c r="B58" s="23">
        <v>324.41000000000003</v>
      </c>
      <c r="C58" s="19" t="s">
        <v>125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f t="shared" si="4"/>
        <v>0</v>
      </c>
      <c r="P58" s="44">
        <f t="shared" si="1"/>
        <v>0</v>
      </c>
      <c r="Q58" s="9"/>
    </row>
    <row r="59" spans="1:17">
      <c r="A59" s="12"/>
      <c r="B59" s="23">
        <v>324.42</v>
      </c>
      <c r="C59" s="19" t="s">
        <v>126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f t="shared" si="4"/>
        <v>0</v>
      </c>
      <c r="P59" s="44">
        <f t="shared" si="1"/>
        <v>0</v>
      </c>
      <c r="Q59" s="9"/>
    </row>
    <row r="60" spans="1:17">
      <c r="A60" s="12"/>
      <c r="B60" s="23">
        <v>324.51</v>
      </c>
      <c r="C60" s="19" t="s">
        <v>127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f t="shared" si="4"/>
        <v>0</v>
      </c>
      <c r="P60" s="44">
        <f t="shared" si="1"/>
        <v>0</v>
      </c>
      <c r="Q60" s="9"/>
    </row>
    <row r="61" spans="1:17">
      <c r="A61" s="12"/>
      <c r="B61" s="23">
        <v>324.52</v>
      </c>
      <c r="C61" s="19" t="s">
        <v>128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43">
        <f t="shared" si="4"/>
        <v>0</v>
      </c>
      <c r="P61" s="44">
        <f t="shared" si="1"/>
        <v>0</v>
      </c>
      <c r="Q61" s="9"/>
    </row>
    <row r="62" spans="1:17">
      <c r="A62" s="12"/>
      <c r="B62" s="23">
        <v>324.61</v>
      </c>
      <c r="C62" s="19" t="s">
        <v>129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f t="shared" si="4"/>
        <v>0</v>
      </c>
      <c r="P62" s="44">
        <f t="shared" si="1"/>
        <v>0</v>
      </c>
      <c r="Q62" s="9"/>
    </row>
    <row r="63" spans="1:17">
      <c r="A63" s="12"/>
      <c r="B63" s="23">
        <v>324.62</v>
      </c>
      <c r="C63" s="19" t="s">
        <v>130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  <c r="O63" s="43">
        <f t="shared" si="4"/>
        <v>0</v>
      </c>
      <c r="P63" s="44">
        <f t="shared" si="1"/>
        <v>0</v>
      </c>
      <c r="Q63" s="9"/>
    </row>
    <row r="64" spans="1:17">
      <c r="A64" s="12"/>
      <c r="B64" s="23">
        <v>324.81</v>
      </c>
      <c r="C64" s="19" t="s">
        <v>131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f t="shared" si="4"/>
        <v>0</v>
      </c>
      <c r="P64" s="44">
        <f t="shared" si="1"/>
        <v>0</v>
      </c>
      <c r="Q64" s="9"/>
    </row>
    <row r="65" spans="1:17">
      <c r="A65" s="12"/>
      <c r="B65" s="23">
        <v>324.82</v>
      </c>
      <c r="C65" s="19" t="s">
        <v>132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v>0</v>
      </c>
      <c r="O65" s="43">
        <f t="shared" si="4"/>
        <v>0</v>
      </c>
      <c r="P65" s="44">
        <f t="shared" si="1"/>
        <v>0</v>
      </c>
      <c r="Q65" s="9"/>
    </row>
    <row r="66" spans="1:17">
      <c r="A66" s="12"/>
      <c r="B66" s="23">
        <v>324.91000000000003</v>
      </c>
      <c r="C66" s="19" t="s">
        <v>133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f t="shared" si="4"/>
        <v>0</v>
      </c>
      <c r="P66" s="44">
        <f t="shared" si="1"/>
        <v>0</v>
      </c>
      <c r="Q66" s="9"/>
    </row>
    <row r="67" spans="1:17">
      <c r="A67" s="12"/>
      <c r="B67" s="23">
        <v>324.92</v>
      </c>
      <c r="C67" s="19" t="s">
        <v>134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f t="shared" si="4"/>
        <v>0</v>
      </c>
      <c r="P67" s="44">
        <f t="shared" si="1"/>
        <v>0</v>
      </c>
      <c r="Q67" s="9"/>
    </row>
    <row r="68" spans="1:17">
      <c r="A68" s="12"/>
      <c r="B68" s="23">
        <v>325.10000000000002</v>
      </c>
      <c r="C68" s="19" t="s">
        <v>135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v>0</v>
      </c>
      <c r="O68" s="43">
        <f t="shared" si="4"/>
        <v>0</v>
      </c>
      <c r="P68" s="44">
        <f t="shared" si="1"/>
        <v>0</v>
      </c>
      <c r="Q68" s="9"/>
    </row>
    <row r="69" spans="1:17">
      <c r="A69" s="12"/>
      <c r="B69" s="23">
        <v>325.2</v>
      </c>
      <c r="C69" s="19" t="s">
        <v>136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f t="shared" si="4"/>
        <v>0</v>
      </c>
      <c r="P69" s="44">
        <f t="shared" ref="P69:P132" si="5">(O69/P$323)</f>
        <v>0</v>
      </c>
      <c r="Q69" s="9"/>
    </row>
    <row r="70" spans="1:17">
      <c r="A70" s="12"/>
      <c r="B70" s="23">
        <v>329.1</v>
      </c>
      <c r="C70" s="19" t="s">
        <v>137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f t="shared" si="4"/>
        <v>0</v>
      </c>
      <c r="P70" s="44">
        <f t="shared" si="5"/>
        <v>0</v>
      </c>
      <c r="Q70" s="9"/>
    </row>
    <row r="71" spans="1:17">
      <c r="A71" s="12"/>
      <c r="B71" s="23">
        <v>329.2</v>
      </c>
      <c r="C71" s="19" t="s">
        <v>138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f t="shared" si="4"/>
        <v>0</v>
      </c>
      <c r="P71" s="44">
        <f t="shared" si="5"/>
        <v>0</v>
      </c>
      <c r="Q71" s="9"/>
    </row>
    <row r="72" spans="1:17">
      <c r="A72" s="12"/>
      <c r="B72" s="23">
        <v>329.3</v>
      </c>
      <c r="C72" s="19" t="s">
        <v>139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f t="shared" si="4"/>
        <v>0</v>
      </c>
      <c r="P72" s="44">
        <f t="shared" si="5"/>
        <v>0</v>
      </c>
      <c r="Q72" s="9"/>
    </row>
    <row r="73" spans="1:17">
      <c r="A73" s="12"/>
      <c r="B73" s="23">
        <v>329.4</v>
      </c>
      <c r="C73" s="19" t="s">
        <v>140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v>0</v>
      </c>
      <c r="O73" s="43">
        <f t="shared" si="4"/>
        <v>0</v>
      </c>
      <c r="P73" s="44">
        <f t="shared" si="5"/>
        <v>0</v>
      </c>
      <c r="Q73" s="9"/>
    </row>
    <row r="74" spans="1:17">
      <c r="A74" s="12"/>
      <c r="B74" s="23">
        <v>329.5</v>
      </c>
      <c r="C74" s="19" t="s">
        <v>141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f t="shared" si="4"/>
        <v>0</v>
      </c>
      <c r="P74" s="44">
        <f t="shared" si="5"/>
        <v>0</v>
      </c>
      <c r="Q74" s="9"/>
    </row>
    <row r="75" spans="1:17" ht="15.75">
      <c r="A75" s="27" t="s">
        <v>76</v>
      </c>
      <c r="B75" s="28"/>
      <c r="C75" s="29"/>
      <c r="D75" s="30">
        <f t="shared" ref="D75:N75" si="6">SUM(D76:D166)</f>
        <v>0</v>
      </c>
      <c r="E75" s="30">
        <f t="shared" si="6"/>
        <v>0</v>
      </c>
      <c r="F75" s="30">
        <f t="shared" si="6"/>
        <v>0</v>
      </c>
      <c r="G75" s="30">
        <f t="shared" si="6"/>
        <v>0</v>
      </c>
      <c r="H75" s="30">
        <f t="shared" si="6"/>
        <v>0</v>
      </c>
      <c r="I75" s="30">
        <f t="shared" si="6"/>
        <v>0</v>
      </c>
      <c r="J75" s="30">
        <f t="shared" si="6"/>
        <v>0</v>
      </c>
      <c r="K75" s="30">
        <f t="shared" si="6"/>
        <v>0</v>
      </c>
      <c r="L75" s="30">
        <f t="shared" si="6"/>
        <v>0</v>
      </c>
      <c r="M75" s="30">
        <f t="shared" si="6"/>
        <v>0</v>
      </c>
      <c r="N75" s="30">
        <f t="shared" si="6"/>
        <v>0</v>
      </c>
      <c r="O75" s="41">
        <f>SUM(D75:N75)</f>
        <v>0</v>
      </c>
      <c r="P75" s="42">
        <f t="shared" si="5"/>
        <v>0</v>
      </c>
      <c r="Q75" s="10"/>
    </row>
    <row r="76" spans="1:17">
      <c r="A76" s="12"/>
      <c r="B76" s="23">
        <v>331.1</v>
      </c>
      <c r="C76" s="19" t="s">
        <v>142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  <c r="O76" s="43">
        <f>SUM(D76:N76)</f>
        <v>0</v>
      </c>
      <c r="P76" s="44">
        <f t="shared" si="5"/>
        <v>0</v>
      </c>
      <c r="Q76" s="9"/>
    </row>
    <row r="77" spans="1:17">
      <c r="A77" s="12"/>
      <c r="B77" s="23">
        <v>331.2</v>
      </c>
      <c r="C77" s="19" t="s">
        <v>143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3">
        <f>SUM(D77:N77)</f>
        <v>0</v>
      </c>
      <c r="P77" s="44">
        <f t="shared" si="5"/>
        <v>0</v>
      </c>
      <c r="Q77" s="9"/>
    </row>
    <row r="78" spans="1:17">
      <c r="A78" s="12"/>
      <c r="B78" s="23">
        <v>331.31</v>
      </c>
      <c r="C78" s="19" t="s">
        <v>144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f t="shared" ref="O78:O141" si="7">SUM(D78:N78)</f>
        <v>0</v>
      </c>
      <c r="P78" s="44">
        <f t="shared" si="5"/>
        <v>0</v>
      </c>
      <c r="Q78" s="9"/>
    </row>
    <row r="79" spans="1:17">
      <c r="A79" s="12"/>
      <c r="B79" s="23">
        <v>331.32</v>
      </c>
      <c r="C79" s="19" t="s">
        <v>145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f t="shared" si="7"/>
        <v>0</v>
      </c>
      <c r="P79" s="44">
        <f t="shared" si="5"/>
        <v>0</v>
      </c>
      <c r="Q79" s="9"/>
    </row>
    <row r="80" spans="1:17">
      <c r="A80" s="12"/>
      <c r="B80" s="23">
        <v>331.33</v>
      </c>
      <c r="C80" s="19" t="s">
        <v>146</v>
      </c>
      <c r="D80" s="43">
        <v>0</v>
      </c>
      <c r="E80" s="43">
        <v>0</v>
      </c>
      <c r="F80" s="43">
        <v>0</v>
      </c>
      <c r="G80" s="43">
        <v>0</v>
      </c>
      <c r="H80" s="43">
        <v>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3">
        <f t="shared" si="7"/>
        <v>0</v>
      </c>
      <c r="P80" s="44">
        <f t="shared" si="5"/>
        <v>0</v>
      </c>
      <c r="Q80" s="9"/>
    </row>
    <row r="81" spans="1:17">
      <c r="A81" s="12"/>
      <c r="B81" s="23">
        <v>331.34</v>
      </c>
      <c r="C81" s="19" t="s">
        <v>147</v>
      </c>
      <c r="D81" s="43">
        <v>0</v>
      </c>
      <c r="E81" s="43">
        <v>0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v>0</v>
      </c>
      <c r="O81" s="43">
        <f t="shared" si="7"/>
        <v>0</v>
      </c>
      <c r="P81" s="44">
        <f t="shared" si="5"/>
        <v>0</v>
      </c>
      <c r="Q81" s="9"/>
    </row>
    <row r="82" spans="1:17">
      <c r="A82" s="12"/>
      <c r="B82" s="23">
        <v>331.35</v>
      </c>
      <c r="C82" s="19" t="s">
        <v>148</v>
      </c>
      <c r="D82" s="43">
        <v>0</v>
      </c>
      <c r="E82" s="43">
        <v>0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>
        <f t="shared" si="7"/>
        <v>0</v>
      </c>
      <c r="P82" s="44">
        <f t="shared" si="5"/>
        <v>0</v>
      </c>
      <c r="Q82" s="9"/>
    </row>
    <row r="83" spans="1:17">
      <c r="A83" s="12"/>
      <c r="B83" s="23">
        <v>331.39</v>
      </c>
      <c r="C83" s="19" t="s">
        <v>149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>
        <v>0</v>
      </c>
      <c r="O83" s="43">
        <f t="shared" si="7"/>
        <v>0</v>
      </c>
      <c r="P83" s="44">
        <f t="shared" si="5"/>
        <v>0</v>
      </c>
      <c r="Q83" s="9"/>
    </row>
    <row r="84" spans="1:17">
      <c r="A84" s="12"/>
      <c r="B84" s="23">
        <v>331.41</v>
      </c>
      <c r="C84" s="19" t="s">
        <v>150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43">
        <v>0</v>
      </c>
      <c r="N84" s="43">
        <v>0</v>
      </c>
      <c r="O84" s="43">
        <f t="shared" si="7"/>
        <v>0</v>
      </c>
      <c r="P84" s="44">
        <f t="shared" si="5"/>
        <v>0</v>
      </c>
      <c r="Q84" s="9"/>
    </row>
    <row r="85" spans="1:17">
      <c r="A85" s="12"/>
      <c r="B85" s="23">
        <v>331.42</v>
      </c>
      <c r="C85" s="19" t="s">
        <v>151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43">
        <v>0</v>
      </c>
      <c r="N85" s="43">
        <v>0</v>
      </c>
      <c r="O85" s="43">
        <f t="shared" si="7"/>
        <v>0</v>
      </c>
      <c r="P85" s="44">
        <f t="shared" si="5"/>
        <v>0</v>
      </c>
      <c r="Q85" s="9"/>
    </row>
    <row r="86" spans="1:17">
      <c r="A86" s="12"/>
      <c r="B86" s="23">
        <v>331.49</v>
      </c>
      <c r="C86" s="19" t="s">
        <v>152</v>
      </c>
      <c r="D86" s="43">
        <v>0</v>
      </c>
      <c r="E86" s="43">
        <v>0</v>
      </c>
      <c r="F86" s="43">
        <v>0</v>
      </c>
      <c r="G86" s="43">
        <v>0</v>
      </c>
      <c r="H86" s="43">
        <v>0</v>
      </c>
      <c r="I86" s="43">
        <v>0</v>
      </c>
      <c r="J86" s="43">
        <v>0</v>
      </c>
      <c r="K86" s="43">
        <v>0</v>
      </c>
      <c r="L86" s="43">
        <v>0</v>
      </c>
      <c r="M86" s="43">
        <v>0</v>
      </c>
      <c r="N86" s="43">
        <v>0</v>
      </c>
      <c r="O86" s="43">
        <f t="shared" si="7"/>
        <v>0</v>
      </c>
      <c r="P86" s="44">
        <f t="shared" si="5"/>
        <v>0</v>
      </c>
      <c r="Q86" s="9"/>
    </row>
    <row r="87" spans="1:17">
      <c r="A87" s="12"/>
      <c r="B87" s="23">
        <v>331.5</v>
      </c>
      <c r="C87" s="19" t="s">
        <v>153</v>
      </c>
      <c r="D87" s="43">
        <v>0</v>
      </c>
      <c r="E87" s="43">
        <v>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43">
        <v>0</v>
      </c>
      <c r="N87" s="43">
        <v>0</v>
      </c>
      <c r="O87" s="43">
        <f t="shared" si="7"/>
        <v>0</v>
      </c>
      <c r="P87" s="44">
        <f t="shared" si="5"/>
        <v>0</v>
      </c>
      <c r="Q87" s="9"/>
    </row>
    <row r="88" spans="1:17">
      <c r="A88" s="12"/>
      <c r="B88" s="23">
        <v>331.51</v>
      </c>
      <c r="C88" s="19" t="s">
        <v>154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43">
        <v>0</v>
      </c>
      <c r="N88" s="43">
        <v>0</v>
      </c>
      <c r="O88" s="43">
        <f t="shared" si="7"/>
        <v>0</v>
      </c>
      <c r="P88" s="44">
        <f t="shared" si="5"/>
        <v>0</v>
      </c>
      <c r="Q88" s="9"/>
    </row>
    <row r="89" spans="1:17">
      <c r="A89" s="12"/>
      <c r="B89" s="23">
        <v>331.61</v>
      </c>
      <c r="C89" s="19" t="s">
        <v>155</v>
      </c>
      <c r="D89" s="43">
        <v>0</v>
      </c>
      <c r="E89" s="43">
        <v>0</v>
      </c>
      <c r="F89" s="43">
        <v>0</v>
      </c>
      <c r="G89" s="43">
        <v>0</v>
      </c>
      <c r="H89" s="43">
        <v>0</v>
      </c>
      <c r="I89" s="43">
        <v>0</v>
      </c>
      <c r="J89" s="43">
        <v>0</v>
      </c>
      <c r="K89" s="43">
        <v>0</v>
      </c>
      <c r="L89" s="43">
        <v>0</v>
      </c>
      <c r="M89" s="43">
        <v>0</v>
      </c>
      <c r="N89" s="43">
        <v>0</v>
      </c>
      <c r="O89" s="43">
        <f t="shared" si="7"/>
        <v>0</v>
      </c>
      <c r="P89" s="44">
        <f t="shared" si="5"/>
        <v>0</v>
      </c>
      <c r="Q89" s="9"/>
    </row>
    <row r="90" spans="1:17">
      <c r="A90" s="12"/>
      <c r="B90" s="23">
        <v>331.62</v>
      </c>
      <c r="C90" s="19" t="s">
        <v>156</v>
      </c>
      <c r="D90" s="43">
        <v>0</v>
      </c>
      <c r="E90" s="43">
        <v>0</v>
      </c>
      <c r="F90" s="43">
        <v>0</v>
      </c>
      <c r="G90" s="43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43">
        <v>0</v>
      </c>
      <c r="O90" s="43">
        <f t="shared" si="7"/>
        <v>0</v>
      </c>
      <c r="P90" s="44">
        <f t="shared" si="5"/>
        <v>0</v>
      </c>
      <c r="Q90" s="9"/>
    </row>
    <row r="91" spans="1:17">
      <c r="A91" s="12"/>
      <c r="B91" s="23">
        <v>331.65</v>
      </c>
      <c r="C91" s="19" t="s">
        <v>157</v>
      </c>
      <c r="D91" s="43">
        <v>0</v>
      </c>
      <c r="E91" s="43">
        <v>0</v>
      </c>
      <c r="F91" s="43">
        <v>0</v>
      </c>
      <c r="G91" s="43">
        <v>0</v>
      </c>
      <c r="H91" s="43">
        <v>0</v>
      </c>
      <c r="I91" s="43">
        <v>0</v>
      </c>
      <c r="J91" s="43">
        <v>0</v>
      </c>
      <c r="K91" s="43">
        <v>0</v>
      </c>
      <c r="L91" s="43">
        <v>0</v>
      </c>
      <c r="M91" s="43">
        <v>0</v>
      </c>
      <c r="N91" s="43">
        <v>0</v>
      </c>
      <c r="O91" s="43">
        <f t="shared" si="7"/>
        <v>0</v>
      </c>
      <c r="P91" s="44">
        <f t="shared" si="5"/>
        <v>0</v>
      </c>
      <c r="Q91" s="9"/>
    </row>
    <row r="92" spans="1:17">
      <c r="A92" s="12"/>
      <c r="B92" s="23">
        <v>331.69</v>
      </c>
      <c r="C92" s="19" t="s">
        <v>158</v>
      </c>
      <c r="D92" s="43">
        <v>0</v>
      </c>
      <c r="E92" s="43">
        <v>0</v>
      </c>
      <c r="F92" s="43">
        <v>0</v>
      </c>
      <c r="G92" s="43">
        <v>0</v>
      </c>
      <c r="H92" s="43">
        <v>0</v>
      </c>
      <c r="I92" s="43">
        <v>0</v>
      </c>
      <c r="J92" s="43">
        <v>0</v>
      </c>
      <c r="K92" s="43">
        <v>0</v>
      </c>
      <c r="L92" s="43">
        <v>0</v>
      </c>
      <c r="M92" s="43">
        <v>0</v>
      </c>
      <c r="N92" s="43">
        <v>0</v>
      </c>
      <c r="O92" s="43">
        <f t="shared" si="7"/>
        <v>0</v>
      </c>
      <c r="P92" s="44">
        <f t="shared" si="5"/>
        <v>0</v>
      </c>
      <c r="Q92" s="9"/>
    </row>
    <row r="93" spans="1:17">
      <c r="A93" s="12"/>
      <c r="B93" s="23">
        <v>331.7</v>
      </c>
      <c r="C93" s="19" t="s">
        <v>159</v>
      </c>
      <c r="D93" s="43">
        <v>0</v>
      </c>
      <c r="E93" s="43">
        <v>0</v>
      </c>
      <c r="F93" s="43">
        <v>0</v>
      </c>
      <c r="G93" s="43">
        <v>0</v>
      </c>
      <c r="H93" s="43">
        <v>0</v>
      </c>
      <c r="I93" s="43">
        <v>0</v>
      </c>
      <c r="J93" s="43">
        <v>0</v>
      </c>
      <c r="K93" s="43">
        <v>0</v>
      </c>
      <c r="L93" s="43">
        <v>0</v>
      </c>
      <c r="M93" s="43">
        <v>0</v>
      </c>
      <c r="N93" s="43">
        <v>0</v>
      </c>
      <c r="O93" s="43">
        <f t="shared" si="7"/>
        <v>0</v>
      </c>
      <c r="P93" s="44">
        <f t="shared" si="5"/>
        <v>0</v>
      </c>
      <c r="Q93" s="9"/>
    </row>
    <row r="94" spans="1:17">
      <c r="A94" s="12"/>
      <c r="B94" s="23">
        <v>331.81</v>
      </c>
      <c r="C94" s="19" t="s">
        <v>160</v>
      </c>
      <c r="D94" s="43">
        <v>0</v>
      </c>
      <c r="E94" s="43">
        <v>0</v>
      </c>
      <c r="F94" s="43">
        <v>0</v>
      </c>
      <c r="G94" s="43">
        <v>0</v>
      </c>
      <c r="H94" s="43">
        <v>0</v>
      </c>
      <c r="I94" s="43">
        <v>0</v>
      </c>
      <c r="J94" s="43">
        <v>0</v>
      </c>
      <c r="K94" s="43">
        <v>0</v>
      </c>
      <c r="L94" s="43">
        <v>0</v>
      </c>
      <c r="M94" s="43">
        <v>0</v>
      </c>
      <c r="N94" s="43">
        <v>0</v>
      </c>
      <c r="O94" s="43">
        <f t="shared" si="7"/>
        <v>0</v>
      </c>
      <c r="P94" s="44">
        <f t="shared" si="5"/>
        <v>0</v>
      </c>
      <c r="Q94" s="9"/>
    </row>
    <row r="95" spans="1:17">
      <c r="A95" s="12"/>
      <c r="B95" s="23">
        <v>331.82</v>
      </c>
      <c r="C95" s="19" t="s">
        <v>161</v>
      </c>
      <c r="D95" s="43">
        <v>0</v>
      </c>
      <c r="E95" s="43">
        <v>0</v>
      </c>
      <c r="F95" s="43">
        <v>0</v>
      </c>
      <c r="G95" s="43">
        <v>0</v>
      </c>
      <c r="H95" s="43">
        <v>0</v>
      </c>
      <c r="I95" s="43">
        <v>0</v>
      </c>
      <c r="J95" s="43">
        <v>0</v>
      </c>
      <c r="K95" s="43">
        <v>0</v>
      </c>
      <c r="L95" s="43">
        <v>0</v>
      </c>
      <c r="M95" s="43">
        <v>0</v>
      </c>
      <c r="N95" s="43">
        <v>0</v>
      </c>
      <c r="O95" s="43">
        <f t="shared" si="7"/>
        <v>0</v>
      </c>
      <c r="P95" s="44">
        <f t="shared" si="5"/>
        <v>0</v>
      </c>
      <c r="Q95" s="9"/>
    </row>
    <row r="96" spans="1:17">
      <c r="A96" s="12"/>
      <c r="B96" s="23">
        <v>331.83</v>
      </c>
      <c r="C96" s="19" t="s">
        <v>162</v>
      </c>
      <c r="D96" s="43">
        <v>0</v>
      </c>
      <c r="E96" s="43">
        <v>0</v>
      </c>
      <c r="F96" s="43">
        <v>0</v>
      </c>
      <c r="G96" s="43">
        <v>0</v>
      </c>
      <c r="H96" s="43">
        <v>0</v>
      </c>
      <c r="I96" s="43">
        <v>0</v>
      </c>
      <c r="J96" s="43">
        <v>0</v>
      </c>
      <c r="K96" s="43">
        <v>0</v>
      </c>
      <c r="L96" s="43">
        <v>0</v>
      </c>
      <c r="M96" s="43">
        <v>0</v>
      </c>
      <c r="N96" s="43">
        <v>0</v>
      </c>
      <c r="O96" s="43">
        <f t="shared" si="7"/>
        <v>0</v>
      </c>
      <c r="P96" s="44">
        <f t="shared" si="5"/>
        <v>0</v>
      </c>
      <c r="Q96" s="9"/>
    </row>
    <row r="97" spans="1:17">
      <c r="A97" s="12"/>
      <c r="B97" s="23">
        <v>331.89</v>
      </c>
      <c r="C97" s="19" t="s">
        <v>163</v>
      </c>
      <c r="D97" s="43">
        <v>0</v>
      </c>
      <c r="E97" s="43">
        <v>0</v>
      </c>
      <c r="F97" s="43">
        <v>0</v>
      </c>
      <c r="G97" s="43">
        <v>0</v>
      </c>
      <c r="H97" s="43">
        <v>0</v>
      </c>
      <c r="I97" s="43">
        <v>0</v>
      </c>
      <c r="J97" s="43">
        <v>0</v>
      </c>
      <c r="K97" s="43">
        <v>0</v>
      </c>
      <c r="L97" s="43">
        <v>0</v>
      </c>
      <c r="M97" s="43">
        <v>0</v>
      </c>
      <c r="N97" s="43">
        <v>0</v>
      </c>
      <c r="O97" s="43">
        <f t="shared" si="7"/>
        <v>0</v>
      </c>
      <c r="P97" s="44">
        <f t="shared" si="5"/>
        <v>0</v>
      </c>
      <c r="Q97" s="9"/>
    </row>
    <row r="98" spans="1:17">
      <c r="A98" s="12"/>
      <c r="B98" s="23">
        <v>331.9</v>
      </c>
      <c r="C98" s="19" t="s">
        <v>164</v>
      </c>
      <c r="D98" s="43">
        <v>0</v>
      </c>
      <c r="E98" s="43">
        <v>0</v>
      </c>
      <c r="F98" s="43">
        <v>0</v>
      </c>
      <c r="G98" s="43">
        <v>0</v>
      </c>
      <c r="H98" s="43">
        <v>0</v>
      </c>
      <c r="I98" s="43">
        <v>0</v>
      </c>
      <c r="J98" s="43">
        <v>0</v>
      </c>
      <c r="K98" s="43">
        <v>0</v>
      </c>
      <c r="L98" s="43">
        <v>0</v>
      </c>
      <c r="M98" s="43">
        <v>0</v>
      </c>
      <c r="N98" s="43">
        <v>0</v>
      </c>
      <c r="O98" s="43">
        <f t="shared" si="7"/>
        <v>0</v>
      </c>
      <c r="P98" s="44">
        <f t="shared" si="5"/>
        <v>0</v>
      </c>
      <c r="Q98" s="9"/>
    </row>
    <row r="99" spans="1:17">
      <c r="A99" s="12"/>
      <c r="B99" s="23">
        <v>332</v>
      </c>
      <c r="C99" s="19" t="s">
        <v>165</v>
      </c>
      <c r="D99" s="43">
        <v>0</v>
      </c>
      <c r="E99" s="43">
        <v>0</v>
      </c>
      <c r="F99" s="43">
        <v>0</v>
      </c>
      <c r="G99" s="43">
        <v>0</v>
      </c>
      <c r="H99" s="43">
        <v>0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  <c r="N99" s="43">
        <v>0</v>
      </c>
      <c r="O99" s="43">
        <f t="shared" si="7"/>
        <v>0</v>
      </c>
      <c r="P99" s="44">
        <f t="shared" si="5"/>
        <v>0</v>
      </c>
      <c r="Q99" s="9"/>
    </row>
    <row r="100" spans="1:17">
      <c r="A100" s="12"/>
      <c r="B100" s="23">
        <v>333</v>
      </c>
      <c r="C100" s="19" t="s">
        <v>166</v>
      </c>
      <c r="D100" s="43">
        <v>0</v>
      </c>
      <c r="E100" s="43">
        <v>0</v>
      </c>
      <c r="F100" s="43">
        <v>0</v>
      </c>
      <c r="G100" s="43">
        <v>0</v>
      </c>
      <c r="H100" s="43">
        <v>0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  <c r="N100" s="43">
        <v>0</v>
      </c>
      <c r="O100" s="43">
        <f t="shared" si="7"/>
        <v>0</v>
      </c>
      <c r="P100" s="44">
        <f t="shared" si="5"/>
        <v>0</v>
      </c>
      <c r="Q100" s="9"/>
    </row>
    <row r="101" spans="1:17">
      <c r="A101" s="12"/>
      <c r="B101" s="23">
        <v>334.1</v>
      </c>
      <c r="C101" s="19" t="s">
        <v>167</v>
      </c>
      <c r="D101" s="43">
        <v>0</v>
      </c>
      <c r="E101" s="43">
        <v>0</v>
      </c>
      <c r="F101" s="43">
        <v>0</v>
      </c>
      <c r="G101" s="43">
        <v>0</v>
      </c>
      <c r="H101" s="43">
        <v>0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  <c r="N101" s="43">
        <v>0</v>
      </c>
      <c r="O101" s="43">
        <f t="shared" si="7"/>
        <v>0</v>
      </c>
      <c r="P101" s="44">
        <f t="shared" si="5"/>
        <v>0</v>
      </c>
      <c r="Q101" s="9"/>
    </row>
    <row r="102" spans="1:17">
      <c r="A102" s="12"/>
      <c r="B102" s="23">
        <v>334.2</v>
      </c>
      <c r="C102" s="19" t="s">
        <v>168</v>
      </c>
      <c r="D102" s="43">
        <v>0</v>
      </c>
      <c r="E102" s="43">
        <v>0</v>
      </c>
      <c r="F102" s="43">
        <v>0</v>
      </c>
      <c r="G102" s="43">
        <v>0</v>
      </c>
      <c r="H102" s="43">
        <v>0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  <c r="N102" s="43">
        <v>0</v>
      </c>
      <c r="O102" s="43">
        <f t="shared" si="7"/>
        <v>0</v>
      </c>
      <c r="P102" s="44">
        <f t="shared" si="5"/>
        <v>0</v>
      </c>
      <c r="Q102" s="9"/>
    </row>
    <row r="103" spans="1:17">
      <c r="A103" s="12"/>
      <c r="B103" s="23">
        <v>334.31</v>
      </c>
      <c r="C103" s="19" t="s">
        <v>169</v>
      </c>
      <c r="D103" s="43">
        <v>0</v>
      </c>
      <c r="E103" s="43">
        <v>0</v>
      </c>
      <c r="F103" s="43">
        <v>0</v>
      </c>
      <c r="G103" s="43">
        <v>0</v>
      </c>
      <c r="H103" s="43">
        <v>0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  <c r="N103" s="43">
        <v>0</v>
      </c>
      <c r="O103" s="43">
        <f t="shared" si="7"/>
        <v>0</v>
      </c>
      <c r="P103" s="44">
        <f t="shared" si="5"/>
        <v>0</v>
      </c>
      <c r="Q103" s="9"/>
    </row>
    <row r="104" spans="1:17">
      <c r="A104" s="12"/>
      <c r="B104" s="23">
        <v>334.32</v>
      </c>
      <c r="C104" s="19" t="s">
        <v>170</v>
      </c>
      <c r="D104" s="43">
        <v>0</v>
      </c>
      <c r="E104" s="43">
        <v>0</v>
      </c>
      <c r="F104" s="43">
        <v>0</v>
      </c>
      <c r="G104" s="43">
        <v>0</v>
      </c>
      <c r="H104" s="43">
        <v>0</v>
      </c>
      <c r="I104" s="43">
        <v>0</v>
      </c>
      <c r="J104" s="43">
        <v>0</v>
      </c>
      <c r="K104" s="43">
        <v>0</v>
      </c>
      <c r="L104" s="43">
        <v>0</v>
      </c>
      <c r="M104" s="43">
        <v>0</v>
      </c>
      <c r="N104" s="43">
        <v>0</v>
      </c>
      <c r="O104" s="43">
        <f t="shared" si="7"/>
        <v>0</v>
      </c>
      <c r="P104" s="44">
        <f t="shared" si="5"/>
        <v>0</v>
      </c>
      <c r="Q104" s="9"/>
    </row>
    <row r="105" spans="1:17">
      <c r="A105" s="12"/>
      <c r="B105" s="23">
        <v>334.33</v>
      </c>
      <c r="C105" s="19" t="s">
        <v>171</v>
      </c>
      <c r="D105" s="43">
        <v>0</v>
      </c>
      <c r="E105" s="43">
        <v>0</v>
      </c>
      <c r="F105" s="43">
        <v>0</v>
      </c>
      <c r="G105" s="43">
        <v>0</v>
      </c>
      <c r="H105" s="43">
        <v>0</v>
      </c>
      <c r="I105" s="43">
        <v>0</v>
      </c>
      <c r="J105" s="43">
        <v>0</v>
      </c>
      <c r="K105" s="43">
        <v>0</v>
      </c>
      <c r="L105" s="43">
        <v>0</v>
      </c>
      <c r="M105" s="43">
        <v>0</v>
      </c>
      <c r="N105" s="43">
        <v>0</v>
      </c>
      <c r="O105" s="43">
        <f t="shared" si="7"/>
        <v>0</v>
      </c>
      <c r="P105" s="44">
        <f t="shared" si="5"/>
        <v>0</v>
      </c>
      <c r="Q105" s="9"/>
    </row>
    <row r="106" spans="1:17">
      <c r="A106" s="12"/>
      <c r="B106" s="23">
        <v>334.34</v>
      </c>
      <c r="C106" s="19" t="s">
        <v>172</v>
      </c>
      <c r="D106" s="43">
        <v>0</v>
      </c>
      <c r="E106" s="43">
        <v>0</v>
      </c>
      <c r="F106" s="43">
        <v>0</v>
      </c>
      <c r="G106" s="43">
        <v>0</v>
      </c>
      <c r="H106" s="43">
        <v>0</v>
      </c>
      <c r="I106" s="43">
        <v>0</v>
      </c>
      <c r="J106" s="43">
        <v>0</v>
      </c>
      <c r="K106" s="43">
        <v>0</v>
      </c>
      <c r="L106" s="43">
        <v>0</v>
      </c>
      <c r="M106" s="43">
        <v>0</v>
      </c>
      <c r="N106" s="43">
        <v>0</v>
      </c>
      <c r="O106" s="43">
        <f t="shared" si="7"/>
        <v>0</v>
      </c>
      <c r="P106" s="44">
        <f t="shared" si="5"/>
        <v>0</v>
      </c>
      <c r="Q106" s="9"/>
    </row>
    <row r="107" spans="1:17">
      <c r="A107" s="12"/>
      <c r="B107" s="23">
        <v>334.35</v>
      </c>
      <c r="C107" s="19" t="s">
        <v>173</v>
      </c>
      <c r="D107" s="43">
        <v>0</v>
      </c>
      <c r="E107" s="43">
        <v>0</v>
      </c>
      <c r="F107" s="43">
        <v>0</v>
      </c>
      <c r="G107" s="43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v>0</v>
      </c>
      <c r="O107" s="43">
        <f t="shared" si="7"/>
        <v>0</v>
      </c>
      <c r="P107" s="44">
        <f t="shared" si="5"/>
        <v>0</v>
      </c>
      <c r="Q107" s="9"/>
    </row>
    <row r="108" spans="1:17">
      <c r="A108" s="12"/>
      <c r="B108" s="23">
        <v>334.36</v>
      </c>
      <c r="C108" s="19" t="s">
        <v>174</v>
      </c>
      <c r="D108" s="43">
        <v>0</v>
      </c>
      <c r="E108" s="43">
        <v>0</v>
      </c>
      <c r="F108" s="43">
        <v>0</v>
      </c>
      <c r="G108" s="43">
        <v>0</v>
      </c>
      <c r="H108" s="43">
        <v>0</v>
      </c>
      <c r="I108" s="43">
        <v>0</v>
      </c>
      <c r="J108" s="43">
        <v>0</v>
      </c>
      <c r="K108" s="43">
        <v>0</v>
      </c>
      <c r="L108" s="43">
        <v>0</v>
      </c>
      <c r="M108" s="43">
        <v>0</v>
      </c>
      <c r="N108" s="43">
        <v>0</v>
      </c>
      <c r="O108" s="43">
        <f t="shared" si="7"/>
        <v>0</v>
      </c>
      <c r="P108" s="44">
        <f t="shared" si="5"/>
        <v>0</v>
      </c>
      <c r="Q108" s="9"/>
    </row>
    <row r="109" spans="1:17">
      <c r="A109" s="12"/>
      <c r="B109" s="23">
        <v>334.39</v>
      </c>
      <c r="C109" s="19" t="s">
        <v>175</v>
      </c>
      <c r="D109" s="43">
        <v>0</v>
      </c>
      <c r="E109" s="43">
        <v>0</v>
      </c>
      <c r="F109" s="43">
        <v>0</v>
      </c>
      <c r="G109" s="43">
        <v>0</v>
      </c>
      <c r="H109" s="43">
        <v>0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  <c r="N109" s="43">
        <v>0</v>
      </c>
      <c r="O109" s="43">
        <f t="shared" si="7"/>
        <v>0</v>
      </c>
      <c r="P109" s="44">
        <f t="shared" si="5"/>
        <v>0</v>
      </c>
      <c r="Q109" s="9"/>
    </row>
    <row r="110" spans="1:17">
      <c r="A110" s="12"/>
      <c r="B110" s="23">
        <v>334.41</v>
      </c>
      <c r="C110" s="19" t="s">
        <v>176</v>
      </c>
      <c r="D110" s="43">
        <v>0</v>
      </c>
      <c r="E110" s="43">
        <v>0</v>
      </c>
      <c r="F110" s="43">
        <v>0</v>
      </c>
      <c r="G110" s="43">
        <v>0</v>
      </c>
      <c r="H110" s="43">
        <v>0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  <c r="N110" s="43">
        <v>0</v>
      </c>
      <c r="O110" s="43">
        <f t="shared" si="7"/>
        <v>0</v>
      </c>
      <c r="P110" s="44">
        <f t="shared" si="5"/>
        <v>0</v>
      </c>
      <c r="Q110" s="9"/>
    </row>
    <row r="111" spans="1:17">
      <c r="A111" s="12"/>
      <c r="B111" s="23">
        <v>334.42</v>
      </c>
      <c r="C111" s="19" t="s">
        <v>177</v>
      </c>
      <c r="D111" s="43">
        <v>0</v>
      </c>
      <c r="E111" s="43">
        <v>0</v>
      </c>
      <c r="F111" s="43">
        <v>0</v>
      </c>
      <c r="G111" s="43">
        <v>0</v>
      </c>
      <c r="H111" s="43">
        <v>0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  <c r="N111" s="43">
        <v>0</v>
      </c>
      <c r="O111" s="43">
        <f t="shared" si="7"/>
        <v>0</v>
      </c>
      <c r="P111" s="44">
        <f t="shared" si="5"/>
        <v>0</v>
      </c>
      <c r="Q111" s="9"/>
    </row>
    <row r="112" spans="1:17">
      <c r="A112" s="12"/>
      <c r="B112" s="23">
        <v>334.49</v>
      </c>
      <c r="C112" s="19" t="s">
        <v>178</v>
      </c>
      <c r="D112" s="43">
        <v>0</v>
      </c>
      <c r="E112" s="43">
        <v>0</v>
      </c>
      <c r="F112" s="43">
        <v>0</v>
      </c>
      <c r="G112" s="43">
        <v>0</v>
      </c>
      <c r="H112" s="43">
        <v>0</v>
      </c>
      <c r="I112" s="43">
        <v>0</v>
      </c>
      <c r="J112" s="43">
        <v>0</v>
      </c>
      <c r="K112" s="43">
        <v>0</v>
      </c>
      <c r="L112" s="43">
        <v>0</v>
      </c>
      <c r="M112" s="43">
        <v>0</v>
      </c>
      <c r="N112" s="43">
        <v>0</v>
      </c>
      <c r="O112" s="43">
        <f t="shared" si="7"/>
        <v>0</v>
      </c>
      <c r="P112" s="44">
        <f t="shared" si="5"/>
        <v>0</v>
      </c>
      <c r="Q112" s="9"/>
    </row>
    <row r="113" spans="1:17">
      <c r="A113" s="12"/>
      <c r="B113" s="23">
        <v>334.5</v>
      </c>
      <c r="C113" s="19" t="s">
        <v>179</v>
      </c>
      <c r="D113" s="43">
        <v>0</v>
      </c>
      <c r="E113" s="43">
        <v>0</v>
      </c>
      <c r="F113" s="43">
        <v>0</v>
      </c>
      <c r="G113" s="43">
        <v>0</v>
      </c>
      <c r="H113" s="43">
        <v>0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  <c r="N113" s="43">
        <v>0</v>
      </c>
      <c r="O113" s="43">
        <f t="shared" si="7"/>
        <v>0</v>
      </c>
      <c r="P113" s="44">
        <f t="shared" si="5"/>
        <v>0</v>
      </c>
      <c r="Q113" s="9"/>
    </row>
    <row r="114" spans="1:17">
      <c r="A114" s="12"/>
      <c r="B114" s="23">
        <v>334.61</v>
      </c>
      <c r="C114" s="19" t="s">
        <v>180</v>
      </c>
      <c r="D114" s="43">
        <v>0</v>
      </c>
      <c r="E114" s="43">
        <v>0</v>
      </c>
      <c r="F114" s="43">
        <v>0</v>
      </c>
      <c r="G114" s="43">
        <v>0</v>
      </c>
      <c r="H114" s="43">
        <v>0</v>
      </c>
      <c r="I114" s="43">
        <v>0</v>
      </c>
      <c r="J114" s="43">
        <v>0</v>
      </c>
      <c r="K114" s="43">
        <v>0</v>
      </c>
      <c r="L114" s="43">
        <v>0</v>
      </c>
      <c r="M114" s="43">
        <v>0</v>
      </c>
      <c r="N114" s="43">
        <v>0</v>
      </c>
      <c r="O114" s="43">
        <f t="shared" si="7"/>
        <v>0</v>
      </c>
      <c r="P114" s="44">
        <f t="shared" si="5"/>
        <v>0</v>
      </c>
      <c r="Q114" s="9"/>
    </row>
    <row r="115" spans="1:17">
      <c r="A115" s="12"/>
      <c r="B115" s="23">
        <v>334.62</v>
      </c>
      <c r="C115" s="19" t="s">
        <v>181</v>
      </c>
      <c r="D115" s="43">
        <v>0</v>
      </c>
      <c r="E115" s="43">
        <v>0</v>
      </c>
      <c r="F115" s="43">
        <v>0</v>
      </c>
      <c r="G115" s="43">
        <v>0</v>
      </c>
      <c r="H115" s="43">
        <v>0</v>
      </c>
      <c r="I115" s="43">
        <v>0</v>
      </c>
      <c r="J115" s="43">
        <v>0</v>
      </c>
      <c r="K115" s="43">
        <v>0</v>
      </c>
      <c r="L115" s="43">
        <v>0</v>
      </c>
      <c r="M115" s="43">
        <v>0</v>
      </c>
      <c r="N115" s="43">
        <v>0</v>
      </c>
      <c r="O115" s="43">
        <f t="shared" si="7"/>
        <v>0</v>
      </c>
      <c r="P115" s="44">
        <f t="shared" si="5"/>
        <v>0</v>
      </c>
      <c r="Q115" s="9"/>
    </row>
    <row r="116" spans="1:17">
      <c r="A116" s="12"/>
      <c r="B116" s="23">
        <v>334.69</v>
      </c>
      <c r="C116" s="19" t="s">
        <v>182</v>
      </c>
      <c r="D116" s="43">
        <v>0</v>
      </c>
      <c r="E116" s="43">
        <v>0</v>
      </c>
      <c r="F116" s="43">
        <v>0</v>
      </c>
      <c r="G116" s="43">
        <v>0</v>
      </c>
      <c r="H116" s="43">
        <v>0</v>
      </c>
      <c r="I116" s="43">
        <v>0</v>
      </c>
      <c r="J116" s="43">
        <v>0</v>
      </c>
      <c r="K116" s="43">
        <v>0</v>
      </c>
      <c r="L116" s="43">
        <v>0</v>
      </c>
      <c r="M116" s="43">
        <v>0</v>
      </c>
      <c r="N116" s="43">
        <v>0</v>
      </c>
      <c r="O116" s="43">
        <f t="shared" si="7"/>
        <v>0</v>
      </c>
      <c r="P116" s="44">
        <f t="shared" si="5"/>
        <v>0</v>
      </c>
      <c r="Q116" s="9"/>
    </row>
    <row r="117" spans="1:17">
      <c r="A117" s="12"/>
      <c r="B117" s="23">
        <v>334.7</v>
      </c>
      <c r="C117" s="19" t="s">
        <v>183</v>
      </c>
      <c r="D117" s="43">
        <v>0</v>
      </c>
      <c r="E117" s="43">
        <v>0</v>
      </c>
      <c r="F117" s="43">
        <v>0</v>
      </c>
      <c r="G117" s="43">
        <v>0</v>
      </c>
      <c r="H117" s="43">
        <v>0</v>
      </c>
      <c r="I117" s="43">
        <v>0</v>
      </c>
      <c r="J117" s="43">
        <v>0</v>
      </c>
      <c r="K117" s="43">
        <v>0</v>
      </c>
      <c r="L117" s="43">
        <v>0</v>
      </c>
      <c r="M117" s="43">
        <v>0</v>
      </c>
      <c r="N117" s="43">
        <v>0</v>
      </c>
      <c r="O117" s="43">
        <f t="shared" si="7"/>
        <v>0</v>
      </c>
      <c r="P117" s="44">
        <f t="shared" si="5"/>
        <v>0</v>
      </c>
      <c r="Q117" s="9"/>
    </row>
    <row r="118" spans="1:17">
      <c r="A118" s="12"/>
      <c r="B118" s="23">
        <v>334.81</v>
      </c>
      <c r="C118" s="19" t="s">
        <v>184</v>
      </c>
      <c r="D118" s="43">
        <v>0</v>
      </c>
      <c r="E118" s="43">
        <v>0</v>
      </c>
      <c r="F118" s="43">
        <v>0</v>
      </c>
      <c r="G118" s="43">
        <v>0</v>
      </c>
      <c r="H118" s="43">
        <v>0</v>
      </c>
      <c r="I118" s="43">
        <v>0</v>
      </c>
      <c r="J118" s="43">
        <v>0</v>
      </c>
      <c r="K118" s="43">
        <v>0</v>
      </c>
      <c r="L118" s="43">
        <v>0</v>
      </c>
      <c r="M118" s="43">
        <v>0</v>
      </c>
      <c r="N118" s="43">
        <v>0</v>
      </c>
      <c r="O118" s="43">
        <f t="shared" si="7"/>
        <v>0</v>
      </c>
      <c r="P118" s="44">
        <f t="shared" si="5"/>
        <v>0</v>
      </c>
      <c r="Q118" s="9"/>
    </row>
    <row r="119" spans="1:17">
      <c r="A119" s="12"/>
      <c r="B119" s="23">
        <v>334.82</v>
      </c>
      <c r="C119" s="19" t="s">
        <v>185</v>
      </c>
      <c r="D119" s="43">
        <v>0</v>
      </c>
      <c r="E119" s="43">
        <v>0</v>
      </c>
      <c r="F119" s="43">
        <v>0</v>
      </c>
      <c r="G119" s="43">
        <v>0</v>
      </c>
      <c r="H119" s="43">
        <v>0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  <c r="N119" s="43">
        <v>0</v>
      </c>
      <c r="O119" s="43">
        <f t="shared" si="7"/>
        <v>0</v>
      </c>
      <c r="P119" s="44">
        <f t="shared" si="5"/>
        <v>0</v>
      </c>
      <c r="Q119" s="9"/>
    </row>
    <row r="120" spans="1:17">
      <c r="A120" s="12"/>
      <c r="B120" s="23">
        <v>334.83</v>
      </c>
      <c r="C120" s="19" t="s">
        <v>186</v>
      </c>
      <c r="D120" s="43">
        <v>0</v>
      </c>
      <c r="E120" s="43">
        <v>0</v>
      </c>
      <c r="F120" s="43">
        <v>0</v>
      </c>
      <c r="G120" s="43">
        <v>0</v>
      </c>
      <c r="H120" s="43">
        <v>0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  <c r="N120" s="43">
        <v>0</v>
      </c>
      <c r="O120" s="43">
        <f t="shared" si="7"/>
        <v>0</v>
      </c>
      <c r="P120" s="44">
        <f t="shared" si="5"/>
        <v>0</v>
      </c>
      <c r="Q120" s="9"/>
    </row>
    <row r="121" spans="1:17">
      <c r="A121" s="12"/>
      <c r="B121" s="23">
        <v>334.89</v>
      </c>
      <c r="C121" s="19" t="s">
        <v>187</v>
      </c>
      <c r="D121" s="43">
        <v>0</v>
      </c>
      <c r="E121" s="43">
        <v>0</v>
      </c>
      <c r="F121" s="43">
        <v>0</v>
      </c>
      <c r="G121" s="43">
        <v>0</v>
      </c>
      <c r="H121" s="43">
        <v>0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  <c r="N121" s="43">
        <v>0</v>
      </c>
      <c r="O121" s="43">
        <f t="shared" si="7"/>
        <v>0</v>
      </c>
      <c r="P121" s="44">
        <f t="shared" si="5"/>
        <v>0</v>
      </c>
      <c r="Q121" s="9"/>
    </row>
    <row r="122" spans="1:17">
      <c r="A122" s="12"/>
      <c r="B122" s="23">
        <v>334.9</v>
      </c>
      <c r="C122" s="19" t="s">
        <v>188</v>
      </c>
      <c r="D122" s="43">
        <v>0</v>
      </c>
      <c r="E122" s="43">
        <v>0</v>
      </c>
      <c r="F122" s="43">
        <v>0</v>
      </c>
      <c r="G122" s="43">
        <v>0</v>
      </c>
      <c r="H122" s="43">
        <v>0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  <c r="N122" s="43">
        <v>0</v>
      </c>
      <c r="O122" s="43">
        <f t="shared" si="7"/>
        <v>0</v>
      </c>
      <c r="P122" s="44">
        <f t="shared" si="5"/>
        <v>0</v>
      </c>
      <c r="Q122" s="9"/>
    </row>
    <row r="123" spans="1:17">
      <c r="A123" s="12"/>
      <c r="B123" s="23">
        <v>335.12099999999998</v>
      </c>
      <c r="C123" s="19" t="s">
        <v>189</v>
      </c>
      <c r="D123" s="43">
        <v>0</v>
      </c>
      <c r="E123" s="43">
        <v>0</v>
      </c>
      <c r="F123" s="43">
        <v>0</v>
      </c>
      <c r="G123" s="43">
        <v>0</v>
      </c>
      <c r="H123" s="43">
        <v>0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  <c r="N123" s="43">
        <v>0</v>
      </c>
      <c r="O123" s="43">
        <f t="shared" si="7"/>
        <v>0</v>
      </c>
      <c r="P123" s="44">
        <f t="shared" si="5"/>
        <v>0</v>
      </c>
      <c r="Q123" s="9"/>
    </row>
    <row r="124" spans="1:17">
      <c r="A124" s="12"/>
      <c r="B124" s="23">
        <v>335.125</v>
      </c>
      <c r="C124" s="19" t="s">
        <v>190</v>
      </c>
      <c r="D124" s="43">
        <v>0</v>
      </c>
      <c r="E124" s="43">
        <v>0</v>
      </c>
      <c r="F124" s="43">
        <v>0</v>
      </c>
      <c r="G124" s="43">
        <v>0</v>
      </c>
      <c r="H124" s="43">
        <v>0</v>
      </c>
      <c r="I124" s="43">
        <v>0</v>
      </c>
      <c r="J124" s="43">
        <v>0</v>
      </c>
      <c r="K124" s="43">
        <v>0</v>
      </c>
      <c r="L124" s="43">
        <v>0</v>
      </c>
      <c r="M124" s="43">
        <v>0</v>
      </c>
      <c r="N124" s="43">
        <v>0</v>
      </c>
      <c r="O124" s="43">
        <f t="shared" si="7"/>
        <v>0</v>
      </c>
      <c r="P124" s="44">
        <f t="shared" si="5"/>
        <v>0</v>
      </c>
      <c r="Q124" s="9"/>
    </row>
    <row r="125" spans="1:17">
      <c r="A125" s="12"/>
      <c r="B125" s="23">
        <v>335.13</v>
      </c>
      <c r="C125" s="19" t="s">
        <v>191</v>
      </c>
      <c r="D125" s="43">
        <v>0</v>
      </c>
      <c r="E125" s="43">
        <v>0</v>
      </c>
      <c r="F125" s="43">
        <v>0</v>
      </c>
      <c r="G125" s="43">
        <v>0</v>
      </c>
      <c r="H125" s="43">
        <v>0</v>
      </c>
      <c r="I125" s="43">
        <v>0</v>
      </c>
      <c r="J125" s="43">
        <v>0</v>
      </c>
      <c r="K125" s="43">
        <v>0</v>
      </c>
      <c r="L125" s="43">
        <v>0</v>
      </c>
      <c r="M125" s="43">
        <v>0</v>
      </c>
      <c r="N125" s="43">
        <v>0</v>
      </c>
      <c r="O125" s="43">
        <f t="shared" si="7"/>
        <v>0</v>
      </c>
      <c r="P125" s="44">
        <f t="shared" si="5"/>
        <v>0</v>
      </c>
      <c r="Q125" s="9"/>
    </row>
    <row r="126" spans="1:17">
      <c r="A126" s="12"/>
      <c r="B126" s="23">
        <v>335.14</v>
      </c>
      <c r="C126" s="19" t="s">
        <v>59</v>
      </c>
      <c r="D126" s="43">
        <v>0</v>
      </c>
      <c r="E126" s="43">
        <v>0</v>
      </c>
      <c r="F126" s="43">
        <v>0</v>
      </c>
      <c r="G126" s="43">
        <v>0</v>
      </c>
      <c r="H126" s="43">
        <v>0</v>
      </c>
      <c r="I126" s="43">
        <v>0</v>
      </c>
      <c r="J126" s="43">
        <v>0</v>
      </c>
      <c r="K126" s="43">
        <v>0</v>
      </c>
      <c r="L126" s="43">
        <v>0</v>
      </c>
      <c r="M126" s="43">
        <v>0</v>
      </c>
      <c r="N126" s="43">
        <v>0</v>
      </c>
      <c r="O126" s="43">
        <f t="shared" si="7"/>
        <v>0</v>
      </c>
      <c r="P126" s="44">
        <f t="shared" si="5"/>
        <v>0</v>
      </c>
      <c r="Q126" s="9"/>
    </row>
    <row r="127" spans="1:17">
      <c r="A127" s="12"/>
      <c r="B127" s="23">
        <v>335.15</v>
      </c>
      <c r="C127" s="19" t="s">
        <v>192</v>
      </c>
      <c r="D127" s="43">
        <v>0</v>
      </c>
      <c r="E127" s="43">
        <v>0</v>
      </c>
      <c r="F127" s="43">
        <v>0</v>
      </c>
      <c r="G127" s="43">
        <v>0</v>
      </c>
      <c r="H127" s="43">
        <v>0</v>
      </c>
      <c r="I127" s="43">
        <v>0</v>
      </c>
      <c r="J127" s="43">
        <v>0</v>
      </c>
      <c r="K127" s="43">
        <v>0</v>
      </c>
      <c r="L127" s="43">
        <v>0</v>
      </c>
      <c r="M127" s="43">
        <v>0</v>
      </c>
      <c r="N127" s="43">
        <v>0</v>
      </c>
      <c r="O127" s="43">
        <f t="shared" si="7"/>
        <v>0</v>
      </c>
      <c r="P127" s="44">
        <f t="shared" si="5"/>
        <v>0</v>
      </c>
      <c r="Q127" s="9"/>
    </row>
    <row r="128" spans="1:17">
      <c r="A128" s="12"/>
      <c r="B128" s="23">
        <v>335.16</v>
      </c>
      <c r="C128" s="19" t="s">
        <v>193</v>
      </c>
      <c r="D128" s="43">
        <v>0</v>
      </c>
      <c r="E128" s="43">
        <v>0</v>
      </c>
      <c r="F128" s="43">
        <v>0</v>
      </c>
      <c r="G128" s="43">
        <v>0</v>
      </c>
      <c r="H128" s="43">
        <v>0</v>
      </c>
      <c r="I128" s="43">
        <v>0</v>
      </c>
      <c r="J128" s="43">
        <v>0</v>
      </c>
      <c r="K128" s="43">
        <v>0</v>
      </c>
      <c r="L128" s="43">
        <v>0</v>
      </c>
      <c r="M128" s="43">
        <v>0</v>
      </c>
      <c r="N128" s="43">
        <v>0</v>
      </c>
      <c r="O128" s="43">
        <f t="shared" si="7"/>
        <v>0</v>
      </c>
      <c r="P128" s="44">
        <f t="shared" si="5"/>
        <v>0</v>
      </c>
      <c r="Q128" s="9"/>
    </row>
    <row r="129" spans="1:17">
      <c r="A129" s="12"/>
      <c r="B129" s="23">
        <v>335.17</v>
      </c>
      <c r="C129" s="19" t="s">
        <v>194</v>
      </c>
      <c r="D129" s="43">
        <v>0</v>
      </c>
      <c r="E129" s="43">
        <v>0</v>
      </c>
      <c r="F129" s="43">
        <v>0</v>
      </c>
      <c r="G129" s="43">
        <v>0</v>
      </c>
      <c r="H129" s="43">
        <v>0</v>
      </c>
      <c r="I129" s="43">
        <v>0</v>
      </c>
      <c r="J129" s="43">
        <v>0</v>
      </c>
      <c r="K129" s="43">
        <v>0</v>
      </c>
      <c r="L129" s="43">
        <v>0</v>
      </c>
      <c r="M129" s="43">
        <v>0</v>
      </c>
      <c r="N129" s="43">
        <v>0</v>
      </c>
      <c r="O129" s="43">
        <f t="shared" si="7"/>
        <v>0</v>
      </c>
      <c r="P129" s="44">
        <f t="shared" si="5"/>
        <v>0</v>
      </c>
      <c r="Q129" s="9"/>
    </row>
    <row r="130" spans="1:17">
      <c r="A130" s="12"/>
      <c r="B130" s="23">
        <v>335.18</v>
      </c>
      <c r="C130" s="19" t="s">
        <v>195</v>
      </c>
      <c r="D130" s="43">
        <v>0</v>
      </c>
      <c r="E130" s="43">
        <v>0</v>
      </c>
      <c r="F130" s="43">
        <v>0</v>
      </c>
      <c r="G130" s="43">
        <v>0</v>
      </c>
      <c r="H130" s="43">
        <v>0</v>
      </c>
      <c r="I130" s="43">
        <v>0</v>
      </c>
      <c r="J130" s="43">
        <v>0</v>
      </c>
      <c r="K130" s="43">
        <v>0</v>
      </c>
      <c r="L130" s="43">
        <v>0</v>
      </c>
      <c r="M130" s="43">
        <v>0</v>
      </c>
      <c r="N130" s="43">
        <v>0</v>
      </c>
      <c r="O130" s="43">
        <f t="shared" si="7"/>
        <v>0</v>
      </c>
      <c r="P130" s="44">
        <f t="shared" si="5"/>
        <v>0</v>
      </c>
      <c r="Q130" s="9"/>
    </row>
    <row r="131" spans="1:17">
      <c r="A131" s="12"/>
      <c r="B131" s="23">
        <v>335.19</v>
      </c>
      <c r="C131" s="19" t="s">
        <v>196</v>
      </c>
      <c r="D131" s="43">
        <v>0</v>
      </c>
      <c r="E131" s="43">
        <v>0</v>
      </c>
      <c r="F131" s="43">
        <v>0</v>
      </c>
      <c r="G131" s="43">
        <v>0</v>
      </c>
      <c r="H131" s="43">
        <v>0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  <c r="N131" s="43">
        <v>0</v>
      </c>
      <c r="O131" s="43">
        <f t="shared" si="7"/>
        <v>0</v>
      </c>
      <c r="P131" s="44">
        <f t="shared" si="5"/>
        <v>0</v>
      </c>
      <c r="Q131" s="9"/>
    </row>
    <row r="132" spans="1:17">
      <c r="A132" s="12"/>
      <c r="B132" s="23">
        <v>335.21</v>
      </c>
      <c r="C132" s="19" t="s">
        <v>197</v>
      </c>
      <c r="D132" s="43">
        <v>0</v>
      </c>
      <c r="E132" s="43">
        <v>0</v>
      </c>
      <c r="F132" s="43">
        <v>0</v>
      </c>
      <c r="G132" s="43">
        <v>0</v>
      </c>
      <c r="H132" s="43">
        <v>0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  <c r="N132" s="43">
        <v>0</v>
      </c>
      <c r="O132" s="43">
        <f t="shared" si="7"/>
        <v>0</v>
      </c>
      <c r="P132" s="44">
        <f t="shared" si="5"/>
        <v>0</v>
      </c>
      <c r="Q132" s="9"/>
    </row>
    <row r="133" spans="1:17">
      <c r="A133" s="12"/>
      <c r="B133" s="23">
        <v>335.22</v>
      </c>
      <c r="C133" s="19" t="s">
        <v>198</v>
      </c>
      <c r="D133" s="43">
        <v>0</v>
      </c>
      <c r="E133" s="43">
        <v>0</v>
      </c>
      <c r="F133" s="43">
        <v>0</v>
      </c>
      <c r="G133" s="43">
        <v>0</v>
      </c>
      <c r="H133" s="43">
        <v>0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  <c r="N133" s="43">
        <v>0</v>
      </c>
      <c r="O133" s="43">
        <f t="shared" si="7"/>
        <v>0</v>
      </c>
      <c r="P133" s="44">
        <f t="shared" ref="P133:P196" si="8">(O133/P$323)</f>
        <v>0</v>
      </c>
      <c r="Q133" s="9"/>
    </row>
    <row r="134" spans="1:17">
      <c r="A134" s="12"/>
      <c r="B134" s="23">
        <v>335.23</v>
      </c>
      <c r="C134" s="19" t="s">
        <v>199</v>
      </c>
      <c r="D134" s="43">
        <v>0</v>
      </c>
      <c r="E134" s="43">
        <v>0</v>
      </c>
      <c r="F134" s="43">
        <v>0</v>
      </c>
      <c r="G134" s="43">
        <v>0</v>
      </c>
      <c r="H134" s="43">
        <v>0</v>
      </c>
      <c r="I134" s="43">
        <v>0</v>
      </c>
      <c r="J134" s="43">
        <v>0</v>
      </c>
      <c r="K134" s="43">
        <v>0</v>
      </c>
      <c r="L134" s="43">
        <v>0</v>
      </c>
      <c r="M134" s="43">
        <v>0</v>
      </c>
      <c r="N134" s="43">
        <v>0</v>
      </c>
      <c r="O134" s="43">
        <f t="shared" si="7"/>
        <v>0</v>
      </c>
      <c r="P134" s="44">
        <f t="shared" si="8"/>
        <v>0</v>
      </c>
      <c r="Q134" s="9"/>
    </row>
    <row r="135" spans="1:17">
      <c r="A135" s="12"/>
      <c r="B135" s="23">
        <v>335.29</v>
      </c>
      <c r="C135" s="19" t="s">
        <v>200</v>
      </c>
      <c r="D135" s="43">
        <v>0</v>
      </c>
      <c r="E135" s="43">
        <v>0</v>
      </c>
      <c r="F135" s="43">
        <v>0</v>
      </c>
      <c r="G135" s="43">
        <v>0</v>
      </c>
      <c r="H135" s="43">
        <v>0</v>
      </c>
      <c r="I135" s="43">
        <v>0</v>
      </c>
      <c r="J135" s="43">
        <v>0</v>
      </c>
      <c r="K135" s="43">
        <v>0</v>
      </c>
      <c r="L135" s="43">
        <v>0</v>
      </c>
      <c r="M135" s="43">
        <v>0</v>
      </c>
      <c r="N135" s="43">
        <v>0</v>
      </c>
      <c r="O135" s="43">
        <f t="shared" si="7"/>
        <v>0</v>
      </c>
      <c r="P135" s="44">
        <f t="shared" si="8"/>
        <v>0</v>
      </c>
      <c r="Q135" s="9"/>
    </row>
    <row r="136" spans="1:17">
      <c r="A136" s="12"/>
      <c r="B136" s="23">
        <v>335.31</v>
      </c>
      <c r="C136" s="19" t="s">
        <v>201</v>
      </c>
      <c r="D136" s="43">
        <v>0</v>
      </c>
      <c r="E136" s="43">
        <v>0</v>
      </c>
      <c r="F136" s="43">
        <v>0</v>
      </c>
      <c r="G136" s="43">
        <v>0</v>
      </c>
      <c r="H136" s="43">
        <v>0</v>
      </c>
      <c r="I136" s="43">
        <v>0</v>
      </c>
      <c r="J136" s="43">
        <v>0</v>
      </c>
      <c r="K136" s="43">
        <v>0</v>
      </c>
      <c r="L136" s="43">
        <v>0</v>
      </c>
      <c r="M136" s="43">
        <v>0</v>
      </c>
      <c r="N136" s="43">
        <v>0</v>
      </c>
      <c r="O136" s="43">
        <f t="shared" si="7"/>
        <v>0</v>
      </c>
      <c r="P136" s="44">
        <f t="shared" si="8"/>
        <v>0</v>
      </c>
      <c r="Q136" s="9"/>
    </row>
    <row r="137" spans="1:17">
      <c r="A137" s="12"/>
      <c r="B137" s="23">
        <v>335.32</v>
      </c>
      <c r="C137" s="19" t="s">
        <v>202</v>
      </c>
      <c r="D137" s="43">
        <v>0</v>
      </c>
      <c r="E137" s="43">
        <v>0</v>
      </c>
      <c r="F137" s="43">
        <v>0</v>
      </c>
      <c r="G137" s="43">
        <v>0</v>
      </c>
      <c r="H137" s="43">
        <v>0</v>
      </c>
      <c r="I137" s="43">
        <v>0</v>
      </c>
      <c r="J137" s="43">
        <v>0</v>
      </c>
      <c r="K137" s="43">
        <v>0</v>
      </c>
      <c r="L137" s="43">
        <v>0</v>
      </c>
      <c r="M137" s="43">
        <v>0</v>
      </c>
      <c r="N137" s="43">
        <v>0</v>
      </c>
      <c r="O137" s="43">
        <f t="shared" si="7"/>
        <v>0</v>
      </c>
      <c r="P137" s="44">
        <f t="shared" si="8"/>
        <v>0</v>
      </c>
      <c r="Q137" s="9"/>
    </row>
    <row r="138" spans="1:17">
      <c r="A138" s="12"/>
      <c r="B138" s="23">
        <v>335.33</v>
      </c>
      <c r="C138" s="19" t="s">
        <v>203</v>
      </c>
      <c r="D138" s="43">
        <v>0</v>
      </c>
      <c r="E138" s="43">
        <v>0</v>
      </c>
      <c r="F138" s="43">
        <v>0</v>
      </c>
      <c r="G138" s="43">
        <v>0</v>
      </c>
      <c r="H138" s="43">
        <v>0</v>
      </c>
      <c r="I138" s="43">
        <v>0</v>
      </c>
      <c r="J138" s="43">
        <v>0</v>
      </c>
      <c r="K138" s="43">
        <v>0</v>
      </c>
      <c r="L138" s="43">
        <v>0</v>
      </c>
      <c r="M138" s="43">
        <v>0</v>
      </c>
      <c r="N138" s="43">
        <v>0</v>
      </c>
      <c r="O138" s="43">
        <f t="shared" si="7"/>
        <v>0</v>
      </c>
      <c r="P138" s="44">
        <f t="shared" si="8"/>
        <v>0</v>
      </c>
      <c r="Q138" s="9"/>
    </row>
    <row r="139" spans="1:17">
      <c r="A139" s="12"/>
      <c r="B139" s="23">
        <v>335.34</v>
      </c>
      <c r="C139" s="19" t="s">
        <v>204</v>
      </c>
      <c r="D139" s="43">
        <v>0</v>
      </c>
      <c r="E139" s="43">
        <v>0</v>
      </c>
      <c r="F139" s="43">
        <v>0</v>
      </c>
      <c r="G139" s="43">
        <v>0</v>
      </c>
      <c r="H139" s="43">
        <v>0</v>
      </c>
      <c r="I139" s="43">
        <v>0</v>
      </c>
      <c r="J139" s="43">
        <v>0</v>
      </c>
      <c r="K139" s="43">
        <v>0</v>
      </c>
      <c r="L139" s="43">
        <v>0</v>
      </c>
      <c r="M139" s="43">
        <v>0</v>
      </c>
      <c r="N139" s="43">
        <v>0</v>
      </c>
      <c r="O139" s="43">
        <f t="shared" si="7"/>
        <v>0</v>
      </c>
      <c r="P139" s="44">
        <f t="shared" si="8"/>
        <v>0</v>
      </c>
      <c r="Q139" s="9"/>
    </row>
    <row r="140" spans="1:17">
      <c r="A140" s="12"/>
      <c r="B140" s="23">
        <v>335.35</v>
      </c>
      <c r="C140" s="19" t="s">
        <v>205</v>
      </c>
      <c r="D140" s="43">
        <v>0</v>
      </c>
      <c r="E140" s="43">
        <v>0</v>
      </c>
      <c r="F140" s="43">
        <v>0</v>
      </c>
      <c r="G140" s="43">
        <v>0</v>
      </c>
      <c r="H140" s="43">
        <v>0</v>
      </c>
      <c r="I140" s="43">
        <v>0</v>
      </c>
      <c r="J140" s="43">
        <v>0</v>
      </c>
      <c r="K140" s="43">
        <v>0</v>
      </c>
      <c r="L140" s="43">
        <v>0</v>
      </c>
      <c r="M140" s="43">
        <v>0</v>
      </c>
      <c r="N140" s="43">
        <v>0</v>
      </c>
      <c r="O140" s="43">
        <f t="shared" si="7"/>
        <v>0</v>
      </c>
      <c r="P140" s="44">
        <f t="shared" si="8"/>
        <v>0</v>
      </c>
      <c r="Q140" s="9"/>
    </row>
    <row r="141" spans="1:17">
      <c r="A141" s="12"/>
      <c r="B141" s="23">
        <v>335.36</v>
      </c>
      <c r="C141" s="19" t="s">
        <v>206</v>
      </c>
      <c r="D141" s="43">
        <v>0</v>
      </c>
      <c r="E141" s="43">
        <v>0</v>
      </c>
      <c r="F141" s="43">
        <v>0</v>
      </c>
      <c r="G141" s="43">
        <v>0</v>
      </c>
      <c r="H141" s="43">
        <v>0</v>
      </c>
      <c r="I141" s="43">
        <v>0</v>
      </c>
      <c r="J141" s="43">
        <v>0</v>
      </c>
      <c r="K141" s="43">
        <v>0</v>
      </c>
      <c r="L141" s="43">
        <v>0</v>
      </c>
      <c r="M141" s="43">
        <v>0</v>
      </c>
      <c r="N141" s="43">
        <v>0</v>
      </c>
      <c r="O141" s="43">
        <f t="shared" si="7"/>
        <v>0</v>
      </c>
      <c r="P141" s="44">
        <f t="shared" si="8"/>
        <v>0</v>
      </c>
      <c r="Q141" s="9"/>
    </row>
    <row r="142" spans="1:17">
      <c r="A142" s="12"/>
      <c r="B142" s="23">
        <v>335.38</v>
      </c>
      <c r="C142" s="19" t="s">
        <v>207</v>
      </c>
      <c r="D142" s="43">
        <v>0</v>
      </c>
      <c r="E142" s="43">
        <v>0</v>
      </c>
      <c r="F142" s="43">
        <v>0</v>
      </c>
      <c r="G142" s="43">
        <v>0</v>
      </c>
      <c r="H142" s="43">
        <v>0</v>
      </c>
      <c r="I142" s="43">
        <v>0</v>
      </c>
      <c r="J142" s="43">
        <v>0</v>
      </c>
      <c r="K142" s="43">
        <v>0</v>
      </c>
      <c r="L142" s="43">
        <v>0</v>
      </c>
      <c r="M142" s="43">
        <v>0</v>
      </c>
      <c r="N142" s="43">
        <v>0</v>
      </c>
      <c r="O142" s="43">
        <f t="shared" ref="O142:O165" si="9">SUM(D142:N142)</f>
        <v>0</v>
      </c>
      <c r="P142" s="44">
        <f t="shared" si="8"/>
        <v>0</v>
      </c>
      <c r="Q142" s="9"/>
    </row>
    <row r="143" spans="1:17">
      <c r="A143" s="12"/>
      <c r="B143" s="23">
        <v>335.41</v>
      </c>
      <c r="C143" s="19" t="s">
        <v>208</v>
      </c>
      <c r="D143" s="43">
        <v>0</v>
      </c>
      <c r="E143" s="43">
        <v>0</v>
      </c>
      <c r="F143" s="43">
        <v>0</v>
      </c>
      <c r="G143" s="43">
        <v>0</v>
      </c>
      <c r="H143" s="43">
        <v>0</v>
      </c>
      <c r="I143" s="43">
        <v>0</v>
      </c>
      <c r="J143" s="43">
        <v>0</v>
      </c>
      <c r="K143" s="43">
        <v>0</v>
      </c>
      <c r="L143" s="43">
        <v>0</v>
      </c>
      <c r="M143" s="43">
        <v>0</v>
      </c>
      <c r="N143" s="43">
        <v>0</v>
      </c>
      <c r="O143" s="43">
        <f t="shared" si="9"/>
        <v>0</v>
      </c>
      <c r="P143" s="44">
        <f t="shared" si="8"/>
        <v>0</v>
      </c>
      <c r="Q143" s="9"/>
    </row>
    <row r="144" spans="1:17">
      <c r="A144" s="12"/>
      <c r="B144" s="23">
        <v>335.42</v>
      </c>
      <c r="C144" s="19" t="s">
        <v>209</v>
      </c>
      <c r="D144" s="43">
        <v>0</v>
      </c>
      <c r="E144" s="43">
        <v>0</v>
      </c>
      <c r="F144" s="43">
        <v>0</v>
      </c>
      <c r="G144" s="43">
        <v>0</v>
      </c>
      <c r="H144" s="43">
        <v>0</v>
      </c>
      <c r="I144" s="43">
        <v>0</v>
      </c>
      <c r="J144" s="43">
        <v>0</v>
      </c>
      <c r="K144" s="43">
        <v>0</v>
      </c>
      <c r="L144" s="43">
        <v>0</v>
      </c>
      <c r="M144" s="43">
        <v>0</v>
      </c>
      <c r="N144" s="43">
        <v>0</v>
      </c>
      <c r="O144" s="43">
        <f t="shared" si="9"/>
        <v>0</v>
      </c>
      <c r="P144" s="44">
        <f t="shared" si="8"/>
        <v>0</v>
      </c>
      <c r="Q144" s="9"/>
    </row>
    <row r="145" spans="1:17">
      <c r="A145" s="12"/>
      <c r="B145" s="23">
        <v>335.43</v>
      </c>
      <c r="C145" s="19" t="s">
        <v>210</v>
      </c>
      <c r="D145" s="43">
        <v>0</v>
      </c>
      <c r="E145" s="43">
        <v>0</v>
      </c>
      <c r="F145" s="43">
        <v>0</v>
      </c>
      <c r="G145" s="43">
        <v>0</v>
      </c>
      <c r="H145" s="43">
        <v>0</v>
      </c>
      <c r="I145" s="43">
        <v>0</v>
      </c>
      <c r="J145" s="43">
        <v>0</v>
      </c>
      <c r="K145" s="43">
        <v>0</v>
      </c>
      <c r="L145" s="43">
        <v>0</v>
      </c>
      <c r="M145" s="43">
        <v>0</v>
      </c>
      <c r="N145" s="43">
        <v>0</v>
      </c>
      <c r="O145" s="43">
        <f t="shared" si="9"/>
        <v>0</v>
      </c>
      <c r="P145" s="44">
        <f t="shared" si="8"/>
        <v>0</v>
      </c>
      <c r="Q145" s="9"/>
    </row>
    <row r="146" spans="1:17">
      <c r="A146" s="12"/>
      <c r="B146" s="23">
        <v>335.44</v>
      </c>
      <c r="C146" s="19" t="s">
        <v>211</v>
      </c>
      <c r="D146" s="43">
        <v>0</v>
      </c>
      <c r="E146" s="43">
        <v>0</v>
      </c>
      <c r="F146" s="43">
        <v>0</v>
      </c>
      <c r="G146" s="43">
        <v>0</v>
      </c>
      <c r="H146" s="43">
        <v>0</v>
      </c>
      <c r="I146" s="43">
        <v>0</v>
      </c>
      <c r="J146" s="43">
        <v>0</v>
      </c>
      <c r="K146" s="43">
        <v>0</v>
      </c>
      <c r="L146" s="43">
        <v>0</v>
      </c>
      <c r="M146" s="43">
        <v>0</v>
      </c>
      <c r="N146" s="43">
        <v>0</v>
      </c>
      <c r="O146" s="43">
        <f t="shared" si="9"/>
        <v>0</v>
      </c>
      <c r="P146" s="44">
        <f t="shared" si="8"/>
        <v>0</v>
      </c>
      <c r="Q146" s="9"/>
    </row>
    <row r="147" spans="1:17">
      <c r="A147" s="12"/>
      <c r="B147" s="23">
        <v>335.45</v>
      </c>
      <c r="C147" s="19" t="s">
        <v>212</v>
      </c>
      <c r="D147" s="43">
        <v>0</v>
      </c>
      <c r="E147" s="43">
        <v>0</v>
      </c>
      <c r="F147" s="43">
        <v>0</v>
      </c>
      <c r="G147" s="43">
        <v>0</v>
      </c>
      <c r="H147" s="43">
        <v>0</v>
      </c>
      <c r="I147" s="43">
        <v>0</v>
      </c>
      <c r="J147" s="43">
        <v>0</v>
      </c>
      <c r="K147" s="43">
        <v>0</v>
      </c>
      <c r="L147" s="43">
        <v>0</v>
      </c>
      <c r="M147" s="43">
        <v>0</v>
      </c>
      <c r="N147" s="43">
        <v>0</v>
      </c>
      <c r="O147" s="43">
        <f t="shared" si="9"/>
        <v>0</v>
      </c>
      <c r="P147" s="44">
        <f t="shared" si="8"/>
        <v>0</v>
      </c>
      <c r="Q147" s="9"/>
    </row>
    <row r="148" spans="1:17">
      <c r="A148" s="12"/>
      <c r="B148" s="23">
        <v>335.46</v>
      </c>
      <c r="C148" s="19" t="s">
        <v>213</v>
      </c>
      <c r="D148" s="43">
        <v>0</v>
      </c>
      <c r="E148" s="43">
        <v>0</v>
      </c>
      <c r="F148" s="43">
        <v>0</v>
      </c>
      <c r="G148" s="43">
        <v>0</v>
      </c>
      <c r="H148" s="43">
        <v>0</v>
      </c>
      <c r="I148" s="43">
        <v>0</v>
      </c>
      <c r="J148" s="43">
        <v>0</v>
      </c>
      <c r="K148" s="43">
        <v>0</v>
      </c>
      <c r="L148" s="43">
        <v>0</v>
      </c>
      <c r="M148" s="43">
        <v>0</v>
      </c>
      <c r="N148" s="43">
        <v>0</v>
      </c>
      <c r="O148" s="43">
        <f t="shared" si="9"/>
        <v>0</v>
      </c>
      <c r="P148" s="44">
        <f t="shared" si="8"/>
        <v>0</v>
      </c>
      <c r="Q148" s="9"/>
    </row>
    <row r="149" spans="1:17">
      <c r="A149" s="12"/>
      <c r="B149" s="23">
        <v>335.48</v>
      </c>
      <c r="C149" s="19" t="s">
        <v>214</v>
      </c>
      <c r="D149" s="43">
        <v>0</v>
      </c>
      <c r="E149" s="43">
        <v>0</v>
      </c>
      <c r="F149" s="43">
        <v>0</v>
      </c>
      <c r="G149" s="43">
        <v>0</v>
      </c>
      <c r="H149" s="43">
        <v>0</v>
      </c>
      <c r="I149" s="43">
        <v>0</v>
      </c>
      <c r="J149" s="43">
        <v>0</v>
      </c>
      <c r="K149" s="43">
        <v>0</v>
      </c>
      <c r="L149" s="43">
        <v>0</v>
      </c>
      <c r="M149" s="43">
        <v>0</v>
      </c>
      <c r="N149" s="43">
        <v>0</v>
      </c>
      <c r="O149" s="43">
        <f t="shared" si="9"/>
        <v>0</v>
      </c>
      <c r="P149" s="44">
        <f t="shared" si="8"/>
        <v>0</v>
      </c>
      <c r="Q149" s="9"/>
    </row>
    <row r="150" spans="1:17">
      <c r="A150" s="12"/>
      <c r="B150" s="23">
        <v>335.5</v>
      </c>
      <c r="C150" s="19" t="s">
        <v>215</v>
      </c>
      <c r="D150" s="43">
        <v>0</v>
      </c>
      <c r="E150" s="43">
        <v>0</v>
      </c>
      <c r="F150" s="43">
        <v>0</v>
      </c>
      <c r="G150" s="43">
        <v>0</v>
      </c>
      <c r="H150" s="43">
        <v>0</v>
      </c>
      <c r="I150" s="43">
        <v>0</v>
      </c>
      <c r="J150" s="43">
        <v>0</v>
      </c>
      <c r="K150" s="43">
        <v>0</v>
      </c>
      <c r="L150" s="43">
        <v>0</v>
      </c>
      <c r="M150" s="43">
        <v>0</v>
      </c>
      <c r="N150" s="43">
        <v>0</v>
      </c>
      <c r="O150" s="43">
        <f t="shared" si="9"/>
        <v>0</v>
      </c>
      <c r="P150" s="44">
        <f t="shared" si="8"/>
        <v>0</v>
      </c>
      <c r="Q150" s="9"/>
    </row>
    <row r="151" spans="1:17">
      <c r="A151" s="12"/>
      <c r="B151" s="23">
        <v>335.61</v>
      </c>
      <c r="C151" s="19" t="s">
        <v>216</v>
      </c>
      <c r="D151" s="43">
        <v>0</v>
      </c>
      <c r="E151" s="43">
        <v>0</v>
      </c>
      <c r="F151" s="43">
        <v>0</v>
      </c>
      <c r="G151" s="43">
        <v>0</v>
      </c>
      <c r="H151" s="43">
        <v>0</v>
      </c>
      <c r="I151" s="43">
        <v>0</v>
      </c>
      <c r="J151" s="43">
        <v>0</v>
      </c>
      <c r="K151" s="43">
        <v>0</v>
      </c>
      <c r="L151" s="43">
        <v>0</v>
      </c>
      <c r="M151" s="43">
        <v>0</v>
      </c>
      <c r="N151" s="43">
        <v>0</v>
      </c>
      <c r="O151" s="43">
        <f t="shared" si="9"/>
        <v>0</v>
      </c>
      <c r="P151" s="44">
        <f t="shared" si="8"/>
        <v>0</v>
      </c>
      <c r="Q151" s="9"/>
    </row>
    <row r="152" spans="1:17">
      <c r="A152" s="12"/>
      <c r="B152" s="23">
        <v>335.62</v>
      </c>
      <c r="C152" s="19" t="s">
        <v>217</v>
      </c>
      <c r="D152" s="43">
        <v>0</v>
      </c>
      <c r="E152" s="43">
        <v>0</v>
      </c>
      <c r="F152" s="43">
        <v>0</v>
      </c>
      <c r="G152" s="43">
        <v>0</v>
      </c>
      <c r="H152" s="43">
        <v>0</v>
      </c>
      <c r="I152" s="43">
        <v>0</v>
      </c>
      <c r="J152" s="43">
        <v>0</v>
      </c>
      <c r="K152" s="43">
        <v>0</v>
      </c>
      <c r="L152" s="43">
        <v>0</v>
      </c>
      <c r="M152" s="43">
        <v>0</v>
      </c>
      <c r="N152" s="43">
        <v>0</v>
      </c>
      <c r="O152" s="43">
        <f t="shared" si="9"/>
        <v>0</v>
      </c>
      <c r="P152" s="44">
        <f t="shared" si="8"/>
        <v>0</v>
      </c>
      <c r="Q152" s="9"/>
    </row>
    <row r="153" spans="1:17">
      <c r="A153" s="12"/>
      <c r="B153" s="23">
        <v>335.69</v>
      </c>
      <c r="C153" s="19" t="s">
        <v>218</v>
      </c>
      <c r="D153" s="43">
        <v>0</v>
      </c>
      <c r="E153" s="43">
        <v>0</v>
      </c>
      <c r="F153" s="43">
        <v>0</v>
      </c>
      <c r="G153" s="43">
        <v>0</v>
      </c>
      <c r="H153" s="43">
        <v>0</v>
      </c>
      <c r="I153" s="43">
        <v>0</v>
      </c>
      <c r="J153" s="43">
        <v>0</v>
      </c>
      <c r="K153" s="43">
        <v>0</v>
      </c>
      <c r="L153" s="43">
        <v>0</v>
      </c>
      <c r="M153" s="43">
        <v>0</v>
      </c>
      <c r="N153" s="43">
        <v>0</v>
      </c>
      <c r="O153" s="43">
        <f t="shared" si="9"/>
        <v>0</v>
      </c>
      <c r="P153" s="44">
        <f t="shared" si="8"/>
        <v>0</v>
      </c>
      <c r="Q153" s="9"/>
    </row>
    <row r="154" spans="1:17">
      <c r="A154" s="12"/>
      <c r="B154" s="23">
        <v>335.7</v>
      </c>
      <c r="C154" s="19" t="s">
        <v>219</v>
      </c>
      <c r="D154" s="43">
        <v>0</v>
      </c>
      <c r="E154" s="43">
        <v>0</v>
      </c>
      <c r="F154" s="43">
        <v>0</v>
      </c>
      <c r="G154" s="43">
        <v>0</v>
      </c>
      <c r="H154" s="43">
        <v>0</v>
      </c>
      <c r="I154" s="43">
        <v>0</v>
      </c>
      <c r="J154" s="43">
        <v>0</v>
      </c>
      <c r="K154" s="43">
        <v>0</v>
      </c>
      <c r="L154" s="43">
        <v>0</v>
      </c>
      <c r="M154" s="43">
        <v>0</v>
      </c>
      <c r="N154" s="43">
        <v>0</v>
      </c>
      <c r="O154" s="43">
        <f t="shared" si="9"/>
        <v>0</v>
      </c>
      <c r="P154" s="44">
        <f t="shared" si="8"/>
        <v>0</v>
      </c>
      <c r="Q154" s="9"/>
    </row>
    <row r="155" spans="1:17">
      <c r="A155" s="12"/>
      <c r="B155" s="23">
        <v>335.9</v>
      </c>
      <c r="C155" s="19" t="s">
        <v>65</v>
      </c>
      <c r="D155" s="43">
        <v>0</v>
      </c>
      <c r="E155" s="43">
        <v>0</v>
      </c>
      <c r="F155" s="43">
        <v>0</v>
      </c>
      <c r="G155" s="43">
        <v>0</v>
      </c>
      <c r="H155" s="43">
        <v>0</v>
      </c>
      <c r="I155" s="43">
        <v>0</v>
      </c>
      <c r="J155" s="43">
        <v>0</v>
      </c>
      <c r="K155" s="43">
        <v>0</v>
      </c>
      <c r="L155" s="43">
        <v>0</v>
      </c>
      <c r="M155" s="43">
        <v>0</v>
      </c>
      <c r="N155" s="43">
        <v>0</v>
      </c>
      <c r="O155" s="43">
        <f t="shared" si="9"/>
        <v>0</v>
      </c>
      <c r="P155" s="44">
        <f t="shared" si="8"/>
        <v>0</v>
      </c>
      <c r="Q155" s="9"/>
    </row>
    <row r="156" spans="1:17">
      <c r="A156" s="12"/>
      <c r="B156" s="23">
        <v>336</v>
      </c>
      <c r="C156" s="19" t="s">
        <v>220</v>
      </c>
      <c r="D156" s="43">
        <v>0</v>
      </c>
      <c r="E156" s="43">
        <v>0</v>
      </c>
      <c r="F156" s="43">
        <v>0</v>
      </c>
      <c r="G156" s="43">
        <v>0</v>
      </c>
      <c r="H156" s="43">
        <v>0</v>
      </c>
      <c r="I156" s="43">
        <v>0</v>
      </c>
      <c r="J156" s="43">
        <v>0</v>
      </c>
      <c r="K156" s="43">
        <v>0</v>
      </c>
      <c r="L156" s="43">
        <v>0</v>
      </c>
      <c r="M156" s="43">
        <v>0</v>
      </c>
      <c r="N156" s="43">
        <v>0</v>
      </c>
      <c r="O156" s="43">
        <f t="shared" si="9"/>
        <v>0</v>
      </c>
      <c r="P156" s="44">
        <f t="shared" si="8"/>
        <v>0</v>
      </c>
      <c r="Q156" s="9"/>
    </row>
    <row r="157" spans="1:17">
      <c r="A157" s="12"/>
      <c r="B157" s="23">
        <v>337.1</v>
      </c>
      <c r="C157" s="19" t="s">
        <v>221</v>
      </c>
      <c r="D157" s="43">
        <v>0</v>
      </c>
      <c r="E157" s="43">
        <v>0</v>
      </c>
      <c r="F157" s="43">
        <v>0</v>
      </c>
      <c r="G157" s="43">
        <v>0</v>
      </c>
      <c r="H157" s="43">
        <v>0</v>
      </c>
      <c r="I157" s="43">
        <v>0</v>
      </c>
      <c r="J157" s="43">
        <v>0</v>
      </c>
      <c r="K157" s="43">
        <v>0</v>
      </c>
      <c r="L157" s="43">
        <v>0</v>
      </c>
      <c r="M157" s="43">
        <v>0</v>
      </c>
      <c r="N157" s="43">
        <v>0</v>
      </c>
      <c r="O157" s="43">
        <f t="shared" si="9"/>
        <v>0</v>
      </c>
      <c r="P157" s="44">
        <f t="shared" si="8"/>
        <v>0</v>
      </c>
      <c r="Q157" s="9"/>
    </row>
    <row r="158" spans="1:17">
      <c r="A158" s="12"/>
      <c r="B158" s="23">
        <v>337.2</v>
      </c>
      <c r="C158" s="19" t="s">
        <v>222</v>
      </c>
      <c r="D158" s="43">
        <v>0</v>
      </c>
      <c r="E158" s="43">
        <v>0</v>
      </c>
      <c r="F158" s="43">
        <v>0</v>
      </c>
      <c r="G158" s="43">
        <v>0</v>
      </c>
      <c r="H158" s="43">
        <v>0</v>
      </c>
      <c r="I158" s="43">
        <v>0</v>
      </c>
      <c r="J158" s="43">
        <v>0</v>
      </c>
      <c r="K158" s="43">
        <v>0</v>
      </c>
      <c r="L158" s="43">
        <v>0</v>
      </c>
      <c r="M158" s="43">
        <v>0</v>
      </c>
      <c r="N158" s="43">
        <v>0</v>
      </c>
      <c r="O158" s="43">
        <f t="shared" si="9"/>
        <v>0</v>
      </c>
      <c r="P158" s="44">
        <f t="shared" si="8"/>
        <v>0</v>
      </c>
      <c r="Q158" s="9"/>
    </row>
    <row r="159" spans="1:17">
      <c r="A159" s="12"/>
      <c r="B159" s="23">
        <v>337.3</v>
      </c>
      <c r="C159" s="19" t="s">
        <v>223</v>
      </c>
      <c r="D159" s="43">
        <v>0</v>
      </c>
      <c r="E159" s="43">
        <v>0</v>
      </c>
      <c r="F159" s="43">
        <v>0</v>
      </c>
      <c r="G159" s="43">
        <v>0</v>
      </c>
      <c r="H159" s="43">
        <v>0</v>
      </c>
      <c r="I159" s="43">
        <v>0</v>
      </c>
      <c r="J159" s="43">
        <v>0</v>
      </c>
      <c r="K159" s="43">
        <v>0</v>
      </c>
      <c r="L159" s="43">
        <v>0</v>
      </c>
      <c r="M159" s="43">
        <v>0</v>
      </c>
      <c r="N159" s="43">
        <v>0</v>
      </c>
      <c r="O159" s="43">
        <f t="shared" si="9"/>
        <v>0</v>
      </c>
      <c r="P159" s="44">
        <f t="shared" si="8"/>
        <v>0</v>
      </c>
      <c r="Q159" s="9"/>
    </row>
    <row r="160" spans="1:17">
      <c r="A160" s="12"/>
      <c r="B160" s="23">
        <v>337.4</v>
      </c>
      <c r="C160" s="19" t="s">
        <v>224</v>
      </c>
      <c r="D160" s="43">
        <v>0</v>
      </c>
      <c r="E160" s="43">
        <v>0</v>
      </c>
      <c r="F160" s="43">
        <v>0</v>
      </c>
      <c r="G160" s="43">
        <v>0</v>
      </c>
      <c r="H160" s="43">
        <v>0</v>
      </c>
      <c r="I160" s="43">
        <v>0</v>
      </c>
      <c r="J160" s="43">
        <v>0</v>
      </c>
      <c r="K160" s="43">
        <v>0</v>
      </c>
      <c r="L160" s="43">
        <v>0</v>
      </c>
      <c r="M160" s="43">
        <v>0</v>
      </c>
      <c r="N160" s="43">
        <v>0</v>
      </c>
      <c r="O160" s="43">
        <f t="shared" si="9"/>
        <v>0</v>
      </c>
      <c r="P160" s="44">
        <f t="shared" si="8"/>
        <v>0</v>
      </c>
      <c r="Q160" s="9"/>
    </row>
    <row r="161" spans="1:17">
      <c r="A161" s="12"/>
      <c r="B161" s="23">
        <v>337.5</v>
      </c>
      <c r="C161" s="19" t="s">
        <v>225</v>
      </c>
      <c r="D161" s="43">
        <v>0</v>
      </c>
      <c r="E161" s="43">
        <v>0</v>
      </c>
      <c r="F161" s="43">
        <v>0</v>
      </c>
      <c r="G161" s="43">
        <v>0</v>
      </c>
      <c r="H161" s="43">
        <v>0</v>
      </c>
      <c r="I161" s="43">
        <v>0</v>
      </c>
      <c r="J161" s="43">
        <v>0</v>
      </c>
      <c r="K161" s="43">
        <v>0</v>
      </c>
      <c r="L161" s="43">
        <v>0</v>
      </c>
      <c r="M161" s="43">
        <v>0</v>
      </c>
      <c r="N161" s="43">
        <v>0</v>
      </c>
      <c r="O161" s="43">
        <f t="shared" si="9"/>
        <v>0</v>
      </c>
      <c r="P161" s="44">
        <f t="shared" si="8"/>
        <v>0</v>
      </c>
      <c r="Q161" s="9"/>
    </row>
    <row r="162" spans="1:17">
      <c r="A162" s="12"/>
      <c r="B162" s="23">
        <v>337.6</v>
      </c>
      <c r="C162" s="19" t="s">
        <v>226</v>
      </c>
      <c r="D162" s="43">
        <v>0</v>
      </c>
      <c r="E162" s="43">
        <v>0</v>
      </c>
      <c r="F162" s="43">
        <v>0</v>
      </c>
      <c r="G162" s="43">
        <v>0</v>
      </c>
      <c r="H162" s="43">
        <v>0</v>
      </c>
      <c r="I162" s="43">
        <v>0</v>
      </c>
      <c r="J162" s="43">
        <v>0</v>
      </c>
      <c r="K162" s="43">
        <v>0</v>
      </c>
      <c r="L162" s="43">
        <v>0</v>
      </c>
      <c r="M162" s="43">
        <v>0</v>
      </c>
      <c r="N162" s="43">
        <v>0</v>
      </c>
      <c r="O162" s="43">
        <f t="shared" si="9"/>
        <v>0</v>
      </c>
      <c r="P162" s="44">
        <f t="shared" si="8"/>
        <v>0</v>
      </c>
      <c r="Q162" s="9"/>
    </row>
    <row r="163" spans="1:17">
      <c r="A163" s="12"/>
      <c r="B163" s="23">
        <v>337.7</v>
      </c>
      <c r="C163" s="19" t="s">
        <v>227</v>
      </c>
      <c r="D163" s="43">
        <v>0</v>
      </c>
      <c r="E163" s="43">
        <v>0</v>
      </c>
      <c r="F163" s="43">
        <v>0</v>
      </c>
      <c r="G163" s="43">
        <v>0</v>
      </c>
      <c r="H163" s="43">
        <v>0</v>
      </c>
      <c r="I163" s="43">
        <v>0</v>
      </c>
      <c r="J163" s="43">
        <v>0</v>
      </c>
      <c r="K163" s="43">
        <v>0</v>
      </c>
      <c r="L163" s="43">
        <v>0</v>
      </c>
      <c r="M163" s="43">
        <v>0</v>
      </c>
      <c r="N163" s="43">
        <v>0</v>
      </c>
      <c r="O163" s="43">
        <f t="shared" si="9"/>
        <v>0</v>
      </c>
      <c r="P163" s="44">
        <f t="shared" si="8"/>
        <v>0</v>
      </c>
      <c r="Q163" s="9"/>
    </row>
    <row r="164" spans="1:17">
      <c r="A164" s="12"/>
      <c r="B164" s="23">
        <v>337.9</v>
      </c>
      <c r="C164" s="19" t="s">
        <v>228</v>
      </c>
      <c r="D164" s="43">
        <v>0</v>
      </c>
      <c r="E164" s="43">
        <v>0</v>
      </c>
      <c r="F164" s="43">
        <v>0</v>
      </c>
      <c r="G164" s="43">
        <v>0</v>
      </c>
      <c r="H164" s="43">
        <v>0</v>
      </c>
      <c r="I164" s="43">
        <v>0</v>
      </c>
      <c r="J164" s="43">
        <v>0</v>
      </c>
      <c r="K164" s="43">
        <v>0</v>
      </c>
      <c r="L164" s="43">
        <v>0</v>
      </c>
      <c r="M164" s="43">
        <v>0</v>
      </c>
      <c r="N164" s="43">
        <v>0</v>
      </c>
      <c r="O164" s="43">
        <f t="shared" si="9"/>
        <v>0</v>
      </c>
      <c r="P164" s="44">
        <f t="shared" si="8"/>
        <v>0</v>
      </c>
      <c r="Q164" s="9"/>
    </row>
    <row r="165" spans="1:17">
      <c r="A165" s="12"/>
      <c r="B165" s="23">
        <v>338</v>
      </c>
      <c r="C165" s="19" t="s">
        <v>229</v>
      </c>
      <c r="D165" s="43">
        <v>0</v>
      </c>
      <c r="E165" s="43">
        <v>0</v>
      </c>
      <c r="F165" s="43">
        <v>0</v>
      </c>
      <c r="G165" s="43">
        <v>0</v>
      </c>
      <c r="H165" s="43">
        <v>0</v>
      </c>
      <c r="I165" s="43">
        <v>0</v>
      </c>
      <c r="J165" s="43">
        <v>0</v>
      </c>
      <c r="K165" s="43">
        <v>0</v>
      </c>
      <c r="L165" s="43">
        <v>0</v>
      </c>
      <c r="M165" s="43">
        <v>0</v>
      </c>
      <c r="N165" s="43">
        <v>0</v>
      </c>
      <c r="O165" s="43">
        <f t="shared" si="9"/>
        <v>0</v>
      </c>
      <c r="P165" s="44">
        <f t="shared" si="8"/>
        <v>0</v>
      </c>
      <c r="Q165" s="9"/>
    </row>
    <row r="166" spans="1:17">
      <c r="A166" s="12"/>
      <c r="B166" s="23">
        <v>339</v>
      </c>
      <c r="C166" s="19" t="s">
        <v>230</v>
      </c>
      <c r="D166" s="43">
        <v>0</v>
      </c>
      <c r="E166" s="43">
        <v>0</v>
      </c>
      <c r="F166" s="43">
        <v>0</v>
      </c>
      <c r="G166" s="43">
        <v>0</v>
      </c>
      <c r="H166" s="43">
        <v>0</v>
      </c>
      <c r="I166" s="43">
        <v>0</v>
      </c>
      <c r="J166" s="43">
        <v>0</v>
      </c>
      <c r="K166" s="43">
        <v>0</v>
      </c>
      <c r="L166" s="43">
        <v>0</v>
      </c>
      <c r="M166" s="43">
        <v>0</v>
      </c>
      <c r="N166" s="43">
        <v>0</v>
      </c>
      <c r="O166" s="43">
        <f>SUM(D166:N166)</f>
        <v>0</v>
      </c>
      <c r="P166" s="44">
        <f t="shared" si="8"/>
        <v>0</v>
      </c>
      <c r="Q166" s="9"/>
    </row>
    <row r="167" spans="1:17" ht="15.75">
      <c r="A167" s="27" t="s">
        <v>231</v>
      </c>
      <c r="B167" s="28"/>
      <c r="C167" s="29"/>
      <c r="D167" s="30">
        <f t="shared" ref="D167:N167" si="10">SUM(D168:D260)</f>
        <v>0</v>
      </c>
      <c r="E167" s="30">
        <f t="shared" si="10"/>
        <v>0</v>
      </c>
      <c r="F167" s="30">
        <f t="shared" si="10"/>
        <v>0</v>
      </c>
      <c r="G167" s="30">
        <f t="shared" si="10"/>
        <v>0</v>
      </c>
      <c r="H167" s="30">
        <f t="shared" si="10"/>
        <v>0</v>
      </c>
      <c r="I167" s="30">
        <f t="shared" si="10"/>
        <v>0</v>
      </c>
      <c r="J167" s="30">
        <f t="shared" si="10"/>
        <v>0</v>
      </c>
      <c r="K167" s="30">
        <f t="shared" si="10"/>
        <v>0</v>
      </c>
      <c r="L167" s="30">
        <f t="shared" si="10"/>
        <v>0</v>
      </c>
      <c r="M167" s="30">
        <f t="shared" si="10"/>
        <v>0</v>
      </c>
      <c r="N167" s="30">
        <f t="shared" si="10"/>
        <v>0</v>
      </c>
      <c r="O167" s="30">
        <f>SUM(D167:N167)</f>
        <v>0</v>
      </c>
      <c r="P167" s="42">
        <f t="shared" si="8"/>
        <v>0</v>
      </c>
      <c r="Q167" s="10"/>
    </row>
    <row r="168" spans="1:17">
      <c r="A168" s="12"/>
      <c r="B168" s="23">
        <v>341.1</v>
      </c>
      <c r="C168" s="19" t="s">
        <v>232</v>
      </c>
      <c r="D168" s="43">
        <v>0</v>
      </c>
      <c r="E168" s="43">
        <v>0</v>
      </c>
      <c r="F168" s="43">
        <v>0</v>
      </c>
      <c r="G168" s="43">
        <v>0</v>
      </c>
      <c r="H168" s="43">
        <v>0</v>
      </c>
      <c r="I168" s="43">
        <v>0</v>
      </c>
      <c r="J168" s="43">
        <v>0</v>
      </c>
      <c r="K168" s="43">
        <v>0</v>
      </c>
      <c r="L168" s="43">
        <v>0</v>
      </c>
      <c r="M168" s="43">
        <v>0</v>
      </c>
      <c r="N168" s="43">
        <v>0</v>
      </c>
      <c r="O168" s="43">
        <f>SUM(D168:N168)</f>
        <v>0</v>
      </c>
      <c r="P168" s="44">
        <f t="shared" si="8"/>
        <v>0</v>
      </c>
      <c r="Q168" s="9"/>
    </row>
    <row r="169" spans="1:17">
      <c r="A169" s="12"/>
      <c r="B169" s="23">
        <v>341.15</v>
      </c>
      <c r="C169" s="19" t="s">
        <v>233</v>
      </c>
      <c r="D169" s="43">
        <v>0</v>
      </c>
      <c r="E169" s="43">
        <v>0</v>
      </c>
      <c r="F169" s="43">
        <v>0</v>
      </c>
      <c r="G169" s="43">
        <v>0</v>
      </c>
      <c r="H169" s="43">
        <v>0</v>
      </c>
      <c r="I169" s="43">
        <v>0</v>
      </c>
      <c r="J169" s="43">
        <v>0</v>
      </c>
      <c r="K169" s="43">
        <v>0</v>
      </c>
      <c r="L169" s="43">
        <v>0</v>
      </c>
      <c r="M169" s="43">
        <v>0</v>
      </c>
      <c r="N169" s="43">
        <v>0</v>
      </c>
      <c r="O169" s="43">
        <f t="shared" ref="O169:O260" si="11">SUM(D169:N169)</f>
        <v>0</v>
      </c>
      <c r="P169" s="44">
        <f t="shared" si="8"/>
        <v>0</v>
      </c>
      <c r="Q169" s="9"/>
    </row>
    <row r="170" spans="1:17">
      <c r="A170" s="12"/>
      <c r="B170" s="23">
        <v>341.16</v>
      </c>
      <c r="C170" s="19" t="s">
        <v>234</v>
      </c>
      <c r="D170" s="43">
        <v>0</v>
      </c>
      <c r="E170" s="43">
        <v>0</v>
      </c>
      <c r="F170" s="43">
        <v>0</v>
      </c>
      <c r="G170" s="43">
        <v>0</v>
      </c>
      <c r="H170" s="43">
        <v>0</v>
      </c>
      <c r="I170" s="43">
        <v>0</v>
      </c>
      <c r="J170" s="43">
        <v>0</v>
      </c>
      <c r="K170" s="43">
        <v>0</v>
      </c>
      <c r="L170" s="43">
        <v>0</v>
      </c>
      <c r="M170" s="43">
        <v>0</v>
      </c>
      <c r="N170" s="43">
        <v>0</v>
      </c>
      <c r="O170" s="43">
        <f t="shared" si="11"/>
        <v>0</v>
      </c>
      <c r="P170" s="44">
        <f t="shared" si="8"/>
        <v>0</v>
      </c>
      <c r="Q170" s="9"/>
    </row>
    <row r="171" spans="1:17">
      <c r="A171" s="12"/>
      <c r="B171" s="23">
        <v>341.2</v>
      </c>
      <c r="C171" s="19" t="s">
        <v>235</v>
      </c>
      <c r="D171" s="43">
        <v>0</v>
      </c>
      <c r="E171" s="43">
        <v>0</v>
      </c>
      <c r="F171" s="43">
        <v>0</v>
      </c>
      <c r="G171" s="43">
        <v>0</v>
      </c>
      <c r="H171" s="43">
        <v>0</v>
      </c>
      <c r="I171" s="43">
        <v>0</v>
      </c>
      <c r="J171" s="43">
        <v>0</v>
      </c>
      <c r="K171" s="43">
        <v>0</v>
      </c>
      <c r="L171" s="43">
        <v>0</v>
      </c>
      <c r="M171" s="43">
        <v>0</v>
      </c>
      <c r="N171" s="43">
        <v>0</v>
      </c>
      <c r="O171" s="43">
        <f t="shared" si="11"/>
        <v>0</v>
      </c>
      <c r="P171" s="44">
        <f t="shared" si="8"/>
        <v>0</v>
      </c>
      <c r="Q171" s="9"/>
    </row>
    <row r="172" spans="1:17">
      <c r="A172" s="12"/>
      <c r="B172" s="23">
        <v>341.3</v>
      </c>
      <c r="C172" s="19" t="s">
        <v>236</v>
      </c>
      <c r="D172" s="43">
        <v>0</v>
      </c>
      <c r="E172" s="43">
        <v>0</v>
      </c>
      <c r="F172" s="43">
        <v>0</v>
      </c>
      <c r="G172" s="43">
        <v>0</v>
      </c>
      <c r="H172" s="43">
        <v>0</v>
      </c>
      <c r="I172" s="43">
        <v>0</v>
      </c>
      <c r="J172" s="43">
        <v>0</v>
      </c>
      <c r="K172" s="43">
        <v>0</v>
      </c>
      <c r="L172" s="43">
        <v>0</v>
      </c>
      <c r="M172" s="43">
        <v>0</v>
      </c>
      <c r="N172" s="43">
        <v>0</v>
      </c>
      <c r="O172" s="43">
        <f t="shared" si="11"/>
        <v>0</v>
      </c>
      <c r="P172" s="44">
        <f t="shared" si="8"/>
        <v>0</v>
      </c>
      <c r="Q172" s="9"/>
    </row>
    <row r="173" spans="1:17">
      <c r="A173" s="12"/>
      <c r="B173" s="23">
        <v>341.51</v>
      </c>
      <c r="C173" s="19" t="s">
        <v>237</v>
      </c>
      <c r="D173" s="43">
        <v>0</v>
      </c>
      <c r="E173" s="43">
        <v>0</v>
      </c>
      <c r="F173" s="43">
        <v>0</v>
      </c>
      <c r="G173" s="43">
        <v>0</v>
      </c>
      <c r="H173" s="43">
        <v>0</v>
      </c>
      <c r="I173" s="43">
        <v>0</v>
      </c>
      <c r="J173" s="43">
        <v>0</v>
      </c>
      <c r="K173" s="43">
        <v>0</v>
      </c>
      <c r="L173" s="43">
        <v>0</v>
      </c>
      <c r="M173" s="43">
        <v>0</v>
      </c>
      <c r="N173" s="43">
        <v>0</v>
      </c>
      <c r="O173" s="43">
        <f t="shared" si="11"/>
        <v>0</v>
      </c>
      <c r="P173" s="44">
        <f t="shared" si="8"/>
        <v>0</v>
      </c>
      <c r="Q173" s="9"/>
    </row>
    <row r="174" spans="1:17">
      <c r="A174" s="12"/>
      <c r="B174" s="23">
        <v>341.52</v>
      </c>
      <c r="C174" s="19" t="s">
        <v>238</v>
      </c>
      <c r="D174" s="43">
        <v>0</v>
      </c>
      <c r="E174" s="43">
        <v>0</v>
      </c>
      <c r="F174" s="43">
        <v>0</v>
      </c>
      <c r="G174" s="43">
        <v>0</v>
      </c>
      <c r="H174" s="43">
        <v>0</v>
      </c>
      <c r="I174" s="43">
        <v>0</v>
      </c>
      <c r="J174" s="43">
        <v>0</v>
      </c>
      <c r="K174" s="43">
        <v>0</v>
      </c>
      <c r="L174" s="43">
        <v>0</v>
      </c>
      <c r="M174" s="43">
        <v>0</v>
      </c>
      <c r="N174" s="43">
        <v>0</v>
      </c>
      <c r="O174" s="43">
        <f t="shared" si="11"/>
        <v>0</v>
      </c>
      <c r="P174" s="44">
        <f t="shared" si="8"/>
        <v>0</v>
      </c>
      <c r="Q174" s="9"/>
    </row>
    <row r="175" spans="1:17">
      <c r="A175" s="12"/>
      <c r="B175" s="23">
        <v>341.53</v>
      </c>
      <c r="C175" s="19" t="s">
        <v>239</v>
      </c>
      <c r="D175" s="43">
        <v>0</v>
      </c>
      <c r="E175" s="43">
        <v>0</v>
      </c>
      <c r="F175" s="43">
        <v>0</v>
      </c>
      <c r="G175" s="43">
        <v>0</v>
      </c>
      <c r="H175" s="43">
        <v>0</v>
      </c>
      <c r="I175" s="43">
        <v>0</v>
      </c>
      <c r="J175" s="43">
        <v>0</v>
      </c>
      <c r="K175" s="43">
        <v>0</v>
      </c>
      <c r="L175" s="43">
        <v>0</v>
      </c>
      <c r="M175" s="43">
        <v>0</v>
      </c>
      <c r="N175" s="43">
        <v>0</v>
      </c>
      <c r="O175" s="43">
        <f t="shared" si="11"/>
        <v>0</v>
      </c>
      <c r="P175" s="44">
        <f t="shared" si="8"/>
        <v>0</v>
      </c>
      <c r="Q175" s="9"/>
    </row>
    <row r="176" spans="1:17">
      <c r="A176" s="12"/>
      <c r="B176" s="23">
        <v>341.54</v>
      </c>
      <c r="C176" s="19" t="s">
        <v>240</v>
      </c>
      <c r="D176" s="43">
        <v>0</v>
      </c>
      <c r="E176" s="43">
        <v>0</v>
      </c>
      <c r="F176" s="43">
        <v>0</v>
      </c>
      <c r="G176" s="43">
        <v>0</v>
      </c>
      <c r="H176" s="43">
        <v>0</v>
      </c>
      <c r="I176" s="43">
        <v>0</v>
      </c>
      <c r="J176" s="43">
        <v>0</v>
      </c>
      <c r="K176" s="43">
        <v>0</v>
      </c>
      <c r="L176" s="43">
        <v>0</v>
      </c>
      <c r="M176" s="43">
        <v>0</v>
      </c>
      <c r="N176" s="43">
        <v>0</v>
      </c>
      <c r="O176" s="43">
        <f t="shared" si="11"/>
        <v>0</v>
      </c>
      <c r="P176" s="44">
        <f t="shared" si="8"/>
        <v>0</v>
      </c>
      <c r="Q176" s="9"/>
    </row>
    <row r="177" spans="1:17">
      <c r="A177" s="12"/>
      <c r="B177" s="23">
        <v>341.55</v>
      </c>
      <c r="C177" s="19" t="s">
        <v>241</v>
      </c>
      <c r="D177" s="43">
        <v>0</v>
      </c>
      <c r="E177" s="43">
        <v>0</v>
      </c>
      <c r="F177" s="43">
        <v>0</v>
      </c>
      <c r="G177" s="43">
        <v>0</v>
      </c>
      <c r="H177" s="43">
        <v>0</v>
      </c>
      <c r="I177" s="43">
        <v>0</v>
      </c>
      <c r="J177" s="43">
        <v>0</v>
      </c>
      <c r="K177" s="43">
        <v>0</v>
      </c>
      <c r="L177" s="43">
        <v>0</v>
      </c>
      <c r="M177" s="43">
        <v>0</v>
      </c>
      <c r="N177" s="43">
        <v>0</v>
      </c>
      <c r="O177" s="43">
        <f t="shared" si="11"/>
        <v>0</v>
      </c>
      <c r="P177" s="44">
        <f t="shared" si="8"/>
        <v>0</v>
      </c>
      <c r="Q177" s="9"/>
    </row>
    <row r="178" spans="1:17">
      <c r="A178" s="12"/>
      <c r="B178" s="23">
        <v>341.56</v>
      </c>
      <c r="C178" s="19" t="s">
        <v>242</v>
      </c>
      <c r="D178" s="43">
        <v>0</v>
      </c>
      <c r="E178" s="43">
        <v>0</v>
      </c>
      <c r="F178" s="43">
        <v>0</v>
      </c>
      <c r="G178" s="43">
        <v>0</v>
      </c>
      <c r="H178" s="43">
        <v>0</v>
      </c>
      <c r="I178" s="43">
        <v>0</v>
      </c>
      <c r="J178" s="43">
        <v>0</v>
      </c>
      <c r="K178" s="43">
        <v>0</v>
      </c>
      <c r="L178" s="43">
        <v>0</v>
      </c>
      <c r="M178" s="43">
        <v>0</v>
      </c>
      <c r="N178" s="43">
        <v>0</v>
      </c>
      <c r="O178" s="43">
        <f t="shared" si="11"/>
        <v>0</v>
      </c>
      <c r="P178" s="44">
        <f t="shared" si="8"/>
        <v>0</v>
      </c>
      <c r="Q178" s="9"/>
    </row>
    <row r="179" spans="1:17">
      <c r="A179" s="12"/>
      <c r="B179" s="23">
        <v>341.8</v>
      </c>
      <c r="C179" s="19" t="s">
        <v>243</v>
      </c>
      <c r="D179" s="43">
        <v>0</v>
      </c>
      <c r="E179" s="43">
        <v>0</v>
      </c>
      <c r="F179" s="43">
        <v>0</v>
      </c>
      <c r="G179" s="43">
        <v>0</v>
      </c>
      <c r="H179" s="43">
        <v>0</v>
      </c>
      <c r="I179" s="43">
        <v>0</v>
      </c>
      <c r="J179" s="43">
        <v>0</v>
      </c>
      <c r="K179" s="43">
        <v>0</v>
      </c>
      <c r="L179" s="43">
        <v>0</v>
      </c>
      <c r="M179" s="43">
        <v>0</v>
      </c>
      <c r="N179" s="43">
        <v>0</v>
      </c>
      <c r="O179" s="43">
        <f t="shared" si="11"/>
        <v>0</v>
      </c>
      <c r="P179" s="44">
        <f t="shared" si="8"/>
        <v>0</v>
      </c>
      <c r="Q179" s="9"/>
    </row>
    <row r="180" spans="1:17">
      <c r="A180" s="12"/>
      <c r="B180" s="23">
        <v>341.9</v>
      </c>
      <c r="C180" s="19" t="s">
        <v>244</v>
      </c>
      <c r="D180" s="43">
        <v>0</v>
      </c>
      <c r="E180" s="43">
        <v>0</v>
      </c>
      <c r="F180" s="43">
        <v>0</v>
      </c>
      <c r="G180" s="43">
        <v>0</v>
      </c>
      <c r="H180" s="43">
        <v>0</v>
      </c>
      <c r="I180" s="43">
        <v>0</v>
      </c>
      <c r="J180" s="43">
        <v>0</v>
      </c>
      <c r="K180" s="43">
        <v>0</v>
      </c>
      <c r="L180" s="43">
        <v>0</v>
      </c>
      <c r="M180" s="43">
        <v>0</v>
      </c>
      <c r="N180" s="43">
        <v>0</v>
      </c>
      <c r="O180" s="43">
        <f t="shared" si="11"/>
        <v>0</v>
      </c>
      <c r="P180" s="44">
        <f t="shared" si="8"/>
        <v>0</v>
      </c>
      <c r="Q180" s="9"/>
    </row>
    <row r="181" spans="1:17">
      <c r="A181" s="12"/>
      <c r="B181" s="23">
        <v>342.1</v>
      </c>
      <c r="C181" s="19" t="s">
        <v>245</v>
      </c>
      <c r="D181" s="43">
        <v>0</v>
      </c>
      <c r="E181" s="43">
        <v>0</v>
      </c>
      <c r="F181" s="43">
        <v>0</v>
      </c>
      <c r="G181" s="43">
        <v>0</v>
      </c>
      <c r="H181" s="43">
        <v>0</v>
      </c>
      <c r="I181" s="43">
        <v>0</v>
      </c>
      <c r="J181" s="43">
        <v>0</v>
      </c>
      <c r="K181" s="43">
        <v>0</v>
      </c>
      <c r="L181" s="43">
        <v>0</v>
      </c>
      <c r="M181" s="43">
        <v>0</v>
      </c>
      <c r="N181" s="43">
        <v>0</v>
      </c>
      <c r="O181" s="43">
        <f t="shared" si="11"/>
        <v>0</v>
      </c>
      <c r="P181" s="44">
        <f t="shared" si="8"/>
        <v>0</v>
      </c>
      <c r="Q181" s="9"/>
    </row>
    <row r="182" spans="1:17">
      <c r="A182" s="12"/>
      <c r="B182" s="23">
        <v>342.2</v>
      </c>
      <c r="C182" s="19" t="s">
        <v>246</v>
      </c>
      <c r="D182" s="43">
        <v>0</v>
      </c>
      <c r="E182" s="43">
        <v>0</v>
      </c>
      <c r="F182" s="43">
        <v>0</v>
      </c>
      <c r="G182" s="43">
        <v>0</v>
      </c>
      <c r="H182" s="43">
        <v>0</v>
      </c>
      <c r="I182" s="43">
        <v>0</v>
      </c>
      <c r="J182" s="43">
        <v>0</v>
      </c>
      <c r="K182" s="43">
        <v>0</v>
      </c>
      <c r="L182" s="43">
        <v>0</v>
      </c>
      <c r="M182" s="43">
        <v>0</v>
      </c>
      <c r="N182" s="43">
        <v>0</v>
      </c>
      <c r="O182" s="43">
        <f t="shared" si="11"/>
        <v>0</v>
      </c>
      <c r="P182" s="44">
        <f t="shared" si="8"/>
        <v>0</v>
      </c>
      <c r="Q182" s="9"/>
    </row>
    <row r="183" spans="1:17">
      <c r="A183" s="12"/>
      <c r="B183" s="23">
        <v>342.3</v>
      </c>
      <c r="C183" s="19" t="s">
        <v>247</v>
      </c>
      <c r="D183" s="43">
        <v>0</v>
      </c>
      <c r="E183" s="43">
        <v>0</v>
      </c>
      <c r="F183" s="43">
        <v>0</v>
      </c>
      <c r="G183" s="43">
        <v>0</v>
      </c>
      <c r="H183" s="43">
        <v>0</v>
      </c>
      <c r="I183" s="43">
        <v>0</v>
      </c>
      <c r="J183" s="43">
        <v>0</v>
      </c>
      <c r="K183" s="43">
        <v>0</v>
      </c>
      <c r="L183" s="43">
        <v>0</v>
      </c>
      <c r="M183" s="43">
        <v>0</v>
      </c>
      <c r="N183" s="43">
        <v>0</v>
      </c>
      <c r="O183" s="43">
        <f t="shared" si="11"/>
        <v>0</v>
      </c>
      <c r="P183" s="44">
        <f t="shared" si="8"/>
        <v>0</v>
      </c>
      <c r="Q183" s="9"/>
    </row>
    <row r="184" spans="1:17">
      <c r="A184" s="12"/>
      <c r="B184" s="23">
        <v>342.4</v>
      </c>
      <c r="C184" s="19" t="s">
        <v>248</v>
      </c>
      <c r="D184" s="43">
        <v>0</v>
      </c>
      <c r="E184" s="43">
        <v>0</v>
      </c>
      <c r="F184" s="43">
        <v>0</v>
      </c>
      <c r="G184" s="43">
        <v>0</v>
      </c>
      <c r="H184" s="43">
        <v>0</v>
      </c>
      <c r="I184" s="43">
        <v>0</v>
      </c>
      <c r="J184" s="43">
        <v>0</v>
      </c>
      <c r="K184" s="43">
        <v>0</v>
      </c>
      <c r="L184" s="43">
        <v>0</v>
      </c>
      <c r="M184" s="43">
        <v>0</v>
      </c>
      <c r="N184" s="43">
        <v>0</v>
      </c>
      <c r="O184" s="43">
        <f t="shared" si="11"/>
        <v>0</v>
      </c>
      <c r="P184" s="44">
        <f t="shared" si="8"/>
        <v>0</v>
      </c>
      <c r="Q184" s="9"/>
    </row>
    <row r="185" spans="1:17">
      <c r="A185" s="12"/>
      <c r="B185" s="23">
        <v>342.5</v>
      </c>
      <c r="C185" s="19" t="s">
        <v>249</v>
      </c>
      <c r="D185" s="43">
        <v>0</v>
      </c>
      <c r="E185" s="43">
        <v>0</v>
      </c>
      <c r="F185" s="43">
        <v>0</v>
      </c>
      <c r="G185" s="43">
        <v>0</v>
      </c>
      <c r="H185" s="43">
        <v>0</v>
      </c>
      <c r="I185" s="43">
        <v>0</v>
      </c>
      <c r="J185" s="43">
        <v>0</v>
      </c>
      <c r="K185" s="43">
        <v>0</v>
      </c>
      <c r="L185" s="43">
        <v>0</v>
      </c>
      <c r="M185" s="43">
        <v>0</v>
      </c>
      <c r="N185" s="43">
        <v>0</v>
      </c>
      <c r="O185" s="43">
        <f t="shared" si="11"/>
        <v>0</v>
      </c>
      <c r="P185" s="44">
        <f t="shared" si="8"/>
        <v>0</v>
      </c>
      <c r="Q185" s="9"/>
    </row>
    <row r="186" spans="1:17">
      <c r="A186" s="12"/>
      <c r="B186" s="23">
        <v>342.6</v>
      </c>
      <c r="C186" s="19" t="s">
        <v>250</v>
      </c>
      <c r="D186" s="43">
        <v>0</v>
      </c>
      <c r="E186" s="43">
        <v>0</v>
      </c>
      <c r="F186" s="43">
        <v>0</v>
      </c>
      <c r="G186" s="43">
        <v>0</v>
      </c>
      <c r="H186" s="43">
        <v>0</v>
      </c>
      <c r="I186" s="43">
        <v>0</v>
      </c>
      <c r="J186" s="43">
        <v>0</v>
      </c>
      <c r="K186" s="43">
        <v>0</v>
      </c>
      <c r="L186" s="43">
        <v>0</v>
      </c>
      <c r="M186" s="43">
        <v>0</v>
      </c>
      <c r="N186" s="43">
        <v>0</v>
      </c>
      <c r="O186" s="43">
        <f t="shared" si="11"/>
        <v>0</v>
      </c>
      <c r="P186" s="44">
        <f t="shared" si="8"/>
        <v>0</v>
      </c>
      <c r="Q186" s="9"/>
    </row>
    <row r="187" spans="1:17">
      <c r="A187" s="12"/>
      <c r="B187" s="23">
        <v>342.9</v>
      </c>
      <c r="C187" s="19" t="s">
        <v>251</v>
      </c>
      <c r="D187" s="43">
        <v>0</v>
      </c>
      <c r="E187" s="43">
        <v>0</v>
      </c>
      <c r="F187" s="43">
        <v>0</v>
      </c>
      <c r="G187" s="43">
        <v>0</v>
      </c>
      <c r="H187" s="43">
        <v>0</v>
      </c>
      <c r="I187" s="43">
        <v>0</v>
      </c>
      <c r="J187" s="43">
        <v>0</v>
      </c>
      <c r="K187" s="43">
        <v>0</v>
      </c>
      <c r="L187" s="43">
        <v>0</v>
      </c>
      <c r="M187" s="43">
        <v>0</v>
      </c>
      <c r="N187" s="43">
        <v>0</v>
      </c>
      <c r="O187" s="43">
        <f t="shared" si="11"/>
        <v>0</v>
      </c>
      <c r="P187" s="44">
        <f t="shared" si="8"/>
        <v>0</v>
      </c>
      <c r="Q187" s="9"/>
    </row>
    <row r="188" spans="1:17">
      <c r="A188" s="12"/>
      <c r="B188" s="23">
        <v>343.1</v>
      </c>
      <c r="C188" s="19" t="s">
        <v>252</v>
      </c>
      <c r="D188" s="43">
        <v>0</v>
      </c>
      <c r="E188" s="43">
        <v>0</v>
      </c>
      <c r="F188" s="43">
        <v>0</v>
      </c>
      <c r="G188" s="43">
        <v>0</v>
      </c>
      <c r="H188" s="43">
        <v>0</v>
      </c>
      <c r="I188" s="43">
        <v>0</v>
      </c>
      <c r="J188" s="43">
        <v>0</v>
      </c>
      <c r="K188" s="43">
        <v>0</v>
      </c>
      <c r="L188" s="43">
        <v>0</v>
      </c>
      <c r="M188" s="43">
        <v>0</v>
      </c>
      <c r="N188" s="43">
        <v>0</v>
      </c>
      <c r="O188" s="43">
        <f t="shared" si="11"/>
        <v>0</v>
      </c>
      <c r="P188" s="44">
        <f t="shared" si="8"/>
        <v>0</v>
      </c>
      <c r="Q188" s="9"/>
    </row>
    <row r="189" spans="1:17">
      <c r="A189" s="12"/>
      <c r="B189" s="23">
        <v>343.2</v>
      </c>
      <c r="C189" s="19" t="s">
        <v>253</v>
      </c>
      <c r="D189" s="43">
        <v>0</v>
      </c>
      <c r="E189" s="43">
        <v>0</v>
      </c>
      <c r="F189" s="43">
        <v>0</v>
      </c>
      <c r="G189" s="43">
        <v>0</v>
      </c>
      <c r="H189" s="43">
        <v>0</v>
      </c>
      <c r="I189" s="43">
        <v>0</v>
      </c>
      <c r="J189" s="43">
        <v>0</v>
      </c>
      <c r="K189" s="43">
        <v>0</v>
      </c>
      <c r="L189" s="43">
        <v>0</v>
      </c>
      <c r="M189" s="43">
        <v>0</v>
      </c>
      <c r="N189" s="43">
        <v>0</v>
      </c>
      <c r="O189" s="43">
        <f t="shared" si="11"/>
        <v>0</v>
      </c>
      <c r="P189" s="44">
        <f t="shared" si="8"/>
        <v>0</v>
      </c>
      <c r="Q189" s="9"/>
    </row>
    <row r="190" spans="1:17">
      <c r="A190" s="12"/>
      <c r="B190" s="23">
        <v>343.3</v>
      </c>
      <c r="C190" s="19" t="s">
        <v>254</v>
      </c>
      <c r="D190" s="43">
        <v>0</v>
      </c>
      <c r="E190" s="43">
        <v>0</v>
      </c>
      <c r="F190" s="43">
        <v>0</v>
      </c>
      <c r="G190" s="43">
        <v>0</v>
      </c>
      <c r="H190" s="43">
        <v>0</v>
      </c>
      <c r="I190" s="43">
        <v>0</v>
      </c>
      <c r="J190" s="43">
        <v>0</v>
      </c>
      <c r="K190" s="43">
        <v>0</v>
      </c>
      <c r="L190" s="43">
        <v>0</v>
      </c>
      <c r="M190" s="43">
        <v>0</v>
      </c>
      <c r="N190" s="43">
        <v>0</v>
      </c>
      <c r="O190" s="43">
        <f t="shared" si="11"/>
        <v>0</v>
      </c>
      <c r="P190" s="44">
        <f t="shared" si="8"/>
        <v>0</v>
      </c>
      <c r="Q190" s="9"/>
    </row>
    <row r="191" spans="1:17">
      <c r="A191" s="12"/>
      <c r="B191" s="23">
        <v>343.4</v>
      </c>
      <c r="C191" s="19" t="s">
        <v>255</v>
      </c>
      <c r="D191" s="43">
        <v>0</v>
      </c>
      <c r="E191" s="43">
        <v>0</v>
      </c>
      <c r="F191" s="43">
        <v>0</v>
      </c>
      <c r="G191" s="43">
        <v>0</v>
      </c>
      <c r="H191" s="43">
        <v>0</v>
      </c>
      <c r="I191" s="43">
        <v>0</v>
      </c>
      <c r="J191" s="43">
        <v>0</v>
      </c>
      <c r="K191" s="43">
        <v>0</v>
      </c>
      <c r="L191" s="43">
        <v>0</v>
      </c>
      <c r="M191" s="43">
        <v>0</v>
      </c>
      <c r="N191" s="43">
        <v>0</v>
      </c>
      <c r="O191" s="43">
        <f t="shared" si="11"/>
        <v>0</v>
      </c>
      <c r="P191" s="44">
        <f t="shared" si="8"/>
        <v>0</v>
      </c>
      <c r="Q191" s="9"/>
    </row>
    <row r="192" spans="1:17">
      <c r="A192" s="12"/>
      <c r="B192" s="23">
        <v>343.5</v>
      </c>
      <c r="C192" s="19" t="s">
        <v>256</v>
      </c>
      <c r="D192" s="43">
        <v>0</v>
      </c>
      <c r="E192" s="43">
        <v>0</v>
      </c>
      <c r="F192" s="43">
        <v>0</v>
      </c>
      <c r="G192" s="43">
        <v>0</v>
      </c>
      <c r="H192" s="43">
        <v>0</v>
      </c>
      <c r="I192" s="43">
        <v>0</v>
      </c>
      <c r="J192" s="43">
        <v>0</v>
      </c>
      <c r="K192" s="43">
        <v>0</v>
      </c>
      <c r="L192" s="43">
        <v>0</v>
      </c>
      <c r="M192" s="43">
        <v>0</v>
      </c>
      <c r="N192" s="43">
        <v>0</v>
      </c>
      <c r="O192" s="43">
        <f t="shared" si="11"/>
        <v>0</v>
      </c>
      <c r="P192" s="44">
        <f t="shared" si="8"/>
        <v>0</v>
      </c>
      <c r="Q192" s="9"/>
    </row>
    <row r="193" spans="1:17">
      <c r="A193" s="12"/>
      <c r="B193" s="23">
        <v>343.6</v>
      </c>
      <c r="C193" s="19" t="s">
        <v>257</v>
      </c>
      <c r="D193" s="43">
        <v>0</v>
      </c>
      <c r="E193" s="43">
        <v>0</v>
      </c>
      <c r="F193" s="43">
        <v>0</v>
      </c>
      <c r="G193" s="43">
        <v>0</v>
      </c>
      <c r="H193" s="43">
        <v>0</v>
      </c>
      <c r="I193" s="43">
        <v>0</v>
      </c>
      <c r="J193" s="43">
        <v>0</v>
      </c>
      <c r="K193" s="43">
        <v>0</v>
      </c>
      <c r="L193" s="43">
        <v>0</v>
      </c>
      <c r="M193" s="43">
        <v>0</v>
      </c>
      <c r="N193" s="43">
        <v>0</v>
      </c>
      <c r="O193" s="43">
        <f t="shared" si="11"/>
        <v>0</v>
      </c>
      <c r="P193" s="44">
        <f t="shared" si="8"/>
        <v>0</v>
      </c>
      <c r="Q193" s="9"/>
    </row>
    <row r="194" spans="1:17">
      <c r="A194" s="12"/>
      <c r="B194" s="23">
        <v>343.7</v>
      </c>
      <c r="C194" s="19" t="s">
        <v>258</v>
      </c>
      <c r="D194" s="43">
        <v>0</v>
      </c>
      <c r="E194" s="43">
        <v>0</v>
      </c>
      <c r="F194" s="43">
        <v>0</v>
      </c>
      <c r="G194" s="43">
        <v>0</v>
      </c>
      <c r="H194" s="43">
        <v>0</v>
      </c>
      <c r="I194" s="43">
        <v>0</v>
      </c>
      <c r="J194" s="43">
        <v>0</v>
      </c>
      <c r="K194" s="43">
        <v>0</v>
      </c>
      <c r="L194" s="43">
        <v>0</v>
      </c>
      <c r="M194" s="43">
        <v>0</v>
      </c>
      <c r="N194" s="43">
        <v>0</v>
      </c>
      <c r="O194" s="43">
        <f t="shared" si="11"/>
        <v>0</v>
      </c>
      <c r="P194" s="44">
        <f t="shared" si="8"/>
        <v>0</v>
      </c>
      <c r="Q194" s="9"/>
    </row>
    <row r="195" spans="1:17">
      <c r="A195" s="12"/>
      <c r="B195" s="23">
        <v>343.8</v>
      </c>
      <c r="C195" s="19" t="s">
        <v>259</v>
      </c>
      <c r="D195" s="43">
        <v>0</v>
      </c>
      <c r="E195" s="43">
        <v>0</v>
      </c>
      <c r="F195" s="43">
        <v>0</v>
      </c>
      <c r="G195" s="43">
        <v>0</v>
      </c>
      <c r="H195" s="43">
        <v>0</v>
      </c>
      <c r="I195" s="43">
        <v>0</v>
      </c>
      <c r="J195" s="43">
        <v>0</v>
      </c>
      <c r="K195" s="43">
        <v>0</v>
      </c>
      <c r="L195" s="43">
        <v>0</v>
      </c>
      <c r="M195" s="43">
        <v>0</v>
      </c>
      <c r="N195" s="43">
        <v>0</v>
      </c>
      <c r="O195" s="43">
        <f t="shared" si="11"/>
        <v>0</v>
      </c>
      <c r="P195" s="44">
        <f t="shared" si="8"/>
        <v>0</v>
      </c>
      <c r="Q195" s="9"/>
    </row>
    <row r="196" spans="1:17">
      <c r="A196" s="12"/>
      <c r="B196" s="23">
        <v>343.9</v>
      </c>
      <c r="C196" s="19" t="s">
        <v>260</v>
      </c>
      <c r="D196" s="43">
        <v>0</v>
      </c>
      <c r="E196" s="43">
        <v>0</v>
      </c>
      <c r="F196" s="43">
        <v>0</v>
      </c>
      <c r="G196" s="43">
        <v>0</v>
      </c>
      <c r="H196" s="43">
        <v>0</v>
      </c>
      <c r="I196" s="43">
        <v>0</v>
      </c>
      <c r="J196" s="43">
        <v>0</v>
      </c>
      <c r="K196" s="43">
        <v>0</v>
      </c>
      <c r="L196" s="43">
        <v>0</v>
      </c>
      <c r="M196" s="43">
        <v>0</v>
      </c>
      <c r="N196" s="43">
        <v>0</v>
      </c>
      <c r="O196" s="43">
        <f t="shared" si="11"/>
        <v>0</v>
      </c>
      <c r="P196" s="44">
        <f t="shared" si="8"/>
        <v>0</v>
      </c>
      <c r="Q196" s="9"/>
    </row>
    <row r="197" spans="1:17">
      <c r="A197" s="12"/>
      <c r="B197" s="23">
        <v>344.1</v>
      </c>
      <c r="C197" s="19" t="s">
        <v>261</v>
      </c>
      <c r="D197" s="43">
        <v>0</v>
      </c>
      <c r="E197" s="43">
        <v>0</v>
      </c>
      <c r="F197" s="43">
        <v>0</v>
      </c>
      <c r="G197" s="43">
        <v>0</v>
      </c>
      <c r="H197" s="43">
        <v>0</v>
      </c>
      <c r="I197" s="43">
        <v>0</v>
      </c>
      <c r="J197" s="43">
        <v>0</v>
      </c>
      <c r="K197" s="43">
        <v>0</v>
      </c>
      <c r="L197" s="43">
        <v>0</v>
      </c>
      <c r="M197" s="43">
        <v>0</v>
      </c>
      <c r="N197" s="43">
        <v>0</v>
      </c>
      <c r="O197" s="43">
        <f t="shared" si="11"/>
        <v>0</v>
      </c>
      <c r="P197" s="44">
        <f t="shared" ref="P197:P260" si="12">(O197/P$323)</f>
        <v>0</v>
      </c>
      <c r="Q197" s="9"/>
    </row>
    <row r="198" spans="1:17">
      <c r="A198" s="12"/>
      <c r="B198" s="23">
        <v>344.2</v>
      </c>
      <c r="C198" s="19" t="s">
        <v>262</v>
      </c>
      <c r="D198" s="43">
        <v>0</v>
      </c>
      <c r="E198" s="43">
        <v>0</v>
      </c>
      <c r="F198" s="43">
        <v>0</v>
      </c>
      <c r="G198" s="43">
        <v>0</v>
      </c>
      <c r="H198" s="43">
        <v>0</v>
      </c>
      <c r="I198" s="43">
        <v>0</v>
      </c>
      <c r="J198" s="43">
        <v>0</v>
      </c>
      <c r="K198" s="43">
        <v>0</v>
      </c>
      <c r="L198" s="43">
        <v>0</v>
      </c>
      <c r="M198" s="43">
        <v>0</v>
      </c>
      <c r="N198" s="43">
        <v>0</v>
      </c>
      <c r="O198" s="43">
        <f t="shared" si="11"/>
        <v>0</v>
      </c>
      <c r="P198" s="44">
        <f t="shared" si="12"/>
        <v>0</v>
      </c>
      <c r="Q198" s="9"/>
    </row>
    <row r="199" spans="1:17">
      <c r="A199" s="12"/>
      <c r="B199" s="23">
        <v>344.3</v>
      </c>
      <c r="C199" s="19" t="s">
        <v>263</v>
      </c>
      <c r="D199" s="43">
        <v>0</v>
      </c>
      <c r="E199" s="43">
        <v>0</v>
      </c>
      <c r="F199" s="43">
        <v>0</v>
      </c>
      <c r="G199" s="43">
        <v>0</v>
      </c>
      <c r="H199" s="43">
        <v>0</v>
      </c>
      <c r="I199" s="43">
        <v>0</v>
      </c>
      <c r="J199" s="43">
        <v>0</v>
      </c>
      <c r="K199" s="43">
        <v>0</v>
      </c>
      <c r="L199" s="43">
        <v>0</v>
      </c>
      <c r="M199" s="43">
        <v>0</v>
      </c>
      <c r="N199" s="43">
        <v>0</v>
      </c>
      <c r="O199" s="43">
        <f t="shared" si="11"/>
        <v>0</v>
      </c>
      <c r="P199" s="44">
        <f t="shared" si="12"/>
        <v>0</v>
      </c>
      <c r="Q199" s="9"/>
    </row>
    <row r="200" spans="1:17">
      <c r="A200" s="12"/>
      <c r="B200" s="23">
        <v>344.4</v>
      </c>
      <c r="C200" s="19" t="s">
        <v>264</v>
      </c>
      <c r="D200" s="43">
        <v>0</v>
      </c>
      <c r="E200" s="43">
        <v>0</v>
      </c>
      <c r="F200" s="43">
        <v>0</v>
      </c>
      <c r="G200" s="43">
        <v>0</v>
      </c>
      <c r="H200" s="43">
        <v>0</v>
      </c>
      <c r="I200" s="43">
        <v>0</v>
      </c>
      <c r="J200" s="43">
        <v>0</v>
      </c>
      <c r="K200" s="43">
        <v>0</v>
      </c>
      <c r="L200" s="43">
        <v>0</v>
      </c>
      <c r="M200" s="43">
        <v>0</v>
      </c>
      <c r="N200" s="43">
        <v>0</v>
      </c>
      <c r="O200" s="43">
        <f t="shared" si="11"/>
        <v>0</v>
      </c>
      <c r="P200" s="44">
        <f t="shared" si="12"/>
        <v>0</v>
      </c>
      <c r="Q200" s="9"/>
    </row>
    <row r="201" spans="1:17">
      <c r="A201" s="12"/>
      <c r="B201" s="23">
        <v>344.5</v>
      </c>
      <c r="C201" s="19" t="s">
        <v>265</v>
      </c>
      <c r="D201" s="43">
        <v>0</v>
      </c>
      <c r="E201" s="43">
        <v>0</v>
      </c>
      <c r="F201" s="43">
        <v>0</v>
      </c>
      <c r="G201" s="43">
        <v>0</v>
      </c>
      <c r="H201" s="43">
        <v>0</v>
      </c>
      <c r="I201" s="43">
        <v>0</v>
      </c>
      <c r="J201" s="43">
        <v>0</v>
      </c>
      <c r="K201" s="43">
        <v>0</v>
      </c>
      <c r="L201" s="43">
        <v>0</v>
      </c>
      <c r="M201" s="43">
        <v>0</v>
      </c>
      <c r="N201" s="43">
        <v>0</v>
      </c>
      <c r="O201" s="43">
        <f t="shared" si="11"/>
        <v>0</v>
      </c>
      <c r="P201" s="44">
        <f t="shared" si="12"/>
        <v>0</v>
      </c>
      <c r="Q201" s="9"/>
    </row>
    <row r="202" spans="1:17">
      <c r="A202" s="12"/>
      <c r="B202" s="23">
        <v>344.6</v>
      </c>
      <c r="C202" s="19" t="s">
        <v>266</v>
      </c>
      <c r="D202" s="43">
        <v>0</v>
      </c>
      <c r="E202" s="43">
        <v>0</v>
      </c>
      <c r="F202" s="43">
        <v>0</v>
      </c>
      <c r="G202" s="43">
        <v>0</v>
      </c>
      <c r="H202" s="43">
        <v>0</v>
      </c>
      <c r="I202" s="43">
        <v>0</v>
      </c>
      <c r="J202" s="43">
        <v>0</v>
      </c>
      <c r="K202" s="43">
        <v>0</v>
      </c>
      <c r="L202" s="43">
        <v>0</v>
      </c>
      <c r="M202" s="43">
        <v>0</v>
      </c>
      <c r="N202" s="43">
        <v>0</v>
      </c>
      <c r="O202" s="43">
        <f t="shared" si="11"/>
        <v>0</v>
      </c>
      <c r="P202" s="44">
        <f t="shared" si="12"/>
        <v>0</v>
      </c>
      <c r="Q202" s="9"/>
    </row>
    <row r="203" spans="1:17">
      <c r="A203" s="12"/>
      <c r="B203" s="23">
        <v>344.9</v>
      </c>
      <c r="C203" s="19" t="s">
        <v>267</v>
      </c>
      <c r="D203" s="43">
        <v>0</v>
      </c>
      <c r="E203" s="43">
        <v>0</v>
      </c>
      <c r="F203" s="43">
        <v>0</v>
      </c>
      <c r="G203" s="43">
        <v>0</v>
      </c>
      <c r="H203" s="43">
        <v>0</v>
      </c>
      <c r="I203" s="43">
        <v>0</v>
      </c>
      <c r="J203" s="43">
        <v>0</v>
      </c>
      <c r="K203" s="43">
        <v>0</v>
      </c>
      <c r="L203" s="43">
        <v>0</v>
      </c>
      <c r="M203" s="43">
        <v>0</v>
      </c>
      <c r="N203" s="43">
        <v>0</v>
      </c>
      <c r="O203" s="43">
        <f t="shared" si="11"/>
        <v>0</v>
      </c>
      <c r="P203" s="44">
        <f t="shared" si="12"/>
        <v>0</v>
      </c>
      <c r="Q203" s="9"/>
    </row>
    <row r="204" spans="1:17">
      <c r="A204" s="12"/>
      <c r="B204" s="23">
        <v>345.1</v>
      </c>
      <c r="C204" s="19" t="s">
        <v>268</v>
      </c>
      <c r="D204" s="43">
        <v>0</v>
      </c>
      <c r="E204" s="43">
        <v>0</v>
      </c>
      <c r="F204" s="43">
        <v>0</v>
      </c>
      <c r="G204" s="43">
        <v>0</v>
      </c>
      <c r="H204" s="43">
        <v>0</v>
      </c>
      <c r="I204" s="43">
        <v>0</v>
      </c>
      <c r="J204" s="43">
        <v>0</v>
      </c>
      <c r="K204" s="43">
        <v>0</v>
      </c>
      <c r="L204" s="43">
        <v>0</v>
      </c>
      <c r="M204" s="43">
        <v>0</v>
      </c>
      <c r="N204" s="43">
        <v>0</v>
      </c>
      <c r="O204" s="43">
        <f t="shared" si="11"/>
        <v>0</v>
      </c>
      <c r="P204" s="44">
        <f t="shared" si="12"/>
        <v>0</v>
      </c>
      <c r="Q204" s="9"/>
    </row>
    <row r="205" spans="1:17">
      <c r="A205" s="12"/>
      <c r="B205" s="23">
        <v>345.9</v>
      </c>
      <c r="C205" s="19" t="s">
        <v>269</v>
      </c>
      <c r="D205" s="43">
        <v>0</v>
      </c>
      <c r="E205" s="43">
        <v>0</v>
      </c>
      <c r="F205" s="43">
        <v>0</v>
      </c>
      <c r="G205" s="43">
        <v>0</v>
      </c>
      <c r="H205" s="43">
        <v>0</v>
      </c>
      <c r="I205" s="43">
        <v>0</v>
      </c>
      <c r="J205" s="43">
        <v>0</v>
      </c>
      <c r="K205" s="43">
        <v>0</v>
      </c>
      <c r="L205" s="43">
        <v>0</v>
      </c>
      <c r="M205" s="43">
        <v>0</v>
      </c>
      <c r="N205" s="43">
        <v>0</v>
      </c>
      <c r="O205" s="43">
        <f t="shared" si="11"/>
        <v>0</v>
      </c>
      <c r="P205" s="44">
        <f t="shared" si="12"/>
        <v>0</v>
      </c>
      <c r="Q205" s="9"/>
    </row>
    <row r="206" spans="1:17">
      <c r="A206" s="12"/>
      <c r="B206" s="23">
        <v>346.1</v>
      </c>
      <c r="C206" s="19" t="s">
        <v>270</v>
      </c>
      <c r="D206" s="43">
        <v>0</v>
      </c>
      <c r="E206" s="43">
        <v>0</v>
      </c>
      <c r="F206" s="43">
        <v>0</v>
      </c>
      <c r="G206" s="43">
        <v>0</v>
      </c>
      <c r="H206" s="43">
        <v>0</v>
      </c>
      <c r="I206" s="43">
        <v>0</v>
      </c>
      <c r="J206" s="43">
        <v>0</v>
      </c>
      <c r="K206" s="43">
        <v>0</v>
      </c>
      <c r="L206" s="43">
        <v>0</v>
      </c>
      <c r="M206" s="43">
        <v>0</v>
      </c>
      <c r="N206" s="43">
        <v>0</v>
      </c>
      <c r="O206" s="43">
        <f t="shared" si="11"/>
        <v>0</v>
      </c>
      <c r="P206" s="44">
        <f t="shared" si="12"/>
        <v>0</v>
      </c>
      <c r="Q206" s="9"/>
    </row>
    <row r="207" spans="1:17">
      <c r="A207" s="12"/>
      <c r="B207" s="23">
        <v>346.2</v>
      </c>
      <c r="C207" s="19" t="s">
        <v>271</v>
      </c>
      <c r="D207" s="43">
        <v>0</v>
      </c>
      <c r="E207" s="43">
        <v>0</v>
      </c>
      <c r="F207" s="43">
        <v>0</v>
      </c>
      <c r="G207" s="43">
        <v>0</v>
      </c>
      <c r="H207" s="43">
        <v>0</v>
      </c>
      <c r="I207" s="43">
        <v>0</v>
      </c>
      <c r="J207" s="43">
        <v>0</v>
      </c>
      <c r="K207" s="43">
        <v>0</v>
      </c>
      <c r="L207" s="43">
        <v>0</v>
      </c>
      <c r="M207" s="43">
        <v>0</v>
      </c>
      <c r="N207" s="43">
        <v>0</v>
      </c>
      <c r="O207" s="43">
        <f t="shared" si="11"/>
        <v>0</v>
      </c>
      <c r="P207" s="44">
        <f t="shared" si="12"/>
        <v>0</v>
      </c>
      <c r="Q207" s="9"/>
    </row>
    <row r="208" spans="1:17">
      <c r="A208" s="12"/>
      <c r="B208" s="23">
        <v>346.3</v>
      </c>
      <c r="C208" s="19" t="s">
        <v>272</v>
      </c>
      <c r="D208" s="43">
        <v>0</v>
      </c>
      <c r="E208" s="43">
        <v>0</v>
      </c>
      <c r="F208" s="43">
        <v>0</v>
      </c>
      <c r="G208" s="43">
        <v>0</v>
      </c>
      <c r="H208" s="43">
        <v>0</v>
      </c>
      <c r="I208" s="43">
        <v>0</v>
      </c>
      <c r="J208" s="43">
        <v>0</v>
      </c>
      <c r="K208" s="43">
        <v>0</v>
      </c>
      <c r="L208" s="43">
        <v>0</v>
      </c>
      <c r="M208" s="43">
        <v>0</v>
      </c>
      <c r="N208" s="43">
        <v>0</v>
      </c>
      <c r="O208" s="43">
        <f t="shared" si="11"/>
        <v>0</v>
      </c>
      <c r="P208" s="44">
        <f t="shared" si="12"/>
        <v>0</v>
      </c>
      <c r="Q208" s="9"/>
    </row>
    <row r="209" spans="1:17">
      <c r="A209" s="12"/>
      <c r="B209" s="23">
        <v>346.4</v>
      </c>
      <c r="C209" s="19" t="s">
        <v>273</v>
      </c>
      <c r="D209" s="43">
        <v>0</v>
      </c>
      <c r="E209" s="43">
        <v>0</v>
      </c>
      <c r="F209" s="43">
        <v>0</v>
      </c>
      <c r="G209" s="43">
        <v>0</v>
      </c>
      <c r="H209" s="43">
        <v>0</v>
      </c>
      <c r="I209" s="43">
        <v>0</v>
      </c>
      <c r="J209" s="43">
        <v>0</v>
      </c>
      <c r="K209" s="43">
        <v>0</v>
      </c>
      <c r="L209" s="43">
        <v>0</v>
      </c>
      <c r="M209" s="43">
        <v>0</v>
      </c>
      <c r="N209" s="43">
        <v>0</v>
      </c>
      <c r="O209" s="43">
        <f t="shared" si="11"/>
        <v>0</v>
      </c>
      <c r="P209" s="44">
        <f t="shared" si="12"/>
        <v>0</v>
      </c>
      <c r="Q209" s="9"/>
    </row>
    <row r="210" spans="1:17">
      <c r="A210" s="12"/>
      <c r="B210" s="23">
        <v>346.9</v>
      </c>
      <c r="C210" s="19" t="s">
        <v>274</v>
      </c>
      <c r="D210" s="43">
        <v>0</v>
      </c>
      <c r="E210" s="43">
        <v>0</v>
      </c>
      <c r="F210" s="43">
        <v>0</v>
      </c>
      <c r="G210" s="43">
        <v>0</v>
      </c>
      <c r="H210" s="43">
        <v>0</v>
      </c>
      <c r="I210" s="43">
        <v>0</v>
      </c>
      <c r="J210" s="43">
        <v>0</v>
      </c>
      <c r="K210" s="43">
        <v>0</v>
      </c>
      <c r="L210" s="43">
        <v>0</v>
      </c>
      <c r="M210" s="43">
        <v>0</v>
      </c>
      <c r="N210" s="43">
        <v>0</v>
      </c>
      <c r="O210" s="43">
        <f t="shared" si="11"/>
        <v>0</v>
      </c>
      <c r="P210" s="44">
        <f t="shared" si="12"/>
        <v>0</v>
      </c>
      <c r="Q210" s="9"/>
    </row>
    <row r="211" spans="1:17">
      <c r="A211" s="12"/>
      <c r="B211" s="23">
        <v>347.1</v>
      </c>
      <c r="C211" s="19" t="s">
        <v>275</v>
      </c>
      <c r="D211" s="43">
        <v>0</v>
      </c>
      <c r="E211" s="43">
        <v>0</v>
      </c>
      <c r="F211" s="43">
        <v>0</v>
      </c>
      <c r="G211" s="43">
        <v>0</v>
      </c>
      <c r="H211" s="43">
        <v>0</v>
      </c>
      <c r="I211" s="43">
        <v>0</v>
      </c>
      <c r="J211" s="43">
        <v>0</v>
      </c>
      <c r="K211" s="43">
        <v>0</v>
      </c>
      <c r="L211" s="43">
        <v>0</v>
      </c>
      <c r="M211" s="43">
        <v>0</v>
      </c>
      <c r="N211" s="43">
        <v>0</v>
      </c>
      <c r="O211" s="43">
        <f t="shared" si="11"/>
        <v>0</v>
      </c>
      <c r="P211" s="44">
        <f t="shared" si="12"/>
        <v>0</v>
      </c>
      <c r="Q211" s="9"/>
    </row>
    <row r="212" spans="1:17">
      <c r="A212" s="12"/>
      <c r="B212" s="23">
        <v>347.2</v>
      </c>
      <c r="C212" s="19" t="s">
        <v>276</v>
      </c>
      <c r="D212" s="43">
        <v>0</v>
      </c>
      <c r="E212" s="43">
        <v>0</v>
      </c>
      <c r="F212" s="43">
        <v>0</v>
      </c>
      <c r="G212" s="43">
        <v>0</v>
      </c>
      <c r="H212" s="43">
        <v>0</v>
      </c>
      <c r="I212" s="43">
        <v>0</v>
      </c>
      <c r="J212" s="43">
        <v>0</v>
      </c>
      <c r="K212" s="43">
        <v>0</v>
      </c>
      <c r="L212" s="43">
        <v>0</v>
      </c>
      <c r="M212" s="43">
        <v>0</v>
      </c>
      <c r="N212" s="43">
        <v>0</v>
      </c>
      <c r="O212" s="43">
        <f t="shared" si="11"/>
        <v>0</v>
      </c>
      <c r="P212" s="44">
        <f t="shared" si="12"/>
        <v>0</v>
      </c>
      <c r="Q212" s="9"/>
    </row>
    <row r="213" spans="1:17">
      <c r="A213" s="12"/>
      <c r="B213" s="23">
        <v>347.3</v>
      </c>
      <c r="C213" s="19" t="s">
        <v>277</v>
      </c>
      <c r="D213" s="43">
        <v>0</v>
      </c>
      <c r="E213" s="43">
        <v>0</v>
      </c>
      <c r="F213" s="43">
        <v>0</v>
      </c>
      <c r="G213" s="43">
        <v>0</v>
      </c>
      <c r="H213" s="43">
        <v>0</v>
      </c>
      <c r="I213" s="43">
        <v>0</v>
      </c>
      <c r="J213" s="43">
        <v>0</v>
      </c>
      <c r="K213" s="43">
        <v>0</v>
      </c>
      <c r="L213" s="43">
        <v>0</v>
      </c>
      <c r="M213" s="43">
        <v>0</v>
      </c>
      <c r="N213" s="43">
        <v>0</v>
      </c>
      <c r="O213" s="43">
        <f t="shared" si="11"/>
        <v>0</v>
      </c>
      <c r="P213" s="44">
        <f t="shared" si="12"/>
        <v>0</v>
      </c>
      <c r="Q213" s="9"/>
    </row>
    <row r="214" spans="1:17">
      <c r="A214" s="12"/>
      <c r="B214" s="23">
        <v>347.4</v>
      </c>
      <c r="C214" s="19" t="s">
        <v>278</v>
      </c>
      <c r="D214" s="43">
        <v>0</v>
      </c>
      <c r="E214" s="43">
        <v>0</v>
      </c>
      <c r="F214" s="43">
        <v>0</v>
      </c>
      <c r="G214" s="43">
        <v>0</v>
      </c>
      <c r="H214" s="43">
        <v>0</v>
      </c>
      <c r="I214" s="43">
        <v>0</v>
      </c>
      <c r="J214" s="43">
        <v>0</v>
      </c>
      <c r="K214" s="43">
        <v>0</v>
      </c>
      <c r="L214" s="43">
        <v>0</v>
      </c>
      <c r="M214" s="43">
        <v>0</v>
      </c>
      <c r="N214" s="43">
        <v>0</v>
      </c>
      <c r="O214" s="43">
        <f t="shared" si="11"/>
        <v>0</v>
      </c>
      <c r="P214" s="44">
        <f t="shared" si="12"/>
        <v>0</v>
      </c>
      <c r="Q214" s="9"/>
    </row>
    <row r="215" spans="1:17">
      <c r="A215" s="12"/>
      <c r="B215" s="23">
        <v>347.5</v>
      </c>
      <c r="C215" s="19" t="s">
        <v>279</v>
      </c>
      <c r="D215" s="43">
        <v>0</v>
      </c>
      <c r="E215" s="43">
        <v>0</v>
      </c>
      <c r="F215" s="43">
        <v>0</v>
      </c>
      <c r="G215" s="43">
        <v>0</v>
      </c>
      <c r="H215" s="43">
        <v>0</v>
      </c>
      <c r="I215" s="43">
        <v>0</v>
      </c>
      <c r="J215" s="43">
        <v>0</v>
      </c>
      <c r="K215" s="43">
        <v>0</v>
      </c>
      <c r="L215" s="43">
        <v>0</v>
      </c>
      <c r="M215" s="43">
        <v>0</v>
      </c>
      <c r="N215" s="43">
        <v>0</v>
      </c>
      <c r="O215" s="43">
        <f t="shared" si="11"/>
        <v>0</v>
      </c>
      <c r="P215" s="44">
        <f t="shared" si="12"/>
        <v>0</v>
      </c>
      <c r="Q215" s="9"/>
    </row>
    <row r="216" spans="1:17">
      <c r="A216" s="12"/>
      <c r="B216" s="23">
        <v>347.8</v>
      </c>
      <c r="C216" s="19" t="s">
        <v>280</v>
      </c>
      <c r="D216" s="43">
        <v>0</v>
      </c>
      <c r="E216" s="43">
        <v>0</v>
      </c>
      <c r="F216" s="43">
        <v>0</v>
      </c>
      <c r="G216" s="43">
        <v>0</v>
      </c>
      <c r="H216" s="43">
        <v>0</v>
      </c>
      <c r="I216" s="43">
        <v>0</v>
      </c>
      <c r="J216" s="43">
        <v>0</v>
      </c>
      <c r="K216" s="43">
        <v>0</v>
      </c>
      <c r="L216" s="43">
        <v>0</v>
      </c>
      <c r="M216" s="43">
        <v>0</v>
      </c>
      <c r="N216" s="43">
        <v>0</v>
      </c>
      <c r="O216" s="43">
        <f t="shared" si="11"/>
        <v>0</v>
      </c>
      <c r="P216" s="44">
        <f t="shared" si="12"/>
        <v>0</v>
      </c>
      <c r="Q216" s="9"/>
    </row>
    <row r="217" spans="1:17">
      <c r="A217" s="12"/>
      <c r="B217" s="23">
        <v>347.9</v>
      </c>
      <c r="C217" s="19" t="s">
        <v>281</v>
      </c>
      <c r="D217" s="43">
        <v>0</v>
      </c>
      <c r="E217" s="43">
        <v>0</v>
      </c>
      <c r="F217" s="43">
        <v>0</v>
      </c>
      <c r="G217" s="43">
        <v>0</v>
      </c>
      <c r="H217" s="43">
        <v>0</v>
      </c>
      <c r="I217" s="43">
        <v>0</v>
      </c>
      <c r="J217" s="43">
        <v>0</v>
      </c>
      <c r="K217" s="43">
        <v>0</v>
      </c>
      <c r="L217" s="43">
        <v>0</v>
      </c>
      <c r="M217" s="43">
        <v>0</v>
      </c>
      <c r="N217" s="43">
        <v>0</v>
      </c>
      <c r="O217" s="43">
        <f t="shared" si="11"/>
        <v>0</v>
      </c>
      <c r="P217" s="44">
        <f t="shared" si="12"/>
        <v>0</v>
      </c>
      <c r="Q217" s="9"/>
    </row>
    <row r="218" spans="1:17">
      <c r="A218" s="12"/>
      <c r="B218" s="23">
        <v>348.11</v>
      </c>
      <c r="C218" s="19" t="s">
        <v>282</v>
      </c>
      <c r="D218" s="43">
        <v>0</v>
      </c>
      <c r="E218" s="43">
        <v>0</v>
      </c>
      <c r="F218" s="43">
        <v>0</v>
      </c>
      <c r="G218" s="43">
        <v>0</v>
      </c>
      <c r="H218" s="43">
        <v>0</v>
      </c>
      <c r="I218" s="43">
        <v>0</v>
      </c>
      <c r="J218" s="43">
        <v>0</v>
      </c>
      <c r="K218" s="43">
        <v>0</v>
      </c>
      <c r="L218" s="43">
        <v>0</v>
      </c>
      <c r="M218" s="43">
        <v>0</v>
      </c>
      <c r="N218" s="43">
        <v>0</v>
      </c>
      <c r="O218" s="43">
        <f>SUM(D218:N218)</f>
        <v>0</v>
      </c>
      <c r="P218" s="44">
        <f t="shared" si="12"/>
        <v>0</v>
      </c>
      <c r="Q218" s="9"/>
    </row>
    <row r="219" spans="1:17">
      <c r="A219" s="12"/>
      <c r="B219" s="23">
        <v>348.12</v>
      </c>
      <c r="C219" s="19" t="s">
        <v>283</v>
      </c>
      <c r="D219" s="43">
        <v>0</v>
      </c>
      <c r="E219" s="43">
        <v>0</v>
      </c>
      <c r="F219" s="43">
        <v>0</v>
      </c>
      <c r="G219" s="43">
        <v>0</v>
      </c>
      <c r="H219" s="43">
        <v>0</v>
      </c>
      <c r="I219" s="43">
        <v>0</v>
      </c>
      <c r="J219" s="43">
        <v>0</v>
      </c>
      <c r="K219" s="43">
        <v>0</v>
      </c>
      <c r="L219" s="43">
        <v>0</v>
      </c>
      <c r="M219" s="43">
        <v>0</v>
      </c>
      <c r="N219" s="43">
        <v>0</v>
      </c>
      <c r="O219" s="43">
        <f t="shared" ref="O219:O244" si="13">SUM(D219:N219)</f>
        <v>0</v>
      </c>
      <c r="P219" s="44">
        <f t="shared" si="12"/>
        <v>0</v>
      </c>
      <c r="Q219" s="9"/>
    </row>
    <row r="220" spans="1:17">
      <c r="A220" s="12"/>
      <c r="B220" s="23">
        <v>348.13</v>
      </c>
      <c r="C220" s="19" t="s">
        <v>284</v>
      </c>
      <c r="D220" s="43">
        <v>0</v>
      </c>
      <c r="E220" s="43">
        <v>0</v>
      </c>
      <c r="F220" s="43">
        <v>0</v>
      </c>
      <c r="G220" s="43">
        <v>0</v>
      </c>
      <c r="H220" s="43">
        <v>0</v>
      </c>
      <c r="I220" s="43">
        <v>0</v>
      </c>
      <c r="J220" s="43">
        <v>0</v>
      </c>
      <c r="K220" s="43">
        <v>0</v>
      </c>
      <c r="L220" s="43">
        <v>0</v>
      </c>
      <c r="M220" s="43">
        <v>0</v>
      </c>
      <c r="N220" s="43">
        <v>0</v>
      </c>
      <c r="O220" s="43">
        <f t="shared" si="13"/>
        <v>0</v>
      </c>
      <c r="P220" s="44">
        <f t="shared" si="12"/>
        <v>0</v>
      </c>
      <c r="Q220" s="9"/>
    </row>
    <row r="221" spans="1:17">
      <c r="A221" s="12"/>
      <c r="B221" s="23">
        <v>348.14</v>
      </c>
      <c r="C221" s="19" t="s">
        <v>285</v>
      </c>
      <c r="D221" s="43">
        <v>0</v>
      </c>
      <c r="E221" s="43">
        <v>0</v>
      </c>
      <c r="F221" s="43">
        <v>0</v>
      </c>
      <c r="G221" s="43">
        <v>0</v>
      </c>
      <c r="H221" s="43">
        <v>0</v>
      </c>
      <c r="I221" s="43">
        <v>0</v>
      </c>
      <c r="J221" s="43">
        <v>0</v>
      </c>
      <c r="K221" s="43">
        <v>0</v>
      </c>
      <c r="L221" s="43">
        <v>0</v>
      </c>
      <c r="M221" s="43">
        <v>0</v>
      </c>
      <c r="N221" s="43">
        <v>0</v>
      </c>
      <c r="O221" s="43">
        <f t="shared" si="13"/>
        <v>0</v>
      </c>
      <c r="P221" s="44">
        <f t="shared" si="12"/>
        <v>0</v>
      </c>
      <c r="Q221" s="9"/>
    </row>
    <row r="222" spans="1:17">
      <c r="A222" s="12"/>
      <c r="B222" s="23">
        <v>348.21</v>
      </c>
      <c r="C222" s="19" t="s">
        <v>286</v>
      </c>
      <c r="D222" s="43">
        <v>0</v>
      </c>
      <c r="E222" s="43">
        <v>0</v>
      </c>
      <c r="F222" s="43">
        <v>0</v>
      </c>
      <c r="G222" s="43">
        <v>0</v>
      </c>
      <c r="H222" s="43">
        <v>0</v>
      </c>
      <c r="I222" s="43">
        <v>0</v>
      </c>
      <c r="J222" s="43">
        <v>0</v>
      </c>
      <c r="K222" s="43">
        <v>0</v>
      </c>
      <c r="L222" s="43">
        <v>0</v>
      </c>
      <c r="M222" s="43">
        <v>0</v>
      </c>
      <c r="N222" s="43">
        <v>0</v>
      </c>
      <c r="O222" s="43">
        <f t="shared" si="13"/>
        <v>0</v>
      </c>
      <c r="P222" s="44">
        <f t="shared" si="12"/>
        <v>0</v>
      </c>
      <c r="Q222" s="9"/>
    </row>
    <row r="223" spans="1:17">
      <c r="A223" s="12"/>
      <c r="B223" s="23">
        <v>348.22</v>
      </c>
      <c r="C223" s="19" t="s">
        <v>287</v>
      </c>
      <c r="D223" s="43">
        <v>0</v>
      </c>
      <c r="E223" s="43">
        <v>0</v>
      </c>
      <c r="F223" s="43">
        <v>0</v>
      </c>
      <c r="G223" s="43">
        <v>0</v>
      </c>
      <c r="H223" s="43">
        <v>0</v>
      </c>
      <c r="I223" s="43">
        <v>0</v>
      </c>
      <c r="J223" s="43">
        <v>0</v>
      </c>
      <c r="K223" s="43">
        <v>0</v>
      </c>
      <c r="L223" s="43">
        <v>0</v>
      </c>
      <c r="M223" s="43">
        <v>0</v>
      </c>
      <c r="N223" s="43">
        <v>0</v>
      </c>
      <c r="O223" s="43">
        <f t="shared" si="13"/>
        <v>0</v>
      </c>
      <c r="P223" s="44">
        <f t="shared" si="12"/>
        <v>0</v>
      </c>
      <c r="Q223" s="9"/>
    </row>
    <row r="224" spans="1:17">
      <c r="A224" s="12"/>
      <c r="B224" s="23">
        <v>348.23</v>
      </c>
      <c r="C224" s="19" t="s">
        <v>288</v>
      </c>
      <c r="D224" s="43">
        <v>0</v>
      </c>
      <c r="E224" s="43">
        <v>0</v>
      </c>
      <c r="F224" s="43">
        <v>0</v>
      </c>
      <c r="G224" s="43">
        <v>0</v>
      </c>
      <c r="H224" s="43">
        <v>0</v>
      </c>
      <c r="I224" s="43">
        <v>0</v>
      </c>
      <c r="J224" s="43">
        <v>0</v>
      </c>
      <c r="K224" s="43">
        <v>0</v>
      </c>
      <c r="L224" s="43">
        <v>0</v>
      </c>
      <c r="M224" s="43">
        <v>0</v>
      </c>
      <c r="N224" s="43">
        <v>0</v>
      </c>
      <c r="O224" s="43">
        <f t="shared" si="13"/>
        <v>0</v>
      </c>
      <c r="P224" s="44">
        <f t="shared" si="12"/>
        <v>0</v>
      </c>
      <c r="Q224" s="9"/>
    </row>
    <row r="225" spans="1:17">
      <c r="A225" s="12"/>
      <c r="B225" s="23">
        <v>348.24</v>
      </c>
      <c r="C225" s="19" t="s">
        <v>289</v>
      </c>
      <c r="D225" s="43">
        <v>0</v>
      </c>
      <c r="E225" s="43">
        <v>0</v>
      </c>
      <c r="F225" s="43">
        <v>0</v>
      </c>
      <c r="G225" s="43">
        <v>0</v>
      </c>
      <c r="H225" s="43">
        <v>0</v>
      </c>
      <c r="I225" s="43">
        <v>0</v>
      </c>
      <c r="J225" s="43">
        <v>0</v>
      </c>
      <c r="K225" s="43">
        <v>0</v>
      </c>
      <c r="L225" s="43">
        <v>0</v>
      </c>
      <c r="M225" s="43">
        <v>0</v>
      </c>
      <c r="N225" s="43">
        <v>0</v>
      </c>
      <c r="O225" s="43">
        <f t="shared" si="13"/>
        <v>0</v>
      </c>
      <c r="P225" s="44">
        <f t="shared" si="12"/>
        <v>0</v>
      </c>
      <c r="Q225" s="9"/>
    </row>
    <row r="226" spans="1:17">
      <c r="A226" s="12"/>
      <c r="B226" s="23">
        <v>348.31</v>
      </c>
      <c r="C226" s="19" t="s">
        <v>290</v>
      </c>
      <c r="D226" s="43">
        <v>0</v>
      </c>
      <c r="E226" s="43">
        <v>0</v>
      </c>
      <c r="F226" s="43">
        <v>0</v>
      </c>
      <c r="G226" s="43">
        <v>0</v>
      </c>
      <c r="H226" s="43">
        <v>0</v>
      </c>
      <c r="I226" s="43">
        <v>0</v>
      </c>
      <c r="J226" s="43">
        <v>0</v>
      </c>
      <c r="K226" s="43">
        <v>0</v>
      </c>
      <c r="L226" s="43">
        <v>0</v>
      </c>
      <c r="M226" s="43">
        <v>0</v>
      </c>
      <c r="N226" s="43">
        <v>0</v>
      </c>
      <c r="O226" s="43">
        <f t="shared" si="13"/>
        <v>0</v>
      </c>
      <c r="P226" s="44">
        <f t="shared" si="12"/>
        <v>0</v>
      </c>
      <c r="Q226" s="9"/>
    </row>
    <row r="227" spans="1:17">
      <c r="A227" s="12"/>
      <c r="B227" s="23">
        <v>348.32</v>
      </c>
      <c r="C227" s="19" t="s">
        <v>291</v>
      </c>
      <c r="D227" s="43">
        <v>0</v>
      </c>
      <c r="E227" s="43">
        <v>0</v>
      </c>
      <c r="F227" s="43">
        <v>0</v>
      </c>
      <c r="G227" s="43">
        <v>0</v>
      </c>
      <c r="H227" s="43">
        <v>0</v>
      </c>
      <c r="I227" s="43">
        <v>0</v>
      </c>
      <c r="J227" s="43">
        <v>0</v>
      </c>
      <c r="K227" s="43">
        <v>0</v>
      </c>
      <c r="L227" s="43">
        <v>0</v>
      </c>
      <c r="M227" s="43">
        <v>0</v>
      </c>
      <c r="N227" s="43">
        <v>0</v>
      </c>
      <c r="O227" s="43">
        <f t="shared" si="13"/>
        <v>0</v>
      </c>
      <c r="P227" s="44">
        <f t="shared" si="12"/>
        <v>0</v>
      </c>
      <c r="Q227" s="9"/>
    </row>
    <row r="228" spans="1:17">
      <c r="A228" s="12"/>
      <c r="B228" s="23">
        <v>348.33</v>
      </c>
      <c r="C228" s="19" t="s">
        <v>292</v>
      </c>
      <c r="D228" s="43">
        <v>0</v>
      </c>
      <c r="E228" s="43">
        <v>0</v>
      </c>
      <c r="F228" s="43">
        <v>0</v>
      </c>
      <c r="G228" s="43">
        <v>0</v>
      </c>
      <c r="H228" s="43">
        <v>0</v>
      </c>
      <c r="I228" s="43">
        <v>0</v>
      </c>
      <c r="J228" s="43">
        <v>0</v>
      </c>
      <c r="K228" s="43">
        <v>0</v>
      </c>
      <c r="L228" s="43">
        <v>0</v>
      </c>
      <c r="M228" s="43">
        <v>0</v>
      </c>
      <c r="N228" s="43">
        <v>0</v>
      </c>
      <c r="O228" s="43">
        <f t="shared" si="13"/>
        <v>0</v>
      </c>
      <c r="P228" s="44">
        <f t="shared" si="12"/>
        <v>0</v>
      </c>
      <c r="Q228" s="9"/>
    </row>
    <row r="229" spans="1:17">
      <c r="A229" s="12"/>
      <c r="B229" s="23">
        <v>348.41</v>
      </c>
      <c r="C229" s="19" t="s">
        <v>293</v>
      </c>
      <c r="D229" s="43">
        <v>0</v>
      </c>
      <c r="E229" s="43">
        <v>0</v>
      </c>
      <c r="F229" s="43">
        <v>0</v>
      </c>
      <c r="G229" s="43">
        <v>0</v>
      </c>
      <c r="H229" s="43">
        <v>0</v>
      </c>
      <c r="I229" s="43">
        <v>0</v>
      </c>
      <c r="J229" s="43">
        <v>0</v>
      </c>
      <c r="K229" s="43">
        <v>0</v>
      </c>
      <c r="L229" s="43">
        <v>0</v>
      </c>
      <c r="M229" s="43">
        <v>0</v>
      </c>
      <c r="N229" s="43">
        <v>0</v>
      </c>
      <c r="O229" s="43">
        <f t="shared" si="13"/>
        <v>0</v>
      </c>
      <c r="P229" s="44">
        <f t="shared" si="12"/>
        <v>0</v>
      </c>
      <c r="Q229" s="9"/>
    </row>
    <row r="230" spans="1:17">
      <c r="A230" s="12"/>
      <c r="B230" s="23">
        <v>348.42</v>
      </c>
      <c r="C230" s="19" t="s">
        <v>294</v>
      </c>
      <c r="D230" s="43">
        <v>0</v>
      </c>
      <c r="E230" s="43">
        <v>0</v>
      </c>
      <c r="F230" s="43">
        <v>0</v>
      </c>
      <c r="G230" s="43">
        <v>0</v>
      </c>
      <c r="H230" s="43">
        <v>0</v>
      </c>
      <c r="I230" s="43">
        <v>0</v>
      </c>
      <c r="J230" s="43">
        <v>0</v>
      </c>
      <c r="K230" s="43">
        <v>0</v>
      </c>
      <c r="L230" s="43">
        <v>0</v>
      </c>
      <c r="M230" s="43">
        <v>0</v>
      </c>
      <c r="N230" s="43">
        <v>0</v>
      </c>
      <c r="O230" s="43">
        <f t="shared" si="13"/>
        <v>0</v>
      </c>
      <c r="P230" s="44">
        <f t="shared" si="12"/>
        <v>0</v>
      </c>
      <c r="Q230" s="9"/>
    </row>
    <row r="231" spans="1:17">
      <c r="A231" s="12"/>
      <c r="B231" s="23">
        <v>348.43</v>
      </c>
      <c r="C231" s="19" t="s">
        <v>295</v>
      </c>
      <c r="D231" s="43">
        <v>0</v>
      </c>
      <c r="E231" s="43">
        <v>0</v>
      </c>
      <c r="F231" s="43">
        <v>0</v>
      </c>
      <c r="G231" s="43">
        <v>0</v>
      </c>
      <c r="H231" s="43">
        <v>0</v>
      </c>
      <c r="I231" s="43">
        <v>0</v>
      </c>
      <c r="J231" s="43">
        <v>0</v>
      </c>
      <c r="K231" s="43">
        <v>0</v>
      </c>
      <c r="L231" s="43">
        <v>0</v>
      </c>
      <c r="M231" s="43">
        <v>0</v>
      </c>
      <c r="N231" s="43">
        <v>0</v>
      </c>
      <c r="O231" s="43">
        <f t="shared" si="13"/>
        <v>0</v>
      </c>
      <c r="P231" s="44">
        <f t="shared" si="12"/>
        <v>0</v>
      </c>
      <c r="Q231" s="9"/>
    </row>
    <row r="232" spans="1:17">
      <c r="A232" s="12"/>
      <c r="B232" s="23">
        <v>348.48</v>
      </c>
      <c r="C232" s="19" t="s">
        <v>296</v>
      </c>
      <c r="D232" s="43">
        <v>0</v>
      </c>
      <c r="E232" s="43">
        <v>0</v>
      </c>
      <c r="F232" s="43">
        <v>0</v>
      </c>
      <c r="G232" s="43">
        <v>0</v>
      </c>
      <c r="H232" s="43">
        <v>0</v>
      </c>
      <c r="I232" s="43">
        <v>0</v>
      </c>
      <c r="J232" s="43">
        <v>0</v>
      </c>
      <c r="K232" s="43">
        <v>0</v>
      </c>
      <c r="L232" s="43">
        <v>0</v>
      </c>
      <c r="M232" s="43">
        <v>0</v>
      </c>
      <c r="N232" s="43">
        <v>0</v>
      </c>
      <c r="O232" s="43">
        <f t="shared" si="13"/>
        <v>0</v>
      </c>
      <c r="P232" s="44">
        <f t="shared" si="12"/>
        <v>0</v>
      </c>
      <c r="Q232" s="9"/>
    </row>
    <row r="233" spans="1:17">
      <c r="A233" s="12"/>
      <c r="B233" s="23">
        <v>348.51</v>
      </c>
      <c r="C233" s="19" t="s">
        <v>297</v>
      </c>
      <c r="D233" s="43">
        <v>0</v>
      </c>
      <c r="E233" s="43">
        <v>0</v>
      </c>
      <c r="F233" s="43">
        <v>0</v>
      </c>
      <c r="G233" s="43">
        <v>0</v>
      </c>
      <c r="H233" s="43">
        <v>0</v>
      </c>
      <c r="I233" s="43">
        <v>0</v>
      </c>
      <c r="J233" s="43">
        <v>0</v>
      </c>
      <c r="K233" s="43">
        <v>0</v>
      </c>
      <c r="L233" s="43">
        <v>0</v>
      </c>
      <c r="M233" s="43">
        <v>0</v>
      </c>
      <c r="N233" s="43">
        <v>0</v>
      </c>
      <c r="O233" s="43">
        <f t="shared" si="13"/>
        <v>0</v>
      </c>
      <c r="P233" s="44">
        <f t="shared" si="12"/>
        <v>0</v>
      </c>
      <c r="Q233" s="9"/>
    </row>
    <row r="234" spans="1:17">
      <c r="A234" s="12"/>
      <c r="B234" s="23">
        <v>348.52</v>
      </c>
      <c r="C234" s="19" t="s">
        <v>298</v>
      </c>
      <c r="D234" s="43">
        <v>0</v>
      </c>
      <c r="E234" s="43">
        <v>0</v>
      </c>
      <c r="F234" s="43">
        <v>0</v>
      </c>
      <c r="G234" s="43">
        <v>0</v>
      </c>
      <c r="H234" s="43">
        <v>0</v>
      </c>
      <c r="I234" s="43">
        <v>0</v>
      </c>
      <c r="J234" s="43">
        <v>0</v>
      </c>
      <c r="K234" s="43">
        <v>0</v>
      </c>
      <c r="L234" s="43">
        <v>0</v>
      </c>
      <c r="M234" s="43">
        <v>0</v>
      </c>
      <c r="N234" s="43">
        <v>0</v>
      </c>
      <c r="O234" s="43">
        <f t="shared" si="13"/>
        <v>0</v>
      </c>
      <c r="P234" s="44">
        <f t="shared" si="12"/>
        <v>0</v>
      </c>
      <c r="Q234" s="9"/>
    </row>
    <row r="235" spans="1:17">
      <c r="A235" s="12"/>
      <c r="B235" s="23">
        <v>348.53</v>
      </c>
      <c r="C235" s="19" t="s">
        <v>299</v>
      </c>
      <c r="D235" s="43">
        <v>0</v>
      </c>
      <c r="E235" s="43">
        <v>0</v>
      </c>
      <c r="F235" s="43">
        <v>0</v>
      </c>
      <c r="G235" s="43">
        <v>0</v>
      </c>
      <c r="H235" s="43">
        <v>0</v>
      </c>
      <c r="I235" s="43">
        <v>0</v>
      </c>
      <c r="J235" s="43">
        <v>0</v>
      </c>
      <c r="K235" s="43">
        <v>0</v>
      </c>
      <c r="L235" s="43">
        <v>0</v>
      </c>
      <c r="M235" s="43">
        <v>0</v>
      </c>
      <c r="N235" s="43">
        <v>0</v>
      </c>
      <c r="O235" s="43">
        <f t="shared" si="13"/>
        <v>0</v>
      </c>
      <c r="P235" s="44">
        <f t="shared" si="12"/>
        <v>0</v>
      </c>
      <c r="Q235" s="9"/>
    </row>
    <row r="236" spans="1:17">
      <c r="A236" s="12"/>
      <c r="B236" s="23">
        <v>348.54</v>
      </c>
      <c r="C236" s="19" t="s">
        <v>300</v>
      </c>
      <c r="D236" s="43">
        <v>0</v>
      </c>
      <c r="E236" s="43">
        <v>0</v>
      </c>
      <c r="F236" s="43">
        <v>0</v>
      </c>
      <c r="G236" s="43">
        <v>0</v>
      </c>
      <c r="H236" s="43">
        <v>0</v>
      </c>
      <c r="I236" s="43">
        <v>0</v>
      </c>
      <c r="J236" s="43">
        <v>0</v>
      </c>
      <c r="K236" s="43">
        <v>0</v>
      </c>
      <c r="L236" s="43">
        <v>0</v>
      </c>
      <c r="M236" s="43">
        <v>0</v>
      </c>
      <c r="N236" s="43">
        <v>0</v>
      </c>
      <c r="O236" s="43">
        <f t="shared" si="13"/>
        <v>0</v>
      </c>
      <c r="P236" s="44">
        <f t="shared" si="12"/>
        <v>0</v>
      </c>
      <c r="Q236" s="9"/>
    </row>
    <row r="237" spans="1:17">
      <c r="A237" s="12"/>
      <c r="B237" s="23">
        <v>348.61</v>
      </c>
      <c r="C237" s="19" t="s">
        <v>301</v>
      </c>
      <c r="D237" s="43">
        <v>0</v>
      </c>
      <c r="E237" s="43">
        <v>0</v>
      </c>
      <c r="F237" s="43">
        <v>0</v>
      </c>
      <c r="G237" s="43">
        <v>0</v>
      </c>
      <c r="H237" s="43">
        <v>0</v>
      </c>
      <c r="I237" s="43">
        <v>0</v>
      </c>
      <c r="J237" s="43">
        <v>0</v>
      </c>
      <c r="K237" s="43">
        <v>0</v>
      </c>
      <c r="L237" s="43">
        <v>0</v>
      </c>
      <c r="M237" s="43">
        <v>0</v>
      </c>
      <c r="N237" s="43">
        <v>0</v>
      </c>
      <c r="O237" s="43">
        <f t="shared" si="13"/>
        <v>0</v>
      </c>
      <c r="P237" s="44">
        <f t="shared" si="12"/>
        <v>0</v>
      </c>
      <c r="Q237" s="9"/>
    </row>
    <row r="238" spans="1:17">
      <c r="A238" s="12"/>
      <c r="B238" s="23">
        <v>348.62</v>
      </c>
      <c r="C238" s="19" t="s">
        <v>302</v>
      </c>
      <c r="D238" s="43">
        <v>0</v>
      </c>
      <c r="E238" s="43">
        <v>0</v>
      </c>
      <c r="F238" s="43">
        <v>0</v>
      </c>
      <c r="G238" s="43">
        <v>0</v>
      </c>
      <c r="H238" s="43">
        <v>0</v>
      </c>
      <c r="I238" s="43">
        <v>0</v>
      </c>
      <c r="J238" s="43">
        <v>0</v>
      </c>
      <c r="K238" s="43">
        <v>0</v>
      </c>
      <c r="L238" s="43">
        <v>0</v>
      </c>
      <c r="M238" s="43">
        <v>0</v>
      </c>
      <c r="N238" s="43">
        <v>0</v>
      </c>
      <c r="O238" s="43">
        <f t="shared" si="13"/>
        <v>0</v>
      </c>
      <c r="P238" s="44">
        <f t="shared" si="12"/>
        <v>0</v>
      </c>
      <c r="Q238" s="9"/>
    </row>
    <row r="239" spans="1:17">
      <c r="A239" s="12"/>
      <c r="B239" s="23">
        <v>348.63</v>
      </c>
      <c r="C239" s="19" t="s">
        <v>303</v>
      </c>
      <c r="D239" s="43">
        <v>0</v>
      </c>
      <c r="E239" s="43">
        <v>0</v>
      </c>
      <c r="F239" s="43">
        <v>0</v>
      </c>
      <c r="G239" s="43">
        <v>0</v>
      </c>
      <c r="H239" s="43">
        <v>0</v>
      </c>
      <c r="I239" s="43">
        <v>0</v>
      </c>
      <c r="J239" s="43">
        <v>0</v>
      </c>
      <c r="K239" s="43">
        <v>0</v>
      </c>
      <c r="L239" s="43">
        <v>0</v>
      </c>
      <c r="M239" s="43">
        <v>0</v>
      </c>
      <c r="N239" s="43">
        <v>0</v>
      </c>
      <c r="O239" s="43">
        <f t="shared" si="13"/>
        <v>0</v>
      </c>
      <c r="P239" s="44">
        <f t="shared" si="12"/>
        <v>0</v>
      </c>
      <c r="Q239" s="9"/>
    </row>
    <row r="240" spans="1:17">
      <c r="A240" s="12"/>
      <c r="B240" s="23">
        <v>348.64</v>
      </c>
      <c r="C240" s="19" t="s">
        <v>304</v>
      </c>
      <c r="D240" s="43">
        <v>0</v>
      </c>
      <c r="E240" s="43">
        <v>0</v>
      </c>
      <c r="F240" s="43">
        <v>0</v>
      </c>
      <c r="G240" s="43">
        <v>0</v>
      </c>
      <c r="H240" s="43">
        <v>0</v>
      </c>
      <c r="I240" s="43">
        <v>0</v>
      </c>
      <c r="J240" s="43">
        <v>0</v>
      </c>
      <c r="K240" s="43">
        <v>0</v>
      </c>
      <c r="L240" s="43">
        <v>0</v>
      </c>
      <c r="M240" s="43">
        <v>0</v>
      </c>
      <c r="N240" s="43">
        <v>0</v>
      </c>
      <c r="O240" s="43">
        <f t="shared" si="13"/>
        <v>0</v>
      </c>
      <c r="P240" s="44">
        <f t="shared" si="12"/>
        <v>0</v>
      </c>
      <c r="Q240" s="9"/>
    </row>
    <row r="241" spans="1:17">
      <c r="A241" s="12"/>
      <c r="B241" s="23">
        <v>348.71</v>
      </c>
      <c r="C241" s="19" t="s">
        <v>305</v>
      </c>
      <c r="D241" s="43">
        <v>0</v>
      </c>
      <c r="E241" s="43">
        <v>0</v>
      </c>
      <c r="F241" s="43">
        <v>0</v>
      </c>
      <c r="G241" s="43">
        <v>0</v>
      </c>
      <c r="H241" s="43">
        <v>0</v>
      </c>
      <c r="I241" s="43">
        <v>0</v>
      </c>
      <c r="J241" s="43">
        <v>0</v>
      </c>
      <c r="K241" s="43">
        <v>0</v>
      </c>
      <c r="L241" s="43">
        <v>0</v>
      </c>
      <c r="M241" s="43">
        <v>0</v>
      </c>
      <c r="N241" s="43">
        <v>0</v>
      </c>
      <c r="O241" s="43">
        <f t="shared" si="13"/>
        <v>0</v>
      </c>
      <c r="P241" s="44">
        <f t="shared" si="12"/>
        <v>0</v>
      </c>
      <c r="Q241" s="9"/>
    </row>
    <row r="242" spans="1:17">
      <c r="A242" s="12"/>
      <c r="B242" s="23">
        <v>348.72</v>
      </c>
      <c r="C242" s="19" t="s">
        <v>306</v>
      </c>
      <c r="D242" s="43">
        <v>0</v>
      </c>
      <c r="E242" s="43">
        <v>0</v>
      </c>
      <c r="F242" s="43">
        <v>0</v>
      </c>
      <c r="G242" s="43">
        <v>0</v>
      </c>
      <c r="H242" s="43">
        <v>0</v>
      </c>
      <c r="I242" s="43">
        <v>0</v>
      </c>
      <c r="J242" s="43">
        <v>0</v>
      </c>
      <c r="K242" s="43">
        <v>0</v>
      </c>
      <c r="L242" s="43">
        <v>0</v>
      </c>
      <c r="M242" s="43">
        <v>0</v>
      </c>
      <c r="N242" s="43">
        <v>0</v>
      </c>
      <c r="O242" s="43">
        <f t="shared" si="13"/>
        <v>0</v>
      </c>
      <c r="P242" s="44">
        <f t="shared" si="12"/>
        <v>0</v>
      </c>
      <c r="Q242" s="9"/>
    </row>
    <row r="243" spans="1:17">
      <c r="A243" s="12"/>
      <c r="B243" s="23">
        <v>348.73</v>
      </c>
      <c r="C243" s="19" t="s">
        <v>307</v>
      </c>
      <c r="D243" s="43">
        <v>0</v>
      </c>
      <c r="E243" s="43">
        <v>0</v>
      </c>
      <c r="F243" s="43">
        <v>0</v>
      </c>
      <c r="G243" s="43">
        <v>0</v>
      </c>
      <c r="H243" s="43">
        <v>0</v>
      </c>
      <c r="I243" s="43">
        <v>0</v>
      </c>
      <c r="J243" s="43">
        <v>0</v>
      </c>
      <c r="K243" s="43">
        <v>0</v>
      </c>
      <c r="L243" s="43">
        <v>0</v>
      </c>
      <c r="M243" s="43">
        <v>0</v>
      </c>
      <c r="N243" s="43">
        <v>0</v>
      </c>
      <c r="O243" s="43">
        <f t="shared" si="13"/>
        <v>0</v>
      </c>
      <c r="P243" s="44">
        <f t="shared" si="12"/>
        <v>0</v>
      </c>
      <c r="Q243" s="9"/>
    </row>
    <row r="244" spans="1:17">
      <c r="A244" s="12"/>
      <c r="B244" s="23">
        <v>348.74</v>
      </c>
      <c r="C244" s="19" t="s">
        <v>308</v>
      </c>
      <c r="D244" s="43">
        <v>0</v>
      </c>
      <c r="E244" s="43">
        <v>0</v>
      </c>
      <c r="F244" s="43">
        <v>0</v>
      </c>
      <c r="G244" s="43">
        <v>0</v>
      </c>
      <c r="H244" s="43">
        <v>0</v>
      </c>
      <c r="I244" s="43">
        <v>0</v>
      </c>
      <c r="J244" s="43">
        <v>0</v>
      </c>
      <c r="K244" s="43">
        <v>0</v>
      </c>
      <c r="L244" s="43">
        <v>0</v>
      </c>
      <c r="M244" s="43">
        <v>0</v>
      </c>
      <c r="N244" s="43">
        <v>0</v>
      </c>
      <c r="O244" s="43">
        <f t="shared" si="13"/>
        <v>0</v>
      </c>
      <c r="P244" s="44">
        <f t="shared" si="12"/>
        <v>0</v>
      </c>
      <c r="Q244" s="9"/>
    </row>
    <row r="245" spans="1:17">
      <c r="A245" s="12"/>
      <c r="B245" s="23">
        <v>348.82</v>
      </c>
      <c r="C245" s="19" t="s">
        <v>309</v>
      </c>
      <c r="D245" s="43">
        <v>0</v>
      </c>
      <c r="E245" s="43">
        <v>0</v>
      </c>
      <c r="F245" s="43">
        <v>0</v>
      </c>
      <c r="G245" s="43">
        <v>0</v>
      </c>
      <c r="H245" s="43">
        <v>0</v>
      </c>
      <c r="I245" s="43">
        <v>0</v>
      </c>
      <c r="J245" s="43">
        <v>0</v>
      </c>
      <c r="K245" s="43">
        <v>0</v>
      </c>
      <c r="L245" s="43">
        <v>0</v>
      </c>
      <c r="M245" s="43">
        <v>0</v>
      </c>
      <c r="N245" s="43">
        <v>0</v>
      </c>
      <c r="O245" s="43">
        <f t="shared" si="11"/>
        <v>0</v>
      </c>
      <c r="P245" s="44">
        <f t="shared" si="12"/>
        <v>0</v>
      </c>
      <c r="Q245" s="9"/>
    </row>
    <row r="246" spans="1:17">
      <c r="A246" s="12"/>
      <c r="B246" s="23">
        <v>348.85</v>
      </c>
      <c r="C246" s="19" t="s">
        <v>310</v>
      </c>
      <c r="D246" s="43">
        <v>0</v>
      </c>
      <c r="E246" s="43">
        <v>0</v>
      </c>
      <c r="F246" s="43">
        <v>0</v>
      </c>
      <c r="G246" s="43">
        <v>0</v>
      </c>
      <c r="H246" s="43">
        <v>0</v>
      </c>
      <c r="I246" s="43">
        <v>0</v>
      </c>
      <c r="J246" s="43">
        <v>0</v>
      </c>
      <c r="K246" s="43">
        <v>0</v>
      </c>
      <c r="L246" s="43">
        <v>0</v>
      </c>
      <c r="M246" s="43">
        <v>0</v>
      </c>
      <c r="N246" s="43">
        <v>0</v>
      </c>
      <c r="O246" s="43">
        <f t="shared" si="11"/>
        <v>0</v>
      </c>
      <c r="P246" s="44">
        <f t="shared" si="12"/>
        <v>0</v>
      </c>
      <c r="Q246" s="9"/>
    </row>
    <row r="247" spans="1:17">
      <c r="A247" s="12"/>
      <c r="B247" s="23">
        <v>348.86</v>
      </c>
      <c r="C247" s="19" t="s">
        <v>311</v>
      </c>
      <c r="D247" s="43">
        <v>0</v>
      </c>
      <c r="E247" s="43">
        <v>0</v>
      </c>
      <c r="F247" s="43">
        <v>0</v>
      </c>
      <c r="G247" s="43">
        <v>0</v>
      </c>
      <c r="H247" s="43">
        <v>0</v>
      </c>
      <c r="I247" s="43">
        <v>0</v>
      </c>
      <c r="J247" s="43">
        <v>0</v>
      </c>
      <c r="K247" s="43">
        <v>0</v>
      </c>
      <c r="L247" s="43">
        <v>0</v>
      </c>
      <c r="M247" s="43">
        <v>0</v>
      </c>
      <c r="N247" s="43">
        <v>0</v>
      </c>
      <c r="O247" s="43">
        <f t="shared" si="11"/>
        <v>0</v>
      </c>
      <c r="P247" s="44">
        <f t="shared" si="12"/>
        <v>0</v>
      </c>
      <c r="Q247" s="9"/>
    </row>
    <row r="248" spans="1:17">
      <c r="A248" s="12"/>
      <c r="B248" s="23">
        <v>348.87</v>
      </c>
      <c r="C248" s="19" t="s">
        <v>312</v>
      </c>
      <c r="D248" s="43">
        <v>0</v>
      </c>
      <c r="E248" s="43">
        <v>0</v>
      </c>
      <c r="F248" s="43">
        <v>0</v>
      </c>
      <c r="G248" s="43">
        <v>0</v>
      </c>
      <c r="H248" s="43">
        <v>0</v>
      </c>
      <c r="I248" s="43">
        <v>0</v>
      </c>
      <c r="J248" s="43">
        <v>0</v>
      </c>
      <c r="K248" s="43">
        <v>0</v>
      </c>
      <c r="L248" s="43">
        <v>0</v>
      </c>
      <c r="M248" s="43">
        <v>0</v>
      </c>
      <c r="N248" s="43">
        <v>0</v>
      </c>
      <c r="O248" s="43">
        <f t="shared" si="11"/>
        <v>0</v>
      </c>
      <c r="P248" s="44">
        <f t="shared" si="12"/>
        <v>0</v>
      </c>
      <c r="Q248" s="9"/>
    </row>
    <row r="249" spans="1:17">
      <c r="A249" s="12"/>
      <c r="B249" s="23">
        <v>348.88</v>
      </c>
      <c r="C249" s="19" t="s">
        <v>313</v>
      </c>
      <c r="D249" s="43">
        <v>0</v>
      </c>
      <c r="E249" s="43">
        <v>0</v>
      </c>
      <c r="F249" s="43">
        <v>0</v>
      </c>
      <c r="G249" s="43">
        <v>0</v>
      </c>
      <c r="H249" s="43">
        <v>0</v>
      </c>
      <c r="I249" s="43">
        <v>0</v>
      </c>
      <c r="J249" s="43">
        <v>0</v>
      </c>
      <c r="K249" s="43">
        <v>0</v>
      </c>
      <c r="L249" s="43">
        <v>0</v>
      </c>
      <c r="M249" s="43">
        <v>0</v>
      </c>
      <c r="N249" s="43">
        <v>0</v>
      </c>
      <c r="O249" s="43">
        <f t="shared" si="11"/>
        <v>0</v>
      </c>
      <c r="P249" s="44">
        <f t="shared" si="12"/>
        <v>0</v>
      </c>
      <c r="Q249" s="9"/>
    </row>
    <row r="250" spans="1:17">
      <c r="A250" s="12"/>
      <c r="B250" s="23">
        <v>348.89</v>
      </c>
      <c r="C250" s="19" t="s">
        <v>314</v>
      </c>
      <c r="D250" s="43">
        <v>0</v>
      </c>
      <c r="E250" s="43">
        <v>0</v>
      </c>
      <c r="F250" s="43">
        <v>0</v>
      </c>
      <c r="G250" s="43">
        <v>0</v>
      </c>
      <c r="H250" s="43">
        <v>0</v>
      </c>
      <c r="I250" s="43">
        <v>0</v>
      </c>
      <c r="J250" s="43">
        <v>0</v>
      </c>
      <c r="K250" s="43">
        <v>0</v>
      </c>
      <c r="L250" s="43">
        <v>0</v>
      </c>
      <c r="M250" s="43">
        <v>0</v>
      </c>
      <c r="N250" s="43">
        <v>0</v>
      </c>
      <c r="O250" s="43">
        <f>SUM(D250:N250)</f>
        <v>0</v>
      </c>
      <c r="P250" s="44">
        <f t="shared" si="12"/>
        <v>0</v>
      </c>
      <c r="Q250" s="9"/>
    </row>
    <row r="251" spans="1:17">
      <c r="A251" s="12"/>
      <c r="B251" s="23">
        <v>348.92099999999999</v>
      </c>
      <c r="C251" s="19" t="s">
        <v>315</v>
      </c>
      <c r="D251" s="43">
        <v>0</v>
      </c>
      <c r="E251" s="43">
        <v>0</v>
      </c>
      <c r="F251" s="43">
        <v>0</v>
      </c>
      <c r="G251" s="43">
        <v>0</v>
      </c>
      <c r="H251" s="43">
        <v>0</v>
      </c>
      <c r="I251" s="43">
        <v>0</v>
      </c>
      <c r="J251" s="43">
        <v>0</v>
      </c>
      <c r="K251" s="43">
        <v>0</v>
      </c>
      <c r="L251" s="43">
        <v>0</v>
      </c>
      <c r="M251" s="43">
        <v>0</v>
      </c>
      <c r="N251" s="43">
        <v>0</v>
      </c>
      <c r="O251" s="43">
        <f t="shared" ref="O251:O259" si="14">SUM(D251:N251)</f>
        <v>0</v>
      </c>
      <c r="P251" s="44">
        <f t="shared" si="12"/>
        <v>0</v>
      </c>
      <c r="Q251" s="9"/>
    </row>
    <row r="252" spans="1:17">
      <c r="A252" s="12"/>
      <c r="B252" s="23">
        <v>348.92200000000003</v>
      </c>
      <c r="C252" s="19" t="s">
        <v>316</v>
      </c>
      <c r="D252" s="43">
        <v>0</v>
      </c>
      <c r="E252" s="43">
        <v>0</v>
      </c>
      <c r="F252" s="43">
        <v>0</v>
      </c>
      <c r="G252" s="43">
        <v>0</v>
      </c>
      <c r="H252" s="43">
        <v>0</v>
      </c>
      <c r="I252" s="43">
        <v>0</v>
      </c>
      <c r="J252" s="43">
        <v>0</v>
      </c>
      <c r="K252" s="43">
        <v>0</v>
      </c>
      <c r="L252" s="43">
        <v>0</v>
      </c>
      <c r="M252" s="43">
        <v>0</v>
      </c>
      <c r="N252" s="43">
        <v>0</v>
      </c>
      <c r="O252" s="43">
        <f t="shared" si="14"/>
        <v>0</v>
      </c>
      <c r="P252" s="44">
        <f t="shared" si="12"/>
        <v>0</v>
      </c>
      <c r="Q252" s="9"/>
    </row>
    <row r="253" spans="1:17">
      <c r="A253" s="12"/>
      <c r="B253" s="23">
        <v>348.923</v>
      </c>
      <c r="C253" s="19" t="s">
        <v>317</v>
      </c>
      <c r="D253" s="43">
        <v>0</v>
      </c>
      <c r="E253" s="43">
        <v>0</v>
      </c>
      <c r="F253" s="43">
        <v>0</v>
      </c>
      <c r="G253" s="43">
        <v>0</v>
      </c>
      <c r="H253" s="43">
        <v>0</v>
      </c>
      <c r="I253" s="43">
        <v>0</v>
      </c>
      <c r="J253" s="43">
        <v>0</v>
      </c>
      <c r="K253" s="43">
        <v>0</v>
      </c>
      <c r="L253" s="43">
        <v>0</v>
      </c>
      <c r="M253" s="43">
        <v>0</v>
      </c>
      <c r="N253" s="43">
        <v>0</v>
      </c>
      <c r="O253" s="43">
        <f t="shared" si="14"/>
        <v>0</v>
      </c>
      <c r="P253" s="44">
        <f t="shared" si="12"/>
        <v>0</v>
      </c>
      <c r="Q253" s="9"/>
    </row>
    <row r="254" spans="1:17">
      <c r="A254" s="12"/>
      <c r="B254" s="23">
        <v>348.92399999999998</v>
      </c>
      <c r="C254" s="19" t="s">
        <v>318</v>
      </c>
      <c r="D254" s="43">
        <v>0</v>
      </c>
      <c r="E254" s="43">
        <v>0</v>
      </c>
      <c r="F254" s="43">
        <v>0</v>
      </c>
      <c r="G254" s="43">
        <v>0</v>
      </c>
      <c r="H254" s="43">
        <v>0</v>
      </c>
      <c r="I254" s="43">
        <v>0</v>
      </c>
      <c r="J254" s="43">
        <v>0</v>
      </c>
      <c r="K254" s="43">
        <v>0</v>
      </c>
      <c r="L254" s="43">
        <v>0</v>
      </c>
      <c r="M254" s="43">
        <v>0</v>
      </c>
      <c r="N254" s="43">
        <v>0</v>
      </c>
      <c r="O254" s="43">
        <f t="shared" si="14"/>
        <v>0</v>
      </c>
      <c r="P254" s="44">
        <f t="shared" si="12"/>
        <v>0</v>
      </c>
      <c r="Q254" s="9"/>
    </row>
    <row r="255" spans="1:17">
      <c r="A255" s="12"/>
      <c r="B255" s="23">
        <v>348.93</v>
      </c>
      <c r="C255" s="19" t="s">
        <v>319</v>
      </c>
      <c r="D255" s="43">
        <v>0</v>
      </c>
      <c r="E255" s="43">
        <v>0</v>
      </c>
      <c r="F255" s="43">
        <v>0</v>
      </c>
      <c r="G255" s="43">
        <v>0</v>
      </c>
      <c r="H255" s="43">
        <v>0</v>
      </c>
      <c r="I255" s="43">
        <v>0</v>
      </c>
      <c r="J255" s="43">
        <v>0</v>
      </c>
      <c r="K255" s="43">
        <v>0</v>
      </c>
      <c r="L255" s="43">
        <v>0</v>
      </c>
      <c r="M255" s="43">
        <v>0</v>
      </c>
      <c r="N255" s="43">
        <v>0</v>
      </c>
      <c r="O255" s="43">
        <f t="shared" si="14"/>
        <v>0</v>
      </c>
      <c r="P255" s="44">
        <f t="shared" si="12"/>
        <v>0</v>
      </c>
      <c r="Q255" s="9"/>
    </row>
    <row r="256" spans="1:17">
      <c r="A256" s="12"/>
      <c r="B256" s="23">
        <v>348.93099999999998</v>
      </c>
      <c r="C256" s="19" t="s">
        <v>320</v>
      </c>
      <c r="D256" s="43">
        <v>0</v>
      </c>
      <c r="E256" s="43">
        <v>0</v>
      </c>
      <c r="F256" s="43">
        <v>0</v>
      </c>
      <c r="G256" s="43">
        <v>0</v>
      </c>
      <c r="H256" s="43">
        <v>0</v>
      </c>
      <c r="I256" s="43">
        <v>0</v>
      </c>
      <c r="J256" s="43">
        <v>0</v>
      </c>
      <c r="K256" s="43">
        <v>0</v>
      </c>
      <c r="L256" s="43">
        <v>0</v>
      </c>
      <c r="M256" s="43">
        <v>0</v>
      </c>
      <c r="N256" s="43">
        <v>0</v>
      </c>
      <c r="O256" s="43">
        <f t="shared" si="14"/>
        <v>0</v>
      </c>
      <c r="P256" s="44">
        <f t="shared" si="12"/>
        <v>0</v>
      </c>
      <c r="Q256" s="9"/>
    </row>
    <row r="257" spans="1:17">
      <c r="A257" s="12"/>
      <c r="B257" s="23">
        <v>348.93200000000002</v>
      </c>
      <c r="C257" s="19" t="s">
        <v>321</v>
      </c>
      <c r="D257" s="43">
        <v>0</v>
      </c>
      <c r="E257" s="43">
        <v>0</v>
      </c>
      <c r="F257" s="43">
        <v>0</v>
      </c>
      <c r="G257" s="43">
        <v>0</v>
      </c>
      <c r="H257" s="43">
        <v>0</v>
      </c>
      <c r="I257" s="43">
        <v>0</v>
      </c>
      <c r="J257" s="43">
        <v>0</v>
      </c>
      <c r="K257" s="43">
        <v>0</v>
      </c>
      <c r="L257" s="43">
        <v>0</v>
      </c>
      <c r="M257" s="43">
        <v>0</v>
      </c>
      <c r="N257" s="43">
        <v>0</v>
      </c>
      <c r="O257" s="43">
        <f t="shared" si="14"/>
        <v>0</v>
      </c>
      <c r="P257" s="44">
        <f t="shared" si="12"/>
        <v>0</v>
      </c>
      <c r="Q257" s="9"/>
    </row>
    <row r="258" spans="1:17">
      <c r="A258" s="12"/>
      <c r="B258" s="23">
        <v>348.93299999999999</v>
      </c>
      <c r="C258" s="19" t="s">
        <v>322</v>
      </c>
      <c r="D258" s="43">
        <v>0</v>
      </c>
      <c r="E258" s="43">
        <v>0</v>
      </c>
      <c r="F258" s="43">
        <v>0</v>
      </c>
      <c r="G258" s="43">
        <v>0</v>
      </c>
      <c r="H258" s="43">
        <v>0</v>
      </c>
      <c r="I258" s="43">
        <v>0</v>
      </c>
      <c r="J258" s="43">
        <v>0</v>
      </c>
      <c r="K258" s="43">
        <v>0</v>
      </c>
      <c r="L258" s="43">
        <v>0</v>
      </c>
      <c r="M258" s="43">
        <v>0</v>
      </c>
      <c r="N258" s="43">
        <v>0</v>
      </c>
      <c r="O258" s="43">
        <f t="shared" si="14"/>
        <v>0</v>
      </c>
      <c r="P258" s="44">
        <f t="shared" si="12"/>
        <v>0</v>
      </c>
      <c r="Q258" s="9"/>
    </row>
    <row r="259" spans="1:17">
      <c r="A259" s="12"/>
      <c r="B259" s="23">
        <v>348.99</v>
      </c>
      <c r="C259" s="19" t="s">
        <v>323</v>
      </c>
      <c r="D259" s="43">
        <v>0</v>
      </c>
      <c r="E259" s="43">
        <v>0</v>
      </c>
      <c r="F259" s="43">
        <v>0</v>
      </c>
      <c r="G259" s="43">
        <v>0</v>
      </c>
      <c r="H259" s="43">
        <v>0</v>
      </c>
      <c r="I259" s="43">
        <v>0</v>
      </c>
      <c r="J259" s="43">
        <v>0</v>
      </c>
      <c r="K259" s="43">
        <v>0</v>
      </c>
      <c r="L259" s="43">
        <v>0</v>
      </c>
      <c r="M259" s="43">
        <v>0</v>
      </c>
      <c r="N259" s="43">
        <v>0</v>
      </c>
      <c r="O259" s="43">
        <f t="shared" si="14"/>
        <v>0</v>
      </c>
      <c r="P259" s="44">
        <f t="shared" si="12"/>
        <v>0</v>
      </c>
      <c r="Q259" s="9"/>
    </row>
    <row r="260" spans="1:17">
      <c r="A260" s="12"/>
      <c r="B260" s="23">
        <v>349</v>
      </c>
      <c r="C260" s="19" t="s">
        <v>324</v>
      </c>
      <c r="D260" s="43">
        <v>0</v>
      </c>
      <c r="E260" s="43">
        <v>0</v>
      </c>
      <c r="F260" s="43">
        <v>0</v>
      </c>
      <c r="G260" s="43">
        <v>0</v>
      </c>
      <c r="H260" s="43">
        <v>0</v>
      </c>
      <c r="I260" s="43">
        <v>0</v>
      </c>
      <c r="J260" s="43">
        <v>0</v>
      </c>
      <c r="K260" s="43">
        <v>0</v>
      </c>
      <c r="L260" s="43">
        <v>0</v>
      </c>
      <c r="M260" s="43">
        <v>0</v>
      </c>
      <c r="N260" s="43">
        <v>0</v>
      </c>
      <c r="O260" s="43">
        <f t="shared" si="11"/>
        <v>0</v>
      </c>
      <c r="P260" s="44">
        <f t="shared" si="12"/>
        <v>0</v>
      </c>
      <c r="Q260" s="9"/>
    </row>
    <row r="261" spans="1:17" ht="15.75">
      <c r="A261" s="27" t="s">
        <v>325</v>
      </c>
      <c r="B261" s="28"/>
      <c r="C261" s="29"/>
      <c r="D261" s="30">
        <f>SUM(D262:D278)</f>
        <v>0</v>
      </c>
      <c r="E261" s="30">
        <f t="shared" ref="E261:N261" si="15">SUM(E262:E278)</f>
        <v>0</v>
      </c>
      <c r="F261" s="30">
        <f t="shared" si="15"/>
        <v>0</v>
      </c>
      <c r="G261" s="30">
        <f t="shared" si="15"/>
        <v>0</v>
      </c>
      <c r="H261" s="30">
        <f t="shared" si="15"/>
        <v>0</v>
      </c>
      <c r="I261" s="30">
        <f t="shared" si="15"/>
        <v>0</v>
      </c>
      <c r="J261" s="30">
        <f t="shared" si="15"/>
        <v>0</v>
      </c>
      <c r="K261" s="30">
        <f t="shared" si="15"/>
        <v>0</v>
      </c>
      <c r="L261" s="30">
        <f>SUM(L262:L278)</f>
        <v>0</v>
      </c>
      <c r="M261" s="30">
        <f t="shared" si="15"/>
        <v>0</v>
      </c>
      <c r="N261" s="30">
        <f t="shared" si="15"/>
        <v>0</v>
      </c>
      <c r="O261" s="30">
        <f>SUM(D261:N261)</f>
        <v>0</v>
      </c>
      <c r="P261" s="42">
        <f t="shared" ref="P261:P319" si="16">(O261/P$323)</f>
        <v>0</v>
      </c>
      <c r="Q261" s="10"/>
    </row>
    <row r="262" spans="1:17">
      <c r="A262" s="45"/>
      <c r="B262" s="46">
        <v>351.1</v>
      </c>
      <c r="C262" s="47" t="s">
        <v>326</v>
      </c>
      <c r="D262" s="43">
        <v>0</v>
      </c>
      <c r="E262" s="43">
        <v>0</v>
      </c>
      <c r="F262" s="43">
        <v>0</v>
      </c>
      <c r="G262" s="43">
        <v>0</v>
      </c>
      <c r="H262" s="43">
        <v>0</v>
      </c>
      <c r="I262" s="43">
        <v>0</v>
      </c>
      <c r="J262" s="43">
        <v>0</v>
      </c>
      <c r="K262" s="43">
        <v>0</v>
      </c>
      <c r="L262" s="43">
        <v>0</v>
      </c>
      <c r="M262" s="43">
        <v>0</v>
      </c>
      <c r="N262" s="43">
        <v>0</v>
      </c>
      <c r="O262" s="43">
        <f>SUM(D262:N262)</f>
        <v>0</v>
      </c>
      <c r="P262" s="44">
        <f t="shared" si="16"/>
        <v>0</v>
      </c>
      <c r="Q262" s="9"/>
    </row>
    <row r="263" spans="1:17">
      <c r="A263" s="45"/>
      <c r="B263" s="46">
        <v>351.2</v>
      </c>
      <c r="C263" s="47" t="s">
        <v>327</v>
      </c>
      <c r="D263" s="43">
        <v>0</v>
      </c>
      <c r="E263" s="43">
        <v>0</v>
      </c>
      <c r="F263" s="43">
        <v>0</v>
      </c>
      <c r="G263" s="43">
        <v>0</v>
      </c>
      <c r="H263" s="43">
        <v>0</v>
      </c>
      <c r="I263" s="43">
        <v>0</v>
      </c>
      <c r="J263" s="43">
        <v>0</v>
      </c>
      <c r="K263" s="43">
        <v>0</v>
      </c>
      <c r="L263" s="43">
        <v>0</v>
      </c>
      <c r="M263" s="43">
        <v>0</v>
      </c>
      <c r="N263" s="43">
        <v>0</v>
      </c>
      <c r="O263" s="43">
        <f t="shared" ref="O263:O278" si="17">SUM(D263:N263)</f>
        <v>0</v>
      </c>
      <c r="P263" s="44">
        <f t="shared" si="16"/>
        <v>0</v>
      </c>
      <c r="Q263" s="9"/>
    </row>
    <row r="264" spans="1:17">
      <c r="A264" s="45"/>
      <c r="B264" s="46">
        <v>351.3</v>
      </c>
      <c r="C264" s="47" t="s">
        <v>328</v>
      </c>
      <c r="D264" s="43">
        <v>0</v>
      </c>
      <c r="E264" s="43">
        <v>0</v>
      </c>
      <c r="F264" s="43">
        <v>0</v>
      </c>
      <c r="G264" s="43">
        <v>0</v>
      </c>
      <c r="H264" s="43">
        <v>0</v>
      </c>
      <c r="I264" s="43">
        <v>0</v>
      </c>
      <c r="J264" s="43">
        <v>0</v>
      </c>
      <c r="K264" s="43">
        <v>0</v>
      </c>
      <c r="L264" s="43">
        <v>0</v>
      </c>
      <c r="M264" s="43">
        <v>0</v>
      </c>
      <c r="N264" s="43">
        <v>0</v>
      </c>
      <c r="O264" s="43">
        <f t="shared" si="17"/>
        <v>0</v>
      </c>
      <c r="P264" s="44">
        <f t="shared" si="16"/>
        <v>0</v>
      </c>
      <c r="Q264" s="9"/>
    </row>
    <row r="265" spans="1:17">
      <c r="A265" s="45"/>
      <c r="B265" s="46">
        <v>351.4</v>
      </c>
      <c r="C265" s="47" t="s">
        <v>329</v>
      </c>
      <c r="D265" s="43">
        <v>0</v>
      </c>
      <c r="E265" s="43">
        <v>0</v>
      </c>
      <c r="F265" s="43">
        <v>0</v>
      </c>
      <c r="G265" s="43">
        <v>0</v>
      </c>
      <c r="H265" s="43">
        <v>0</v>
      </c>
      <c r="I265" s="43">
        <v>0</v>
      </c>
      <c r="J265" s="43">
        <v>0</v>
      </c>
      <c r="K265" s="43">
        <v>0</v>
      </c>
      <c r="L265" s="43">
        <v>0</v>
      </c>
      <c r="M265" s="43">
        <v>0</v>
      </c>
      <c r="N265" s="43">
        <v>0</v>
      </c>
      <c r="O265" s="43">
        <f t="shared" si="17"/>
        <v>0</v>
      </c>
      <c r="P265" s="44">
        <f t="shared" si="16"/>
        <v>0</v>
      </c>
      <c r="Q265" s="9"/>
    </row>
    <row r="266" spans="1:17">
      <c r="A266" s="45"/>
      <c r="B266" s="46">
        <v>351.5</v>
      </c>
      <c r="C266" s="47" t="s">
        <v>330</v>
      </c>
      <c r="D266" s="43">
        <v>0</v>
      </c>
      <c r="E266" s="43">
        <v>0</v>
      </c>
      <c r="F266" s="43">
        <v>0</v>
      </c>
      <c r="G266" s="43">
        <v>0</v>
      </c>
      <c r="H266" s="43">
        <v>0</v>
      </c>
      <c r="I266" s="43">
        <v>0</v>
      </c>
      <c r="J266" s="43">
        <v>0</v>
      </c>
      <c r="K266" s="43">
        <v>0</v>
      </c>
      <c r="L266" s="43">
        <v>0</v>
      </c>
      <c r="M266" s="43">
        <v>0</v>
      </c>
      <c r="N266" s="43">
        <v>0</v>
      </c>
      <c r="O266" s="43">
        <f t="shared" si="17"/>
        <v>0</v>
      </c>
      <c r="P266" s="44">
        <f t="shared" si="16"/>
        <v>0</v>
      </c>
      <c r="Q266" s="9"/>
    </row>
    <row r="267" spans="1:17">
      <c r="A267" s="45"/>
      <c r="B267" s="46">
        <v>351.6</v>
      </c>
      <c r="C267" s="47" t="s">
        <v>331</v>
      </c>
      <c r="D267" s="43">
        <v>0</v>
      </c>
      <c r="E267" s="43">
        <v>0</v>
      </c>
      <c r="F267" s="43">
        <v>0</v>
      </c>
      <c r="G267" s="43">
        <v>0</v>
      </c>
      <c r="H267" s="43">
        <v>0</v>
      </c>
      <c r="I267" s="43">
        <v>0</v>
      </c>
      <c r="J267" s="43">
        <v>0</v>
      </c>
      <c r="K267" s="43">
        <v>0</v>
      </c>
      <c r="L267" s="43">
        <v>0</v>
      </c>
      <c r="M267" s="43">
        <v>0</v>
      </c>
      <c r="N267" s="43">
        <v>0</v>
      </c>
      <c r="O267" s="43">
        <f t="shared" si="17"/>
        <v>0</v>
      </c>
      <c r="P267" s="44">
        <f t="shared" si="16"/>
        <v>0</v>
      </c>
      <c r="Q267" s="9"/>
    </row>
    <row r="268" spans="1:17">
      <c r="A268" s="45"/>
      <c r="B268" s="46">
        <v>351.7</v>
      </c>
      <c r="C268" s="47" t="s">
        <v>332</v>
      </c>
      <c r="D268" s="43">
        <v>0</v>
      </c>
      <c r="E268" s="43">
        <v>0</v>
      </c>
      <c r="F268" s="43">
        <v>0</v>
      </c>
      <c r="G268" s="43">
        <v>0</v>
      </c>
      <c r="H268" s="43">
        <v>0</v>
      </c>
      <c r="I268" s="43">
        <v>0</v>
      </c>
      <c r="J268" s="43">
        <v>0</v>
      </c>
      <c r="K268" s="43">
        <v>0</v>
      </c>
      <c r="L268" s="43">
        <v>0</v>
      </c>
      <c r="M268" s="43">
        <v>0</v>
      </c>
      <c r="N268" s="43">
        <v>0</v>
      </c>
      <c r="O268" s="43">
        <f t="shared" si="17"/>
        <v>0</v>
      </c>
      <c r="P268" s="44">
        <f t="shared" si="16"/>
        <v>0</v>
      </c>
      <c r="Q268" s="9"/>
    </row>
    <row r="269" spans="1:17">
      <c r="A269" s="45"/>
      <c r="B269" s="46">
        <v>351.8</v>
      </c>
      <c r="C269" s="47" t="s">
        <v>333</v>
      </c>
      <c r="D269" s="43">
        <v>0</v>
      </c>
      <c r="E269" s="43">
        <v>0</v>
      </c>
      <c r="F269" s="43">
        <v>0</v>
      </c>
      <c r="G269" s="43">
        <v>0</v>
      </c>
      <c r="H269" s="43">
        <v>0</v>
      </c>
      <c r="I269" s="43">
        <v>0</v>
      </c>
      <c r="J269" s="43">
        <v>0</v>
      </c>
      <c r="K269" s="43">
        <v>0</v>
      </c>
      <c r="L269" s="43">
        <v>0</v>
      </c>
      <c r="M269" s="43">
        <v>0</v>
      </c>
      <c r="N269" s="43">
        <v>0</v>
      </c>
      <c r="O269" s="43">
        <f t="shared" si="17"/>
        <v>0</v>
      </c>
      <c r="P269" s="44">
        <f t="shared" si="16"/>
        <v>0</v>
      </c>
      <c r="Q269" s="9"/>
    </row>
    <row r="270" spans="1:17">
      <c r="A270" s="45"/>
      <c r="B270" s="46">
        <v>351.9</v>
      </c>
      <c r="C270" s="47" t="s">
        <v>334</v>
      </c>
      <c r="D270" s="43">
        <v>0</v>
      </c>
      <c r="E270" s="43">
        <v>0</v>
      </c>
      <c r="F270" s="43">
        <v>0</v>
      </c>
      <c r="G270" s="43">
        <v>0</v>
      </c>
      <c r="H270" s="43">
        <v>0</v>
      </c>
      <c r="I270" s="43">
        <v>0</v>
      </c>
      <c r="J270" s="43">
        <v>0</v>
      </c>
      <c r="K270" s="43">
        <v>0</v>
      </c>
      <c r="L270" s="43">
        <v>0</v>
      </c>
      <c r="M270" s="43">
        <v>0</v>
      </c>
      <c r="N270" s="43">
        <v>0</v>
      </c>
      <c r="O270" s="43">
        <f t="shared" si="17"/>
        <v>0</v>
      </c>
      <c r="P270" s="44">
        <f t="shared" si="16"/>
        <v>0</v>
      </c>
      <c r="Q270" s="9"/>
    </row>
    <row r="271" spans="1:17">
      <c r="A271" s="45"/>
      <c r="B271" s="46">
        <v>352</v>
      </c>
      <c r="C271" s="47" t="s">
        <v>335</v>
      </c>
      <c r="D271" s="43">
        <v>0</v>
      </c>
      <c r="E271" s="43">
        <v>0</v>
      </c>
      <c r="F271" s="43">
        <v>0</v>
      </c>
      <c r="G271" s="43">
        <v>0</v>
      </c>
      <c r="H271" s="43">
        <v>0</v>
      </c>
      <c r="I271" s="43">
        <v>0</v>
      </c>
      <c r="J271" s="43">
        <v>0</v>
      </c>
      <c r="K271" s="43">
        <v>0</v>
      </c>
      <c r="L271" s="43">
        <v>0</v>
      </c>
      <c r="M271" s="43">
        <v>0</v>
      </c>
      <c r="N271" s="43">
        <v>0</v>
      </c>
      <c r="O271" s="43">
        <f t="shared" si="17"/>
        <v>0</v>
      </c>
      <c r="P271" s="44">
        <f t="shared" si="16"/>
        <v>0</v>
      </c>
      <c r="Q271" s="9"/>
    </row>
    <row r="272" spans="1:17">
      <c r="A272" s="45"/>
      <c r="B272" s="46">
        <v>353</v>
      </c>
      <c r="C272" s="47" t="s">
        <v>336</v>
      </c>
      <c r="D272" s="43">
        <v>0</v>
      </c>
      <c r="E272" s="43">
        <v>0</v>
      </c>
      <c r="F272" s="43">
        <v>0</v>
      </c>
      <c r="G272" s="43">
        <v>0</v>
      </c>
      <c r="H272" s="43">
        <v>0</v>
      </c>
      <c r="I272" s="43">
        <v>0</v>
      </c>
      <c r="J272" s="43">
        <v>0</v>
      </c>
      <c r="K272" s="43">
        <v>0</v>
      </c>
      <c r="L272" s="43">
        <v>0</v>
      </c>
      <c r="M272" s="43">
        <v>0</v>
      </c>
      <c r="N272" s="43">
        <v>0</v>
      </c>
      <c r="O272" s="43">
        <f t="shared" si="17"/>
        <v>0</v>
      </c>
      <c r="P272" s="44">
        <f t="shared" si="16"/>
        <v>0</v>
      </c>
      <c r="Q272" s="9"/>
    </row>
    <row r="273" spans="1:17">
      <c r="A273" s="45"/>
      <c r="B273" s="46">
        <v>354</v>
      </c>
      <c r="C273" s="47" t="s">
        <v>337</v>
      </c>
      <c r="D273" s="43">
        <v>0</v>
      </c>
      <c r="E273" s="43">
        <v>0</v>
      </c>
      <c r="F273" s="43">
        <v>0</v>
      </c>
      <c r="G273" s="43">
        <v>0</v>
      </c>
      <c r="H273" s="43">
        <v>0</v>
      </c>
      <c r="I273" s="43">
        <v>0</v>
      </c>
      <c r="J273" s="43">
        <v>0</v>
      </c>
      <c r="K273" s="43">
        <v>0</v>
      </c>
      <c r="L273" s="43">
        <v>0</v>
      </c>
      <c r="M273" s="43">
        <v>0</v>
      </c>
      <c r="N273" s="43">
        <v>0</v>
      </c>
      <c r="O273" s="43">
        <f t="shared" si="17"/>
        <v>0</v>
      </c>
      <c r="P273" s="44">
        <f t="shared" si="16"/>
        <v>0</v>
      </c>
      <c r="Q273" s="9"/>
    </row>
    <row r="274" spans="1:17">
      <c r="A274" s="45"/>
      <c r="B274" s="46">
        <v>355</v>
      </c>
      <c r="C274" s="47" t="s">
        <v>338</v>
      </c>
      <c r="D274" s="43">
        <v>0</v>
      </c>
      <c r="E274" s="43">
        <v>0</v>
      </c>
      <c r="F274" s="43">
        <v>0</v>
      </c>
      <c r="G274" s="43">
        <v>0</v>
      </c>
      <c r="H274" s="43">
        <v>0</v>
      </c>
      <c r="I274" s="43">
        <v>0</v>
      </c>
      <c r="J274" s="43">
        <v>0</v>
      </c>
      <c r="K274" s="43">
        <v>0</v>
      </c>
      <c r="L274" s="43">
        <v>0</v>
      </c>
      <c r="M274" s="43">
        <v>0</v>
      </c>
      <c r="N274" s="43">
        <v>0</v>
      </c>
      <c r="O274" s="43">
        <f t="shared" si="17"/>
        <v>0</v>
      </c>
      <c r="P274" s="44">
        <f t="shared" si="16"/>
        <v>0</v>
      </c>
      <c r="Q274" s="9"/>
    </row>
    <row r="275" spans="1:17">
      <c r="A275" s="45"/>
      <c r="B275" s="46">
        <v>356</v>
      </c>
      <c r="C275" s="47" t="s">
        <v>339</v>
      </c>
      <c r="D275" s="43">
        <v>0</v>
      </c>
      <c r="E275" s="43">
        <v>0</v>
      </c>
      <c r="F275" s="43">
        <v>0</v>
      </c>
      <c r="G275" s="43">
        <v>0</v>
      </c>
      <c r="H275" s="43">
        <v>0</v>
      </c>
      <c r="I275" s="43">
        <v>0</v>
      </c>
      <c r="J275" s="43">
        <v>0</v>
      </c>
      <c r="K275" s="43">
        <v>0</v>
      </c>
      <c r="L275" s="43">
        <v>0</v>
      </c>
      <c r="M275" s="43">
        <v>0</v>
      </c>
      <c r="N275" s="43">
        <v>0</v>
      </c>
      <c r="O275" s="43">
        <f t="shared" si="17"/>
        <v>0</v>
      </c>
      <c r="P275" s="44">
        <f t="shared" si="16"/>
        <v>0</v>
      </c>
      <c r="Q275" s="9"/>
    </row>
    <row r="276" spans="1:17">
      <c r="A276" s="45"/>
      <c r="B276" s="46">
        <v>358.1</v>
      </c>
      <c r="C276" s="47" t="s">
        <v>340</v>
      </c>
      <c r="D276" s="43">
        <v>0</v>
      </c>
      <c r="E276" s="43">
        <v>0</v>
      </c>
      <c r="F276" s="43">
        <v>0</v>
      </c>
      <c r="G276" s="43">
        <v>0</v>
      </c>
      <c r="H276" s="43">
        <v>0</v>
      </c>
      <c r="I276" s="43">
        <v>0</v>
      </c>
      <c r="J276" s="43">
        <v>0</v>
      </c>
      <c r="K276" s="43">
        <v>0</v>
      </c>
      <c r="L276" s="43">
        <v>0</v>
      </c>
      <c r="M276" s="43">
        <v>0</v>
      </c>
      <c r="N276" s="43">
        <v>0</v>
      </c>
      <c r="O276" s="43">
        <f t="shared" si="17"/>
        <v>0</v>
      </c>
      <c r="P276" s="44">
        <f t="shared" si="16"/>
        <v>0</v>
      </c>
      <c r="Q276" s="9"/>
    </row>
    <row r="277" spans="1:17">
      <c r="A277" s="45"/>
      <c r="B277" s="46">
        <v>358.2</v>
      </c>
      <c r="C277" s="47" t="s">
        <v>341</v>
      </c>
      <c r="D277" s="43">
        <v>0</v>
      </c>
      <c r="E277" s="43">
        <v>0</v>
      </c>
      <c r="F277" s="43">
        <v>0</v>
      </c>
      <c r="G277" s="43">
        <v>0</v>
      </c>
      <c r="H277" s="43">
        <v>0</v>
      </c>
      <c r="I277" s="43">
        <v>0</v>
      </c>
      <c r="J277" s="43">
        <v>0</v>
      </c>
      <c r="K277" s="43">
        <v>0</v>
      </c>
      <c r="L277" s="43">
        <v>0</v>
      </c>
      <c r="M277" s="43">
        <v>0</v>
      </c>
      <c r="N277" s="43">
        <v>0</v>
      </c>
      <c r="O277" s="43">
        <f t="shared" si="17"/>
        <v>0</v>
      </c>
      <c r="P277" s="44">
        <f t="shared" si="16"/>
        <v>0</v>
      </c>
      <c r="Q277" s="9"/>
    </row>
    <row r="278" spans="1:17">
      <c r="A278" s="45"/>
      <c r="B278" s="46">
        <v>359</v>
      </c>
      <c r="C278" s="47" t="s">
        <v>342</v>
      </c>
      <c r="D278" s="43">
        <v>0</v>
      </c>
      <c r="E278" s="43">
        <v>0</v>
      </c>
      <c r="F278" s="43">
        <v>0</v>
      </c>
      <c r="G278" s="43">
        <v>0</v>
      </c>
      <c r="H278" s="43">
        <v>0</v>
      </c>
      <c r="I278" s="43">
        <v>0</v>
      </c>
      <c r="J278" s="43">
        <v>0</v>
      </c>
      <c r="K278" s="43">
        <v>0</v>
      </c>
      <c r="L278" s="43">
        <v>0</v>
      </c>
      <c r="M278" s="43">
        <v>0</v>
      </c>
      <c r="N278" s="43">
        <v>0</v>
      </c>
      <c r="O278" s="43">
        <f t="shared" si="17"/>
        <v>0</v>
      </c>
      <c r="P278" s="44">
        <f t="shared" si="16"/>
        <v>0</v>
      </c>
      <c r="Q278" s="9"/>
    </row>
    <row r="279" spans="1:17" ht="15.75">
      <c r="A279" s="27" t="s">
        <v>2</v>
      </c>
      <c r="B279" s="28"/>
      <c r="C279" s="29"/>
      <c r="D279" s="30">
        <f>SUM(D280:D294)</f>
        <v>0</v>
      </c>
      <c r="E279" s="30">
        <f t="shared" ref="E279:N279" si="18">SUM(E280:E294)</f>
        <v>0</v>
      </c>
      <c r="F279" s="30">
        <f t="shared" si="18"/>
        <v>0</v>
      </c>
      <c r="G279" s="30">
        <f t="shared" si="18"/>
        <v>0</v>
      </c>
      <c r="H279" s="30">
        <f t="shared" si="18"/>
        <v>0</v>
      </c>
      <c r="I279" s="30">
        <f t="shared" si="18"/>
        <v>0</v>
      </c>
      <c r="J279" s="30">
        <f t="shared" si="18"/>
        <v>0</v>
      </c>
      <c r="K279" s="30">
        <f t="shared" si="18"/>
        <v>0</v>
      </c>
      <c r="L279" s="30">
        <f>SUM(L280:L294)</f>
        <v>0</v>
      </c>
      <c r="M279" s="30">
        <f t="shared" si="18"/>
        <v>0</v>
      </c>
      <c r="N279" s="30">
        <f t="shared" si="18"/>
        <v>0</v>
      </c>
      <c r="O279" s="30">
        <f>SUM(D279:N279)</f>
        <v>0</v>
      </c>
      <c r="P279" s="42">
        <f t="shared" si="16"/>
        <v>0</v>
      </c>
      <c r="Q279" s="10"/>
    </row>
    <row r="280" spans="1:17">
      <c r="A280" s="12"/>
      <c r="B280" s="23">
        <v>361.1</v>
      </c>
      <c r="C280" s="19" t="s">
        <v>60</v>
      </c>
      <c r="D280" s="43">
        <v>0</v>
      </c>
      <c r="E280" s="43">
        <v>0</v>
      </c>
      <c r="F280" s="43">
        <v>0</v>
      </c>
      <c r="G280" s="43">
        <v>0</v>
      </c>
      <c r="H280" s="43">
        <v>0</v>
      </c>
      <c r="I280" s="43">
        <v>0</v>
      </c>
      <c r="J280" s="43">
        <v>0</v>
      </c>
      <c r="K280" s="43">
        <v>0</v>
      </c>
      <c r="L280" s="43">
        <v>0</v>
      </c>
      <c r="M280" s="43">
        <v>0</v>
      </c>
      <c r="N280" s="43">
        <v>0</v>
      </c>
      <c r="O280" s="43">
        <f>SUM(D280:N280)</f>
        <v>0</v>
      </c>
      <c r="P280" s="44">
        <f t="shared" si="16"/>
        <v>0</v>
      </c>
      <c r="Q280" s="9"/>
    </row>
    <row r="281" spans="1:17">
      <c r="A281" s="12"/>
      <c r="B281" s="23">
        <v>361.2</v>
      </c>
      <c r="C281" s="19" t="s">
        <v>343</v>
      </c>
      <c r="D281" s="43">
        <v>0</v>
      </c>
      <c r="E281" s="43">
        <v>0</v>
      </c>
      <c r="F281" s="43">
        <v>0</v>
      </c>
      <c r="G281" s="43">
        <v>0</v>
      </c>
      <c r="H281" s="43">
        <v>0</v>
      </c>
      <c r="I281" s="43">
        <v>0</v>
      </c>
      <c r="J281" s="43">
        <v>0</v>
      </c>
      <c r="K281" s="43">
        <v>0</v>
      </c>
      <c r="L281" s="43">
        <v>0</v>
      </c>
      <c r="M281" s="43">
        <v>0</v>
      </c>
      <c r="N281" s="43">
        <v>0</v>
      </c>
      <c r="O281" s="43">
        <f t="shared" ref="O281:O294" si="19">SUM(D281:N281)</f>
        <v>0</v>
      </c>
      <c r="P281" s="44">
        <f t="shared" si="16"/>
        <v>0</v>
      </c>
      <c r="Q281" s="9"/>
    </row>
    <row r="282" spans="1:17">
      <c r="A282" s="12"/>
      <c r="B282" s="23">
        <v>361.3</v>
      </c>
      <c r="C282" s="19" t="s">
        <v>344</v>
      </c>
      <c r="D282" s="43">
        <v>0</v>
      </c>
      <c r="E282" s="43">
        <v>0</v>
      </c>
      <c r="F282" s="43">
        <v>0</v>
      </c>
      <c r="G282" s="43">
        <v>0</v>
      </c>
      <c r="H282" s="43">
        <v>0</v>
      </c>
      <c r="I282" s="43">
        <v>0</v>
      </c>
      <c r="J282" s="43">
        <v>0</v>
      </c>
      <c r="K282" s="43">
        <v>0</v>
      </c>
      <c r="L282" s="43">
        <v>0</v>
      </c>
      <c r="M282" s="43">
        <v>0</v>
      </c>
      <c r="N282" s="43">
        <v>0</v>
      </c>
      <c r="O282" s="43">
        <f t="shared" si="19"/>
        <v>0</v>
      </c>
      <c r="P282" s="44">
        <f t="shared" si="16"/>
        <v>0</v>
      </c>
      <c r="Q282" s="9"/>
    </row>
    <row r="283" spans="1:17">
      <c r="A283" s="12"/>
      <c r="B283" s="23">
        <v>361.4</v>
      </c>
      <c r="C283" s="19" t="s">
        <v>345</v>
      </c>
      <c r="D283" s="43">
        <v>0</v>
      </c>
      <c r="E283" s="43">
        <v>0</v>
      </c>
      <c r="F283" s="43">
        <v>0</v>
      </c>
      <c r="G283" s="43">
        <v>0</v>
      </c>
      <c r="H283" s="43">
        <v>0</v>
      </c>
      <c r="I283" s="43">
        <v>0</v>
      </c>
      <c r="J283" s="43">
        <v>0</v>
      </c>
      <c r="K283" s="43">
        <v>0</v>
      </c>
      <c r="L283" s="43">
        <v>0</v>
      </c>
      <c r="M283" s="43">
        <v>0</v>
      </c>
      <c r="N283" s="43">
        <v>0</v>
      </c>
      <c r="O283" s="43">
        <f t="shared" si="19"/>
        <v>0</v>
      </c>
      <c r="P283" s="44">
        <f t="shared" si="16"/>
        <v>0</v>
      </c>
      <c r="Q283" s="9"/>
    </row>
    <row r="284" spans="1:17">
      <c r="A284" s="12"/>
      <c r="B284" s="23">
        <v>362</v>
      </c>
      <c r="C284" s="19" t="s">
        <v>346</v>
      </c>
      <c r="D284" s="43">
        <v>0</v>
      </c>
      <c r="E284" s="43">
        <v>0</v>
      </c>
      <c r="F284" s="43">
        <v>0</v>
      </c>
      <c r="G284" s="43">
        <v>0</v>
      </c>
      <c r="H284" s="43">
        <v>0</v>
      </c>
      <c r="I284" s="43">
        <v>0</v>
      </c>
      <c r="J284" s="43">
        <v>0</v>
      </c>
      <c r="K284" s="43">
        <v>0</v>
      </c>
      <c r="L284" s="43">
        <v>0</v>
      </c>
      <c r="M284" s="43">
        <v>0</v>
      </c>
      <c r="N284" s="43">
        <v>0</v>
      </c>
      <c r="O284" s="43">
        <f t="shared" si="19"/>
        <v>0</v>
      </c>
      <c r="P284" s="44">
        <f t="shared" si="16"/>
        <v>0</v>
      </c>
      <c r="Q284" s="9"/>
    </row>
    <row r="285" spans="1:17">
      <c r="A285" s="12"/>
      <c r="B285" s="23">
        <v>364</v>
      </c>
      <c r="C285" s="19" t="s">
        <v>347</v>
      </c>
      <c r="D285" s="43">
        <v>0</v>
      </c>
      <c r="E285" s="43">
        <v>0</v>
      </c>
      <c r="F285" s="43">
        <v>0</v>
      </c>
      <c r="G285" s="43">
        <v>0</v>
      </c>
      <c r="H285" s="43">
        <v>0</v>
      </c>
      <c r="I285" s="43">
        <v>0</v>
      </c>
      <c r="J285" s="43">
        <v>0</v>
      </c>
      <c r="K285" s="43">
        <v>0</v>
      </c>
      <c r="L285" s="43">
        <v>0</v>
      </c>
      <c r="M285" s="43">
        <v>0</v>
      </c>
      <c r="N285" s="43">
        <v>0</v>
      </c>
      <c r="O285" s="43">
        <f t="shared" si="19"/>
        <v>0</v>
      </c>
      <c r="P285" s="44">
        <f t="shared" si="16"/>
        <v>0</v>
      </c>
      <c r="Q285" s="9"/>
    </row>
    <row r="286" spans="1:17">
      <c r="A286" s="12"/>
      <c r="B286" s="23">
        <v>365</v>
      </c>
      <c r="C286" s="19" t="s">
        <v>348</v>
      </c>
      <c r="D286" s="43">
        <v>0</v>
      </c>
      <c r="E286" s="43">
        <v>0</v>
      </c>
      <c r="F286" s="43">
        <v>0</v>
      </c>
      <c r="G286" s="43">
        <v>0</v>
      </c>
      <c r="H286" s="43">
        <v>0</v>
      </c>
      <c r="I286" s="43">
        <v>0</v>
      </c>
      <c r="J286" s="43">
        <v>0</v>
      </c>
      <c r="K286" s="43">
        <v>0</v>
      </c>
      <c r="L286" s="43">
        <v>0</v>
      </c>
      <c r="M286" s="43">
        <v>0</v>
      </c>
      <c r="N286" s="43">
        <v>0</v>
      </c>
      <c r="O286" s="43">
        <f t="shared" si="19"/>
        <v>0</v>
      </c>
      <c r="P286" s="44">
        <f t="shared" si="16"/>
        <v>0</v>
      </c>
      <c r="Q286" s="9"/>
    </row>
    <row r="287" spans="1:17">
      <c r="A287" s="12"/>
      <c r="B287" s="23">
        <v>366</v>
      </c>
      <c r="C287" s="19" t="s">
        <v>349</v>
      </c>
      <c r="D287" s="43">
        <v>0</v>
      </c>
      <c r="E287" s="43">
        <v>0</v>
      </c>
      <c r="F287" s="43">
        <v>0</v>
      </c>
      <c r="G287" s="43">
        <v>0</v>
      </c>
      <c r="H287" s="43">
        <v>0</v>
      </c>
      <c r="I287" s="43">
        <v>0</v>
      </c>
      <c r="J287" s="43">
        <v>0</v>
      </c>
      <c r="K287" s="43">
        <v>0</v>
      </c>
      <c r="L287" s="43">
        <v>0</v>
      </c>
      <c r="M287" s="43">
        <v>0</v>
      </c>
      <c r="N287" s="43">
        <v>0</v>
      </c>
      <c r="O287" s="43">
        <f t="shared" si="19"/>
        <v>0</v>
      </c>
      <c r="P287" s="44">
        <f t="shared" si="16"/>
        <v>0</v>
      </c>
      <c r="Q287" s="9"/>
    </row>
    <row r="288" spans="1:17">
      <c r="A288" s="12"/>
      <c r="B288" s="23">
        <v>367</v>
      </c>
      <c r="C288" s="19" t="s">
        <v>350</v>
      </c>
      <c r="D288" s="43">
        <v>0</v>
      </c>
      <c r="E288" s="43">
        <v>0</v>
      </c>
      <c r="F288" s="43">
        <v>0</v>
      </c>
      <c r="G288" s="43">
        <v>0</v>
      </c>
      <c r="H288" s="43">
        <v>0</v>
      </c>
      <c r="I288" s="43">
        <v>0</v>
      </c>
      <c r="J288" s="43">
        <v>0</v>
      </c>
      <c r="K288" s="43">
        <v>0</v>
      </c>
      <c r="L288" s="43">
        <v>0</v>
      </c>
      <c r="M288" s="43">
        <v>0</v>
      </c>
      <c r="N288" s="43">
        <v>0</v>
      </c>
      <c r="O288" s="43">
        <f t="shared" si="19"/>
        <v>0</v>
      </c>
      <c r="P288" s="44">
        <f t="shared" si="16"/>
        <v>0</v>
      </c>
      <c r="Q288" s="9"/>
    </row>
    <row r="289" spans="1:17">
      <c r="A289" s="12"/>
      <c r="B289" s="23">
        <v>368</v>
      </c>
      <c r="C289" s="19" t="s">
        <v>351</v>
      </c>
      <c r="D289" s="43">
        <v>0</v>
      </c>
      <c r="E289" s="43">
        <v>0</v>
      </c>
      <c r="F289" s="43">
        <v>0</v>
      </c>
      <c r="G289" s="43">
        <v>0</v>
      </c>
      <c r="H289" s="43">
        <v>0</v>
      </c>
      <c r="I289" s="43">
        <v>0</v>
      </c>
      <c r="J289" s="43">
        <v>0</v>
      </c>
      <c r="K289" s="43">
        <v>0</v>
      </c>
      <c r="L289" s="43">
        <v>0</v>
      </c>
      <c r="M289" s="43">
        <v>0</v>
      </c>
      <c r="N289" s="43">
        <v>0</v>
      </c>
      <c r="O289" s="43">
        <f t="shared" si="19"/>
        <v>0</v>
      </c>
      <c r="P289" s="44">
        <f t="shared" si="16"/>
        <v>0</v>
      </c>
      <c r="Q289" s="9"/>
    </row>
    <row r="290" spans="1:17">
      <c r="A290" s="12"/>
      <c r="B290" s="23">
        <v>369.3</v>
      </c>
      <c r="C290" s="19" t="s">
        <v>352</v>
      </c>
      <c r="D290" s="43">
        <v>0</v>
      </c>
      <c r="E290" s="43">
        <v>0</v>
      </c>
      <c r="F290" s="43">
        <v>0</v>
      </c>
      <c r="G290" s="43">
        <v>0</v>
      </c>
      <c r="H290" s="43">
        <v>0</v>
      </c>
      <c r="I290" s="43">
        <v>0</v>
      </c>
      <c r="J290" s="43">
        <v>0</v>
      </c>
      <c r="K290" s="43">
        <v>0</v>
      </c>
      <c r="L290" s="43">
        <v>0</v>
      </c>
      <c r="M290" s="43">
        <v>0</v>
      </c>
      <c r="N290" s="43">
        <v>0</v>
      </c>
      <c r="O290" s="43">
        <f t="shared" si="19"/>
        <v>0</v>
      </c>
      <c r="P290" s="44">
        <f t="shared" si="16"/>
        <v>0</v>
      </c>
      <c r="Q290" s="9"/>
    </row>
    <row r="291" spans="1:17">
      <c r="A291" s="12"/>
      <c r="B291" s="23">
        <v>369.41</v>
      </c>
      <c r="C291" s="19" t="s">
        <v>353</v>
      </c>
      <c r="D291" s="43">
        <v>0</v>
      </c>
      <c r="E291" s="43">
        <v>0</v>
      </c>
      <c r="F291" s="43">
        <v>0</v>
      </c>
      <c r="G291" s="43">
        <v>0</v>
      </c>
      <c r="H291" s="43">
        <v>0</v>
      </c>
      <c r="I291" s="43">
        <v>0</v>
      </c>
      <c r="J291" s="43">
        <v>0</v>
      </c>
      <c r="K291" s="43">
        <v>0</v>
      </c>
      <c r="L291" s="43">
        <v>0</v>
      </c>
      <c r="M291" s="43">
        <v>0</v>
      </c>
      <c r="N291" s="43">
        <v>0</v>
      </c>
      <c r="O291" s="43">
        <f t="shared" si="19"/>
        <v>0</v>
      </c>
      <c r="P291" s="44">
        <f t="shared" si="16"/>
        <v>0</v>
      </c>
      <c r="Q291" s="9"/>
    </row>
    <row r="292" spans="1:17">
      <c r="A292" s="12"/>
      <c r="B292" s="23">
        <v>369.42</v>
      </c>
      <c r="C292" s="19" t="s">
        <v>354</v>
      </c>
      <c r="D292" s="43">
        <v>0</v>
      </c>
      <c r="E292" s="43">
        <v>0</v>
      </c>
      <c r="F292" s="43">
        <v>0</v>
      </c>
      <c r="G292" s="43">
        <v>0</v>
      </c>
      <c r="H292" s="43">
        <v>0</v>
      </c>
      <c r="I292" s="43">
        <v>0</v>
      </c>
      <c r="J292" s="43">
        <v>0</v>
      </c>
      <c r="K292" s="43">
        <v>0</v>
      </c>
      <c r="L292" s="43">
        <v>0</v>
      </c>
      <c r="M292" s="43">
        <v>0</v>
      </c>
      <c r="N292" s="43">
        <v>0</v>
      </c>
      <c r="O292" s="43">
        <f>SUM(D292:N292)</f>
        <v>0</v>
      </c>
      <c r="P292" s="44">
        <f t="shared" si="16"/>
        <v>0</v>
      </c>
      <c r="Q292" s="9"/>
    </row>
    <row r="293" spans="1:17">
      <c r="A293" s="12"/>
      <c r="B293" s="23">
        <v>369.7</v>
      </c>
      <c r="C293" s="19" t="s">
        <v>355</v>
      </c>
      <c r="D293" s="43">
        <v>0</v>
      </c>
      <c r="E293" s="43">
        <v>0</v>
      </c>
      <c r="F293" s="43">
        <v>0</v>
      </c>
      <c r="G293" s="43">
        <v>0</v>
      </c>
      <c r="H293" s="43">
        <v>0</v>
      </c>
      <c r="I293" s="43">
        <v>0</v>
      </c>
      <c r="J293" s="43">
        <v>0</v>
      </c>
      <c r="K293" s="43">
        <v>0</v>
      </c>
      <c r="L293" s="43">
        <v>0</v>
      </c>
      <c r="M293" s="43">
        <v>0</v>
      </c>
      <c r="N293" s="43">
        <v>0</v>
      </c>
      <c r="O293" s="43">
        <f t="shared" si="19"/>
        <v>0</v>
      </c>
      <c r="P293" s="44">
        <f t="shared" si="16"/>
        <v>0</v>
      </c>
      <c r="Q293" s="9"/>
    </row>
    <row r="294" spans="1:17">
      <c r="A294" s="12"/>
      <c r="B294" s="23">
        <v>369.9</v>
      </c>
      <c r="C294" s="19" t="s">
        <v>25</v>
      </c>
      <c r="D294" s="43">
        <v>0</v>
      </c>
      <c r="E294" s="43">
        <v>0</v>
      </c>
      <c r="F294" s="43">
        <v>0</v>
      </c>
      <c r="G294" s="43">
        <v>0</v>
      </c>
      <c r="H294" s="43">
        <v>0</v>
      </c>
      <c r="I294" s="43">
        <v>0</v>
      </c>
      <c r="J294" s="43">
        <v>0</v>
      </c>
      <c r="K294" s="43">
        <v>0</v>
      </c>
      <c r="L294" s="43">
        <v>0</v>
      </c>
      <c r="M294" s="43">
        <v>0</v>
      </c>
      <c r="N294" s="43">
        <v>0</v>
      </c>
      <c r="O294" s="43">
        <f t="shared" si="19"/>
        <v>0</v>
      </c>
      <c r="P294" s="44">
        <f t="shared" si="16"/>
        <v>0</v>
      </c>
      <c r="Q294" s="9"/>
    </row>
    <row r="295" spans="1:17" ht="15.75">
      <c r="A295" s="27" t="s">
        <v>22</v>
      </c>
      <c r="B295" s="28"/>
      <c r="C295" s="29"/>
      <c r="D295" s="30">
        <f t="shared" ref="D295:N295" si="20">SUM(D296:D320)</f>
        <v>0</v>
      </c>
      <c r="E295" s="30">
        <f t="shared" si="20"/>
        <v>0</v>
      </c>
      <c r="F295" s="30">
        <f t="shared" si="20"/>
        <v>0</v>
      </c>
      <c r="G295" s="30">
        <f t="shared" si="20"/>
        <v>0</v>
      </c>
      <c r="H295" s="30">
        <f t="shared" si="20"/>
        <v>0</v>
      </c>
      <c r="I295" s="30">
        <f t="shared" si="20"/>
        <v>0</v>
      </c>
      <c r="J295" s="30">
        <f t="shared" si="20"/>
        <v>0</v>
      </c>
      <c r="K295" s="30">
        <f t="shared" si="20"/>
        <v>0</v>
      </c>
      <c r="L295" s="30">
        <f t="shared" si="20"/>
        <v>0</v>
      </c>
      <c r="M295" s="30">
        <f t="shared" si="20"/>
        <v>0</v>
      </c>
      <c r="N295" s="30">
        <f t="shared" si="20"/>
        <v>0</v>
      </c>
      <c r="O295" s="30">
        <f>SUM(D295:N295)</f>
        <v>0</v>
      </c>
      <c r="P295" s="42">
        <f t="shared" si="16"/>
        <v>0</v>
      </c>
      <c r="Q295" s="9"/>
    </row>
    <row r="296" spans="1:17">
      <c r="A296" s="12"/>
      <c r="B296" s="23">
        <v>381</v>
      </c>
      <c r="C296" s="19" t="s">
        <v>356</v>
      </c>
      <c r="D296" s="43">
        <v>0</v>
      </c>
      <c r="E296" s="43">
        <v>0</v>
      </c>
      <c r="F296" s="43">
        <v>0</v>
      </c>
      <c r="G296" s="43">
        <v>0</v>
      </c>
      <c r="H296" s="43">
        <v>0</v>
      </c>
      <c r="I296" s="43">
        <v>0</v>
      </c>
      <c r="J296" s="43">
        <v>0</v>
      </c>
      <c r="K296" s="43">
        <v>0</v>
      </c>
      <c r="L296" s="43">
        <v>0</v>
      </c>
      <c r="M296" s="43">
        <v>0</v>
      </c>
      <c r="N296" s="43">
        <v>0</v>
      </c>
      <c r="O296" s="43">
        <f>SUM(D296:N296)</f>
        <v>0</v>
      </c>
      <c r="P296" s="44">
        <f t="shared" si="16"/>
        <v>0</v>
      </c>
      <c r="Q296" s="9"/>
    </row>
    <row r="297" spans="1:17">
      <c r="A297" s="12"/>
      <c r="B297" s="23">
        <v>382</v>
      </c>
      <c r="C297" s="19" t="s">
        <v>357</v>
      </c>
      <c r="D297" s="43">
        <v>0</v>
      </c>
      <c r="E297" s="43">
        <v>0</v>
      </c>
      <c r="F297" s="43">
        <v>0</v>
      </c>
      <c r="G297" s="43">
        <v>0</v>
      </c>
      <c r="H297" s="43">
        <v>0</v>
      </c>
      <c r="I297" s="43">
        <v>0</v>
      </c>
      <c r="J297" s="43">
        <v>0</v>
      </c>
      <c r="K297" s="43">
        <v>0</v>
      </c>
      <c r="L297" s="43">
        <v>0</v>
      </c>
      <c r="M297" s="43">
        <v>0</v>
      </c>
      <c r="N297" s="43">
        <v>0</v>
      </c>
      <c r="O297" s="43">
        <f>SUM(D297:N297)</f>
        <v>0</v>
      </c>
      <c r="P297" s="44">
        <f t="shared" si="16"/>
        <v>0</v>
      </c>
      <c r="Q297" s="9"/>
    </row>
    <row r="298" spans="1:17">
      <c r="A298" s="12"/>
      <c r="B298" s="23">
        <v>383</v>
      </c>
      <c r="C298" s="19" t="s">
        <v>358</v>
      </c>
      <c r="D298" s="43">
        <v>0</v>
      </c>
      <c r="E298" s="43">
        <v>0</v>
      </c>
      <c r="F298" s="43">
        <v>0</v>
      </c>
      <c r="G298" s="43">
        <v>0</v>
      </c>
      <c r="H298" s="43">
        <v>0</v>
      </c>
      <c r="I298" s="43">
        <v>0</v>
      </c>
      <c r="J298" s="43">
        <v>0</v>
      </c>
      <c r="K298" s="43">
        <v>0</v>
      </c>
      <c r="L298" s="43">
        <v>0</v>
      </c>
      <c r="M298" s="43">
        <v>0</v>
      </c>
      <c r="N298" s="43">
        <v>0</v>
      </c>
      <c r="O298" s="43">
        <f>SUM(D298:N298)</f>
        <v>0</v>
      </c>
      <c r="P298" s="44">
        <f t="shared" si="16"/>
        <v>0</v>
      </c>
      <c r="Q298" s="9"/>
    </row>
    <row r="299" spans="1:17">
      <c r="A299" s="12"/>
      <c r="B299" s="23">
        <v>383.1</v>
      </c>
      <c r="C299" s="19" t="s">
        <v>359</v>
      </c>
      <c r="D299" s="43">
        <v>0</v>
      </c>
      <c r="E299" s="43">
        <v>0</v>
      </c>
      <c r="F299" s="43">
        <v>0</v>
      </c>
      <c r="G299" s="43">
        <v>0</v>
      </c>
      <c r="H299" s="43">
        <v>0</v>
      </c>
      <c r="I299" s="43">
        <v>0</v>
      </c>
      <c r="J299" s="43">
        <v>0</v>
      </c>
      <c r="K299" s="43">
        <v>0</v>
      </c>
      <c r="L299" s="43">
        <v>0</v>
      </c>
      <c r="M299" s="43">
        <v>0</v>
      </c>
      <c r="N299" s="43">
        <v>0</v>
      </c>
      <c r="O299" s="43">
        <f t="shared" ref="O299:O319" si="21">SUM(D299:N299)</f>
        <v>0</v>
      </c>
      <c r="P299" s="44">
        <f t="shared" si="16"/>
        <v>0</v>
      </c>
      <c r="Q299" s="9"/>
    </row>
    <row r="300" spans="1:17">
      <c r="A300" s="12"/>
      <c r="B300" s="23">
        <v>384</v>
      </c>
      <c r="C300" s="19" t="s">
        <v>360</v>
      </c>
      <c r="D300" s="43">
        <v>0</v>
      </c>
      <c r="E300" s="43">
        <v>0</v>
      </c>
      <c r="F300" s="43">
        <v>0</v>
      </c>
      <c r="G300" s="43">
        <v>0</v>
      </c>
      <c r="H300" s="43">
        <v>0</v>
      </c>
      <c r="I300" s="43">
        <v>0</v>
      </c>
      <c r="J300" s="43">
        <v>0</v>
      </c>
      <c r="K300" s="43">
        <v>0</v>
      </c>
      <c r="L300" s="43">
        <v>0</v>
      </c>
      <c r="M300" s="43">
        <v>0</v>
      </c>
      <c r="N300" s="43">
        <v>0</v>
      </c>
      <c r="O300" s="43">
        <f t="shared" si="21"/>
        <v>0</v>
      </c>
      <c r="P300" s="44">
        <f t="shared" si="16"/>
        <v>0</v>
      </c>
      <c r="Q300" s="9"/>
    </row>
    <row r="301" spans="1:17">
      <c r="A301" s="12"/>
      <c r="B301" s="23">
        <v>385</v>
      </c>
      <c r="C301" s="19" t="s">
        <v>361</v>
      </c>
      <c r="D301" s="43">
        <v>0</v>
      </c>
      <c r="E301" s="43">
        <v>0</v>
      </c>
      <c r="F301" s="43">
        <v>0</v>
      </c>
      <c r="G301" s="43">
        <v>0</v>
      </c>
      <c r="H301" s="43">
        <v>0</v>
      </c>
      <c r="I301" s="43">
        <v>0</v>
      </c>
      <c r="J301" s="43">
        <v>0</v>
      </c>
      <c r="K301" s="43">
        <v>0</v>
      </c>
      <c r="L301" s="43">
        <v>0</v>
      </c>
      <c r="M301" s="43">
        <v>0</v>
      </c>
      <c r="N301" s="43">
        <v>0</v>
      </c>
      <c r="O301" s="43">
        <f t="shared" si="21"/>
        <v>0</v>
      </c>
      <c r="P301" s="44">
        <f t="shared" si="16"/>
        <v>0</v>
      </c>
      <c r="Q301" s="9"/>
    </row>
    <row r="302" spans="1:17">
      <c r="A302" s="12"/>
      <c r="B302" s="23">
        <v>386.1</v>
      </c>
      <c r="C302" s="19" t="s">
        <v>362</v>
      </c>
      <c r="D302" s="43">
        <v>0</v>
      </c>
      <c r="E302" s="43">
        <v>0</v>
      </c>
      <c r="F302" s="43">
        <v>0</v>
      </c>
      <c r="G302" s="43">
        <v>0</v>
      </c>
      <c r="H302" s="43">
        <v>0</v>
      </c>
      <c r="I302" s="43">
        <v>0</v>
      </c>
      <c r="J302" s="43">
        <v>0</v>
      </c>
      <c r="K302" s="43">
        <v>0</v>
      </c>
      <c r="L302" s="43">
        <v>0</v>
      </c>
      <c r="M302" s="43">
        <v>0</v>
      </c>
      <c r="N302" s="43">
        <v>0</v>
      </c>
      <c r="O302" s="43">
        <f t="shared" si="21"/>
        <v>0</v>
      </c>
      <c r="P302" s="44">
        <f t="shared" si="16"/>
        <v>0</v>
      </c>
      <c r="Q302" s="9"/>
    </row>
    <row r="303" spans="1:17">
      <c r="A303" s="12"/>
      <c r="B303" s="23">
        <v>386.3</v>
      </c>
      <c r="C303" s="19" t="s">
        <v>363</v>
      </c>
      <c r="D303" s="43">
        <v>0</v>
      </c>
      <c r="E303" s="43">
        <v>0</v>
      </c>
      <c r="F303" s="43">
        <v>0</v>
      </c>
      <c r="G303" s="43">
        <v>0</v>
      </c>
      <c r="H303" s="43">
        <v>0</v>
      </c>
      <c r="I303" s="43">
        <v>0</v>
      </c>
      <c r="J303" s="43">
        <v>0</v>
      </c>
      <c r="K303" s="43">
        <v>0</v>
      </c>
      <c r="L303" s="43">
        <v>0</v>
      </c>
      <c r="M303" s="43">
        <v>0</v>
      </c>
      <c r="N303" s="43">
        <v>0</v>
      </c>
      <c r="O303" s="43">
        <f t="shared" si="21"/>
        <v>0</v>
      </c>
      <c r="P303" s="44">
        <f t="shared" si="16"/>
        <v>0</v>
      </c>
      <c r="Q303" s="9"/>
    </row>
    <row r="304" spans="1:17">
      <c r="A304" s="12"/>
      <c r="B304" s="23">
        <v>386.4</v>
      </c>
      <c r="C304" s="19" t="s">
        <v>364</v>
      </c>
      <c r="D304" s="43">
        <v>0</v>
      </c>
      <c r="E304" s="43">
        <v>0</v>
      </c>
      <c r="F304" s="43">
        <v>0</v>
      </c>
      <c r="G304" s="43">
        <v>0</v>
      </c>
      <c r="H304" s="43">
        <v>0</v>
      </c>
      <c r="I304" s="43">
        <v>0</v>
      </c>
      <c r="J304" s="43">
        <v>0</v>
      </c>
      <c r="K304" s="43">
        <v>0</v>
      </c>
      <c r="L304" s="43">
        <v>0</v>
      </c>
      <c r="M304" s="43">
        <v>0</v>
      </c>
      <c r="N304" s="43">
        <v>0</v>
      </c>
      <c r="O304" s="43">
        <f t="shared" si="21"/>
        <v>0</v>
      </c>
      <c r="P304" s="44">
        <f t="shared" si="16"/>
        <v>0</v>
      </c>
      <c r="Q304" s="9"/>
    </row>
    <row r="305" spans="1:17">
      <c r="A305" s="12"/>
      <c r="B305" s="23">
        <v>386.6</v>
      </c>
      <c r="C305" s="19" t="s">
        <v>365</v>
      </c>
      <c r="D305" s="43">
        <v>0</v>
      </c>
      <c r="E305" s="43">
        <v>0</v>
      </c>
      <c r="F305" s="43">
        <v>0</v>
      </c>
      <c r="G305" s="43">
        <v>0</v>
      </c>
      <c r="H305" s="43">
        <v>0</v>
      </c>
      <c r="I305" s="43">
        <v>0</v>
      </c>
      <c r="J305" s="43">
        <v>0</v>
      </c>
      <c r="K305" s="43">
        <v>0</v>
      </c>
      <c r="L305" s="43">
        <v>0</v>
      </c>
      <c r="M305" s="43">
        <v>0</v>
      </c>
      <c r="N305" s="43">
        <v>0</v>
      </c>
      <c r="O305" s="43">
        <f t="shared" si="21"/>
        <v>0</v>
      </c>
      <c r="P305" s="44">
        <f t="shared" si="16"/>
        <v>0</v>
      </c>
      <c r="Q305" s="9"/>
    </row>
    <row r="306" spans="1:17">
      <c r="A306" s="12"/>
      <c r="B306" s="23">
        <v>386.7</v>
      </c>
      <c r="C306" s="19" t="s">
        <v>366</v>
      </c>
      <c r="D306" s="43">
        <v>0</v>
      </c>
      <c r="E306" s="43">
        <v>0</v>
      </c>
      <c r="F306" s="43">
        <v>0</v>
      </c>
      <c r="G306" s="43">
        <v>0</v>
      </c>
      <c r="H306" s="43">
        <v>0</v>
      </c>
      <c r="I306" s="43">
        <v>0</v>
      </c>
      <c r="J306" s="43">
        <v>0</v>
      </c>
      <c r="K306" s="43">
        <v>0</v>
      </c>
      <c r="L306" s="43">
        <v>0</v>
      </c>
      <c r="M306" s="43">
        <v>0</v>
      </c>
      <c r="N306" s="43">
        <v>0</v>
      </c>
      <c r="O306" s="43">
        <f t="shared" si="21"/>
        <v>0</v>
      </c>
      <c r="P306" s="44">
        <f t="shared" si="16"/>
        <v>0</v>
      </c>
      <c r="Q306" s="9"/>
    </row>
    <row r="307" spans="1:17">
      <c r="A307" s="12"/>
      <c r="B307" s="23">
        <v>386.8</v>
      </c>
      <c r="C307" s="19" t="s">
        <v>367</v>
      </c>
      <c r="D307" s="43">
        <v>0</v>
      </c>
      <c r="E307" s="43">
        <v>0</v>
      </c>
      <c r="F307" s="43">
        <v>0</v>
      </c>
      <c r="G307" s="43">
        <v>0</v>
      </c>
      <c r="H307" s="43">
        <v>0</v>
      </c>
      <c r="I307" s="43">
        <v>0</v>
      </c>
      <c r="J307" s="43">
        <v>0</v>
      </c>
      <c r="K307" s="43">
        <v>0</v>
      </c>
      <c r="L307" s="43">
        <v>0</v>
      </c>
      <c r="M307" s="43">
        <v>0</v>
      </c>
      <c r="N307" s="43">
        <v>0</v>
      </c>
      <c r="O307" s="43">
        <f t="shared" si="21"/>
        <v>0</v>
      </c>
      <c r="P307" s="44">
        <f t="shared" si="16"/>
        <v>0</v>
      </c>
      <c r="Q307" s="9"/>
    </row>
    <row r="308" spans="1:17">
      <c r="A308" s="12"/>
      <c r="B308" s="23">
        <v>388.1</v>
      </c>
      <c r="C308" s="19" t="s">
        <v>368</v>
      </c>
      <c r="D308" s="43">
        <v>0</v>
      </c>
      <c r="E308" s="43">
        <v>0</v>
      </c>
      <c r="F308" s="43">
        <v>0</v>
      </c>
      <c r="G308" s="43">
        <v>0</v>
      </c>
      <c r="H308" s="43">
        <v>0</v>
      </c>
      <c r="I308" s="43">
        <v>0</v>
      </c>
      <c r="J308" s="43">
        <v>0</v>
      </c>
      <c r="K308" s="43">
        <v>0</v>
      </c>
      <c r="L308" s="43">
        <v>0</v>
      </c>
      <c r="M308" s="43">
        <v>0</v>
      </c>
      <c r="N308" s="43">
        <v>0</v>
      </c>
      <c r="O308" s="43">
        <f t="shared" si="21"/>
        <v>0</v>
      </c>
      <c r="P308" s="44">
        <f t="shared" si="16"/>
        <v>0</v>
      </c>
      <c r="Q308" s="9"/>
    </row>
    <row r="309" spans="1:17">
      <c r="A309" s="12"/>
      <c r="B309" s="23">
        <v>388.2</v>
      </c>
      <c r="C309" s="19" t="s">
        <v>369</v>
      </c>
      <c r="D309" s="43">
        <v>0</v>
      </c>
      <c r="E309" s="43">
        <v>0</v>
      </c>
      <c r="F309" s="43">
        <v>0</v>
      </c>
      <c r="G309" s="43">
        <v>0</v>
      </c>
      <c r="H309" s="43">
        <v>0</v>
      </c>
      <c r="I309" s="43">
        <v>0</v>
      </c>
      <c r="J309" s="43">
        <v>0</v>
      </c>
      <c r="K309" s="43">
        <v>0</v>
      </c>
      <c r="L309" s="43">
        <v>0</v>
      </c>
      <c r="M309" s="43">
        <v>0</v>
      </c>
      <c r="N309" s="43">
        <v>0</v>
      </c>
      <c r="O309" s="43">
        <f t="shared" si="21"/>
        <v>0</v>
      </c>
      <c r="P309" s="44">
        <f t="shared" si="16"/>
        <v>0</v>
      </c>
      <c r="Q309" s="9"/>
    </row>
    <row r="310" spans="1:17">
      <c r="A310" s="12"/>
      <c r="B310" s="23">
        <v>389.1</v>
      </c>
      <c r="C310" s="19" t="s">
        <v>26</v>
      </c>
      <c r="D310" s="43">
        <v>0</v>
      </c>
      <c r="E310" s="43">
        <v>0</v>
      </c>
      <c r="F310" s="43">
        <v>0</v>
      </c>
      <c r="G310" s="43">
        <v>0</v>
      </c>
      <c r="H310" s="43">
        <v>0</v>
      </c>
      <c r="I310" s="43">
        <v>0</v>
      </c>
      <c r="J310" s="43">
        <v>0</v>
      </c>
      <c r="K310" s="43">
        <v>0</v>
      </c>
      <c r="L310" s="43">
        <v>0</v>
      </c>
      <c r="M310" s="43">
        <v>0</v>
      </c>
      <c r="N310" s="43">
        <v>0</v>
      </c>
      <c r="O310" s="43">
        <f t="shared" si="21"/>
        <v>0</v>
      </c>
      <c r="P310" s="44">
        <f t="shared" si="16"/>
        <v>0</v>
      </c>
      <c r="Q310" s="9"/>
    </row>
    <row r="311" spans="1:17">
      <c r="A311" s="12"/>
      <c r="B311" s="23">
        <v>389.2</v>
      </c>
      <c r="C311" s="19" t="s">
        <v>370</v>
      </c>
      <c r="D311" s="43">
        <v>0</v>
      </c>
      <c r="E311" s="43">
        <v>0</v>
      </c>
      <c r="F311" s="43">
        <v>0</v>
      </c>
      <c r="G311" s="43">
        <v>0</v>
      </c>
      <c r="H311" s="43">
        <v>0</v>
      </c>
      <c r="I311" s="43">
        <v>0</v>
      </c>
      <c r="J311" s="43">
        <v>0</v>
      </c>
      <c r="K311" s="43">
        <v>0</v>
      </c>
      <c r="L311" s="43">
        <v>0</v>
      </c>
      <c r="M311" s="43">
        <v>0</v>
      </c>
      <c r="N311" s="43">
        <v>0</v>
      </c>
      <c r="O311" s="43">
        <f t="shared" si="21"/>
        <v>0</v>
      </c>
      <c r="P311" s="44">
        <f t="shared" si="16"/>
        <v>0</v>
      </c>
      <c r="Q311" s="9"/>
    </row>
    <row r="312" spans="1:17">
      <c r="A312" s="12"/>
      <c r="B312" s="23">
        <v>389.3</v>
      </c>
      <c r="C312" s="19" t="s">
        <v>371</v>
      </c>
      <c r="D312" s="43">
        <v>0</v>
      </c>
      <c r="E312" s="43">
        <v>0</v>
      </c>
      <c r="F312" s="43">
        <v>0</v>
      </c>
      <c r="G312" s="43">
        <v>0</v>
      </c>
      <c r="H312" s="43">
        <v>0</v>
      </c>
      <c r="I312" s="43">
        <v>0</v>
      </c>
      <c r="J312" s="43">
        <v>0</v>
      </c>
      <c r="K312" s="43">
        <v>0</v>
      </c>
      <c r="L312" s="43">
        <v>0</v>
      </c>
      <c r="M312" s="43">
        <v>0</v>
      </c>
      <c r="N312" s="43">
        <v>0</v>
      </c>
      <c r="O312" s="43">
        <f t="shared" si="21"/>
        <v>0</v>
      </c>
      <c r="P312" s="44">
        <f t="shared" si="16"/>
        <v>0</v>
      </c>
      <c r="Q312" s="9"/>
    </row>
    <row r="313" spans="1:17">
      <c r="A313" s="12"/>
      <c r="B313" s="23">
        <v>389.4</v>
      </c>
      <c r="C313" s="19" t="s">
        <v>372</v>
      </c>
      <c r="D313" s="43">
        <v>0</v>
      </c>
      <c r="E313" s="43">
        <v>0</v>
      </c>
      <c r="F313" s="43">
        <v>0</v>
      </c>
      <c r="G313" s="43">
        <v>0</v>
      </c>
      <c r="H313" s="43">
        <v>0</v>
      </c>
      <c r="I313" s="43">
        <v>0</v>
      </c>
      <c r="J313" s="43">
        <v>0</v>
      </c>
      <c r="K313" s="43">
        <v>0</v>
      </c>
      <c r="L313" s="43">
        <v>0</v>
      </c>
      <c r="M313" s="43">
        <v>0</v>
      </c>
      <c r="N313" s="43">
        <v>0</v>
      </c>
      <c r="O313" s="43">
        <f t="shared" si="21"/>
        <v>0</v>
      </c>
      <c r="P313" s="44">
        <f t="shared" si="16"/>
        <v>0</v>
      </c>
      <c r="Q313" s="9"/>
    </row>
    <row r="314" spans="1:17">
      <c r="A314" s="12"/>
      <c r="B314" s="23">
        <v>389.5</v>
      </c>
      <c r="C314" s="19" t="s">
        <v>373</v>
      </c>
      <c r="D314" s="43">
        <v>0</v>
      </c>
      <c r="E314" s="43">
        <v>0</v>
      </c>
      <c r="F314" s="43">
        <v>0</v>
      </c>
      <c r="G314" s="43">
        <v>0</v>
      </c>
      <c r="H314" s="43">
        <v>0</v>
      </c>
      <c r="I314" s="43">
        <v>0</v>
      </c>
      <c r="J314" s="43">
        <v>0</v>
      </c>
      <c r="K314" s="43">
        <v>0</v>
      </c>
      <c r="L314" s="43">
        <v>0</v>
      </c>
      <c r="M314" s="43">
        <v>0</v>
      </c>
      <c r="N314" s="43">
        <v>0</v>
      </c>
      <c r="O314" s="43">
        <f t="shared" si="21"/>
        <v>0</v>
      </c>
      <c r="P314" s="44">
        <f t="shared" si="16"/>
        <v>0</v>
      </c>
      <c r="Q314" s="9"/>
    </row>
    <row r="315" spans="1:17">
      <c r="A315" s="12"/>
      <c r="B315" s="23">
        <v>389.6</v>
      </c>
      <c r="C315" s="19" t="s">
        <v>374</v>
      </c>
      <c r="D315" s="43">
        <v>0</v>
      </c>
      <c r="E315" s="43">
        <v>0</v>
      </c>
      <c r="F315" s="43">
        <v>0</v>
      </c>
      <c r="G315" s="43">
        <v>0</v>
      </c>
      <c r="H315" s="43">
        <v>0</v>
      </c>
      <c r="I315" s="43">
        <v>0</v>
      </c>
      <c r="J315" s="43">
        <v>0</v>
      </c>
      <c r="K315" s="43">
        <v>0</v>
      </c>
      <c r="L315" s="43">
        <v>0</v>
      </c>
      <c r="M315" s="43">
        <v>0</v>
      </c>
      <c r="N315" s="43">
        <v>0</v>
      </c>
      <c r="O315" s="43">
        <f t="shared" si="21"/>
        <v>0</v>
      </c>
      <c r="P315" s="44">
        <f t="shared" si="16"/>
        <v>0</v>
      </c>
      <c r="Q315" s="9"/>
    </row>
    <row r="316" spans="1:17">
      <c r="A316" s="12"/>
      <c r="B316" s="23">
        <v>389.7</v>
      </c>
      <c r="C316" s="19" t="s">
        <v>375</v>
      </c>
      <c r="D316" s="43">
        <v>0</v>
      </c>
      <c r="E316" s="43">
        <v>0</v>
      </c>
      <c r="F316" s="43">
        <v>0</v>
      </c>
      <c r="G316" s="43">
        <v>0</v>
      </c>
      <c r="H316" s="43">
        <v>0</v>
      </c>
      <c r="I316" s="43">
        <v>0</v>
      </c>
      <c r="J316" s="43">
        <v>0</v>
      </c>
      <c r="K316" s="43">
        <v>0</v>
      </c>
      <c r="L316" s="43">
        <v>0</v>
      </c>
      <c r="M316" s="43">
        <v>0</v>
      </c>
      <c r="N316" s="43">
        <v>0</v>
      </c>
      <c r="O316" s="43">
        <f t="shared" si="21"/>
        <v>0</v>
      </c>
      <c r="P316" s="44">
        <f t="shared" si="16"/>
        <v>0</v>
      </c>
      <c r="Q316" s="9"/>
    </row>
    <row r="317" spans="1:17">
      <c r="A317" s="12"/>
      <c r="B317" s="23">
        <v>389.8</v>
      </c>
      <c r="C317" s="19" t="s">
        <v>376</v>
      </c>
      <c r="D317" s="43">
        <v>0</v>
      </c>
      <c r="E317" s="43">
        <v>0</v>
      </c>
      <c r="F317" s="43">
        <v>0</v>
      </c>
      <c r="G317" s="43">
        <v>0</v>
      </c>
      <c r="H317" s="43">
        <v>0</v>
      </c>
      <c r="I317" s="43">
        <v>0</v>
      </c>
      <c r="J317" s="43">
        <v>0</v>
      </c>
      <c r="K317" s="43">
        <v>0</v>
      </c>
      <c r="L317" s="43">
        <v>0</v>
      </c>
      <c r="M317" s="43">
        <v>0</v>
      </c>
      <c r="N317" s="43">
        <v>0</v>
      </c>
      <c r="O317" s="43">
        <f t="shared" si="21"/>
        <v>0</v>
      </c>
      <c r="P317" s="44">
        <f t="shared" si="16"/>
        <v>0</v>
      </c>
      <c r="Q317" s="9"/>
    </row>
    <row r="318" spans="1:17">
      <c r="A318" s="12"/>
      <c r="B318" s="23">
        <v>389.9</v>
      </c>
      <c r="C318" s="19" t="s">
        <v>377</v>
      </c>
      <c r="D318" s="43">
        <v>0</v>
      </c>
      <c r="E318" s="43">
        <v>0</v>
      </c>
      <c r="F318" s="43">
        <v>0</v>
      </c>
      <c r="G318" s="43">
        <v>0</v>
      </c>
      <c r="H318" s="43">
        <v>0</v>
      </c>
      <c r="I318" s="43">
        <v>0</v>
      </c>
      <c r="J318" s="43">
        <v>0</v>
      </c>
      <c r="K318" s="43">
        <v>0</v>
      </c>
      <c r="L318" s="43">
        <v>0</v>
      </c>
      <c r="M318" s="43">
        <v>0</v>
      </c>
      <c r="N318" s="43">
        <v>0</v>
      </c>
      <c r="O318" s="43">
        <f t="shared" si="21"/>
        <v>0</v>
      </c>
      <c r="P318" s="44">
        <f t="shared" si="16"/>
        <v>0</v>
      </c>
      <c r="Q318" s="9"/>
    </row>
    <row r="319" spans="1:17">
      <c r="A319" s="48"/>
      <c r="B319" s="49">
        <v>392</v>
      </c>
      <c r="C319" s="19" t="s">
        <v>378</v>
      </c>
      <c r="D319" s="43">
        <v>0</v>
      </c>
      <c r="E319" s="43">
        <v>0</v>
      </c>
      <c r="F319" s="43">
        <v>0</v>
      </c>
      <c r="G319" s="43">
        <v>0</v>
      </c>
      <c r="H319" s="43">
        <v>0</v>
      </c>
      <c r="I319" s="43">
        <v>0</v>
      </c>
      <c r="J319" s="43">
        <v>0</v>
      </c>
      <c r="K319" s="43">
        <v>0</v>
      </c>
      <c r="L319" s="43">
        <v>0</v>
      </c>
      <c r="M319" s="43">
        <v>0</v>
      </c>
      <c r="N319" s="43">
        <v>0</v>
      </c>
      <c r="O319" s="43">
        <f t="shared" si="21"/>
        <v>0</v>
      </c>
      <c r="P319" s="44">
        <f t="shared" si="16"/>
        <v>0</v>
      </c>
      <c r="Q319" s="9"/>
    </row>
    <row r="320" spans="1:17" ht="15.75" thickBot="1">
      <c r="A320" s="48"/>
      <c r="B320" s="49">
        <v>393</v>
      </c>
      <c r="C320" s="19" t="s">
        <v>379</v>
      </c>
      <c r="D320" s="43">
        <v>0</v>
      </c>
      <c r="E320" s="43">
        <v>0</v>
      </c>
      <c r="F320" s="43">
        <v>0</v>
      </c>
      <c r="G320" s="43">
        <v>0</v>
      </c>
      <c r="H320" s="43">
        <v>0</v>
      </c>
      <c r="I320" s="43">
        <v>0</v>
      </c>
      <c r="J320" s="43">
        <v>0</v>
      </c>
      <c r="K320" s="43">
        <v>0</v>
      </c>
      <c r="L320" s="43">
        <v>0</v>
      </c>
      <c r="M320" s="43">
        <v>0</v>
      </c>
      <c r="N320" s="43">
        <v>0</v>
      </c>
      <c r="O320" s="43">
        <f>SUM(D320:N320)</f>
        <v>0</v>
      </c>
      <c r="P320" s="44">
        <f>(O320/P$323)</f>
        <v>0</v>
      </c>
      <c r="Q320" s="9"/>
    </row>
    <row r="321" spans="1:120" ht="16.5" thickBot="1">
      <c r="A321" s="13" t="s">
        <v>23</v>
      </c>
      <c r="B321" s="21"/>
      <c r="C321" s="20"/>
      <c r="D321" s="14">
        <f t="shared" ref="D321:N321" si="22">SUM(D5,D41,D75,D167,D261,D279,D295)</f>
        <v>0</v>
      </c>
      <c r="E321" s="14">
        <f t="shared" si="22"/>
        <v>0</v>
      </c>
      <c r="F321" s="14">
        <f t="shared" si="22"/>
        <v>0</v>
      </c>
      <c r="G321" s="14">
        <f t="shared" si="22"/>
        <v>0</v>
      </c>
      <c r="H321" s="14">
        <f t="shared" si="22"/>
        <v>0</v>
      </c>
      <c r="I321" s="14">
        <f t="shared" si="22"/>
        <v>0</v>
      </c>
      <c r="J321" s="14">
        <f t="shared" si="22"/>
        <v>0</v>
      </c>
      <c r="K321" s="14">
        <f t="shared" si="22"/>
        <v>0</v>
      </c>
      <c r="L321" s="14">
        <f t="shared" si="22"/>
        <v>0</v>
      </c>
      <c r="M321" s="14">
        <f t="shared" si="22"/>
        <v>0</v>
      </c>
      <c r="N321" s="14">
        <f t="shared" si="22"/>
        <v>0</v>
      </c>
      <c r="O321" s="14">
        <f>SUM(D321:N321)</f>
        <v>0</v>
      </c>
      <c r="P321" s="36">
        <f>(O321/P$323)</f>
        <v>0</v>
      </c>
      <c r="Q321" s="6"/>
      <c r="R321" s="2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  <c r="CZ321" s="5"/>
      <c r="DA321" s="5"/>
      <c r="DB321" s="5"/>
      <c r="DC321" s="5"/>
      <c r="DD321" s="5"/>
      <c r="DE321" s="5"/>
      <c r="DF321" s="5"/>
      <c r="DG321" s="5"/>
      <c r="DH321" s="5"/>
      <c r="DI321" s="5"/>
      <c r="DJ321" s="5"/>
      <c r="DK321" s="5"/>
      <c r="DL321" s="5"/>
      <c r="DM321" s="5"/>
      <c r="DN321" s="5"/>
      <c r="DO321" s="5"/>
      <c r="DP321" s="5"/>
    </row>
    <row r="322" spans="1:120">
      <c r="A322" s="15"/>
      <c r="B322" s="17"/>
      <c r="C322" s="17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8"/>
    </row>
    <row r="323" spans="1:120">
      <c r="A323" s="37"/>
      <c r="B323" s="38"/>
      <c r="C323" s="38"/>
      <c r="D323" s="39"/>
      <c r="E323" s="39"/>
      <c r="F323" s="39"/>
      <c r="G323" s="39"/>
      <c r="H323" s="39"/>
      <c r="I323" s="39"/>
      <c r="J323" s="39"/>
      <c r="K323" s="39"/>
      <c r="L323" s="39"/>
      <c r="M323" s="117" t="s">
        <v>77</v>
      </c>
      <c r="N323" s="117"/>
      <c r="O323" s="117"/>
      <c r="P323" s="40">
        <v>33</v>
      </c>
    </row>
    <row r="324" spans="1:120">
      <c r="A324" s="118"/>
      <c r="B324" s="95"/>
      <c r="C324" s="95"/>
      <c r="D324" s="95"/>
      <c r="E324" s="95"/>
      <c r="F324" s="95"/>
      <c r="G324" s="95"/>
      <c r="H324" s="95"/>
      <c r="I324" s="95"/>
      <c r="J324" s="95"/>
      <c r="K324" s="95"/>
      <c r="L324" s="95"/>
      <c r="M324" s="95"/>
      <c r="N324" s="95"/>
      <c r="O324" s="95"/>
      <c r="P324" s="96"/>
    </row>
    <row r="325" spans="1:120" ht="15.75" customHeight="1" thickBot="1">
      <c r="A325" s="119" t="s">
        <v>38</v>
      </c>
      <c r="B325" s="98"/>
      <c r="C325" s="98"/>
      <c r="D325" s="98"/>
      <c r="E325" s="98"/>
      <c r="F325" s="98"/>
      <c r="G325" s="98"/>
      <c r="H325" s="98"/>
      <c r="I325" s="98"/>
      <c r="J325" s="98"/>
      <c r="K325" s="98"/>
      <c r="L325" s="98"/>
      <c r="M325" s="98"/>
      <c r="N325" s="98"/>
      <c r="O325" s="98"/>
      <c r="P325" s="99"/>
    </row>
  </sheetData>
  <mergeCells count="10">
    <mergeCell ref="M323:O323"/>
    <mergeCell ref="A324:P324"/>
    <mergeCell ref="A325:P32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C1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0" t="s">
        <v>34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2"/>
      <c r="P1" s="7"/>
      <c r="Q1"/>
    </row>
    <row r="2" spans="1:133" ht="24" thickBot="1">
      <c r="A2" s="123" t="s">
        <v>69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/>
      <c r="P2" s="7"/>
      <c r="Q2"/>
    </row>
    <row r="3" spans="1:133" ht="18" customHeight="1">
      <c r="A3" s="126" t="s">
        <v>27</v>
      </c>
      <c r="B3" s="107"/>
      <c r="C3" s="108"/>
      <c r="D3" s="127" t="s">
        <v>18</v>
      </c>
      <c r="E3" s="128"/>
      <c r="F3" s="128"/>
      <c r="G3" s="128"/>
      <c r="H3" s="129"/>
      <c r="I3" s="127" t="s">
        <v>19</v>
      </c>
      <c r="J3" s="129"/>
      <c r="K3" s="127" t="s">
        <v>21</v>
      </c>
      <c r="L3" s="129"/>
      <c r="M3" s="34"/>
      <c r="N3" s="35"/>
      <c r="O3" s="130" t="s">
        <v>32</v>
      </c>
      <c r="P3" s="11"/>
      <c r="Q3"/>
    </row>
    <row r="4" spans="1:133" ht="32.25" customHeight="1" thickBot="1">
      <c r="A4" s="109"/>
      <c r="B4" s="110"/>
      <c r="C4" s="111"/>
      <c r="D4" s="32" t="s">
        <v>3</v>
      </c>
      <c r="E4" s="32" t="s">
        <v>28</v>
      </c>
      <c r="F4" s="32" t="s">
        <v>29</v>
      </c>
      <c r="G4" s="32" t="s">
        <v>30</v>
      </c>
      <c r="H4" s="32" t="s">
        <v>4</v>
      </c>
      <c r="I4" s="32" t="s">
        <v>5</v>
      </c>
      <c r="J4" s="33" t="s">
        <v>31</v>
      </c>
      <c r="K4" s="33" t="s">
        <v>6</v>
      </c>
      <c r="L4" s="33" t="s">
        <v>7</v>
      </c>
      <c r="M4" s="33" t="s">
        <v>8</v>
      </c>
      <c r="N4" s="33" t="s">
        <v>20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SUM(D6:D7)</f>
        <v>36305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0" si="1">SUM(D5:M5)</f>
        <v>36305</v>
      </c>
      <c r="O5" s="31">
        <f t="shared" ref="O5:O10" si="2">(N5/O$12)</f>
        <v>1296.6071428571429</v>
      </c>
      <c r="P5" s="6"/>
    </row>
    <row r="6" spans="1:133">
      <c r="A6" s="12"/>
      <c r="B6" s="23">
        <v>311</v>
      </c>
      <c r="C6" s="19" t="s">
        <v>1</v>
      </c>
      <c r="D6" s="43">
        <v>35328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35328</v>
      </c>
      <c r="O6" s="44">
        <f t="shared" si="2"/>
        <v>1261.7142857142858</v>
      </c>
      <c r="P6" s="9"/>
    </row>
    <row r="7" spans="1:133">
      <c r="A7" s="12"/>
      <c r="B7" s="23">
        <v>314.10000000000002</v>
      </c>
      <c r="C7" s="19" t="s">
        <v>51</v>
      </c>
      <c r="D7" s="43">
        <v>977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977</v>
      </c>
      <c r="O7" s="44">
        <f t="shared" si="2"/>
        <v>34.892857142857146</v>
      </c>
      <c r="P7" s="9"/>
    </row>
    <row r="8" spans="1:133" ht="15.75">
      <c r="A8" s="27" t="s">
        <v>15</v>
      </c>
      <c r="B8" s="28"/>
      <c r="C8" s="29"/>
      <c r="D8" s="30">
        <f t="shared" ref="D8:M8" si="3">SUM(D9:D9)</f>
        <v>7376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41">
        <f t="shared" si="1"/>
        <v>7376</v>
      </c>
      <c r="O8" s="42">
        <f t="shared" si="2"/>
        <v>263.42857142857144</v>
      </c>
      <c r="P8" s="10"/>
    </row>
    <row r="9" spans="1:133" ht="15.75" thickBot="1">
      <c r="A9" s="12"/>
      <c r="B9" s="23">
        <v>335.12</v>
      </c>
      <c r="C9" s="19" t="s">
        <v>45</v>
      </c>
      <c r="D9" s="43">
        <v>7376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7376</v>
      </c>
      <c r="O9" s="44">
        <f t="shared" si="2"/>
        <v>263.42857142857144</v>
      </c>
      <c r="P9" s="9"/>
    </row>
    <row r="10" spans="1:133" ht="16.5" thickBot="1">
      <c r="A10" s="13" t="s">
        <v>23</v>
      </c>
      <c r="B10" s="21"/>
      <c r="C10" s="20"/>
      <c r="D10" s="14">
        <f>SUM(D5,D8)</f>
        <v>43681</v>
      </c>
      <c r="E10" s="14">
        <f t="shared" ref="E10:M10" si="4">SUM(E5,E8)</f>
        <v>0</v>
      </c>
      <c r="F10" s="14">
        <f t="shared" si="4"/>
        <v>0</v>
      </c>
      <c r="G10" s="14">
        <f t="shared" si="4"/>
        <v>0</v>
      </c>
      <c r="H10" s="14">
        <f t="shared" si="4"/>
        <v>0</v>
      </c>
      <c r="I10" s="14">
        <f t="shared" si="4"/>
        <v>0</v>
      </c>
      <c r="J10" s="14">
        <f t="shared" si="4"/>
        <v>0</v>
      </c>
      <c r="K10" s="14">
        <f t="shared" si="4"/>
        <v>0</v>
      </c>
      <c r="L10" s="14">
        <f t="shared" si="4"/>
        <v>0</v>
      </c>
      <c r="M10" s="14">
        <f t="shared" si="4"/>
        <v>0</v>
      </c>
      <c r="N10" s="14">
        <f t="shared" si="1"/>
        <v>43681</v>
      </c>
      <c r="O10" s="36">
        <f t="shared" si="2"/>
        <v>1560.0357142857142</v>
      </c>
      <c r="P10" s="6"/>
      <c r="Q10" s="2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</row>
    <row r="11" spans="1:133">
      <c r="A11" s="15"/>
      <c r="B11" s="17"/>
      <c r="C11" s="17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8"/>
    </row>
    <row r="12" spans="1:133">
      <c r="A12" s="37"/>
      <c r="B12" s="38"/>
      <c r="C12" s="38"/>
      <c r="D12" s="39"/>
      <c r="E12" s="39"/>
      <c r="F12" s="39"/>
      <c r="G12" s="39"/>
      <c r="H12" s="39"/>
      <c r="I12" s="39"/>
      <c r="J12" s="39"/>
      <c r="K12" s="39"/>
      <c r="L12" s="117" t="s">
        <v>70</v>
      </c>
      <c r="M12" s="117"/>
      <c r="N12" s="117"/>
      <c r="O12" s="40">
        <v>28</v>
      </c>
    </row>
    <row r="13" spans="1:133">
      <c r="A13" s="118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6"/>
    </row>
    <row r="14" spans="1:133" ht="15.75" customHeight="1" thickBot="1">
      <c r="A14" s="119" t="s">
        <v>38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9"/>
    </row>
  </sheetData>
  <mergeCells count="10">
    <mergeCell ref="L12:N12"/>
    <mergeCell ref="A13:O13"/>
    <mergeCell ref="A14:O1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1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0" t="s">
        <v>34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2"/>
      <c r="P1" s="7"/>
      <c r="Q1"/>
    </row>
    <row r="2" spans="1:133" ht="24" thickBot="1">
      <c r="A2" s="123" t="s">
        <v>67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/>
      <c r="P2" s="7"/>
      <c r="Q2"/>
    </row>
    <row r="3" spans="1:133" ht="18" customHeight="1">
      <c r="A3" s="126" t="s">
        <v>27</v>
      </c>
      <c r="B3" s="107"/>
      <c r="C3" s="108"/>
      <c r="D3" s="127" t="s">
        <v>18</v>
      </c>
      <c r="E3" s="128"/>
      <c r="F3" s="128"/>
      <c r="G3" s="128"/>
      <c r="H3" s="129"/>
      <c r="I3" s="127" t="s">
        <v>19</v>
      </c>
      <c r="J3" s="129"/>
      <c r="K3" s="127" t="s">
        <v>21</v>
      </c>
      <c r="L3" s="129"/>
      <c r="M3" s="34"/>
      <c r="N3" s="35"/>
      <c r="O3" s="130" t="s">
        <v>32</v>
      </c>
      <c r="P3" s="11"/>
      <c r="Q3"/>
    </row>
    <row r="4" spans="1:133" ht="32.25" customHeight="1" thickBot="1">
      <c r="A4" s="109"/>
      <c r="B4" s="110"/>
      <c r="C4" s="111"/>
      <c r="D4" s="32" t="s">
        <v>3</v>
      </c>
      <c r="E4" s="32" t="s">
        <v>28</v>
      </c>
      <c r="F4" s="32" t="s">
        <v>29</v>
      </c>
      <c r="G4" s="32" t="s">
        <v>30</v>
      </c>
      <c r="H4" s="32" t="s">
        <v>4</v>
      </c>
      <c r="I4" s="32" t="s">
        <v>5</v>
      </c>
      <c r="J4" s="33" t="s">
        <v>31</v>
      </c>
      <c r="K4" s="33" t="s">
        <v>6</v>
      </c>
      <c r="L4" s="33" t="s">
        <v>7</v>
      </c>
      <c r="M4" s="33" t="s">
        <v>8</v>
      </c>
      <c r="N4" s="33" t="s">
        <v>20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SUM(D6:D7)</f>
        <v>35646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0" si="1">SUM(D5:M5)</f>
        <v>35646</v>
      </c>
      <c r="O5" s="31">
        <f t="shared" ref="O5:O10" si="2">(N5/O$12)</f>
        <v>1371</v>
      </c>
      <c r="P5" s="6"/>
    </row>
    <row r="6" spans="1:133">
      <c r="A6" s="12"/>
      <c r="B6" s="23">
        <v>311</v>
      </c>
      <c r="C6" s="19" t="s">
        <v>1</v>
      </c>
      <c r="D6" s="43">
        <v>33832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33832</v>
      </c>
      <c r="O6" s="44">
        <f t="shared" si="2"/>
        <v>1301.2307692307693</v>
      </c>
      <c r="P6" s="9"/>
    </row>
    <row r="7" spans="1:133">
      <c r="A7" s="12"/>
      <c r="B7" s="23">
        <v>314.10000000000002</v>
      </c>
      <c r="C7" s="19" t="s">
        <v>51</v>
      </c>
      <c r="D7" s="43">
        <v>1814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1814</v>
      </c>
      <c r="O7" s="44">
        <f t="shared" si="2"/>
        <v>69.769230769230774</v>
      </c>
      <c r="P7" s="9"/>
    </row>
    <row r="8" spans="1:133" ht="15.75">
      <c r="A8" s="27" t="s">
        <v>15</v>
      </c>
      <c r="B8" s="28"/>
      <c r="C8" s="29"/>
      <c r="D8" s="30">
        <f t="shared" ref="D8:M8" si="3">SUM(D9:D9)</f>
        <v>6788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41">
        <f t="shared" si="1"/>
        <v>6788</v>
      </c>
      <c r="O8" s="42">
        <f t="shared" si="2"/>
        <v>261.07692307692309</v>
      </c>
      <c r="P8" s="10"/>
    </row>
    <row r="9" spans="1:133" ht="15.75" thickBot="1">
      <c r="A9" s="12"/>
      <c r="B9" s="23">
        <v>335.12</v>
      </c>
      <c r="C9" s="19" t="s">
        <v>45</v>
      </c>
      <c r="D9" s="43">
        <v>6788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6788</v>
      </c>
      <c r="O9" s="44">
        <f t="shared" si="2"/>
        <v>261.07692307692309</v>
      </c>
      <c r="P9" s="9"/>
    </row>
    <row r="10" spans="1:133" ht="16.5" thickBot="1">
      <c r="A10" s="13" t="s">
        <v>23</v>
      </c>
      <c r="B10" s="21"/>
      <c r="C10" s="20"/>
      <c r="D10" s="14">
        <f>SUM(D5,D8)</f>
        <v>42434</v>
      </c>
      <c r="E10" s="14">
        <f t="shared" ref="E10:M10" si="4">SUM(E5,E8)</f>
        <v>0</v>
      </c>
      <c r="F10" s="14">
        <f t="shared" si="4"/>
        <v>0</v>
      </c>
      <c r="G10" s="14">
        <f t="shared" si="4"/>
        <v>0</v>
      </c>
      <c r="H10" s="14">
        <f t="shared" si="4"/>
        <v>0</v>
      </c>
      <c r="I10" s="14">
        <f t="shared" si="4"/>
        <v>0</v>
      </c>
      <c r="J10" s="14">
        <f t="shared" si="4"/>
        <v>0</v>
      </c>
      <c r="K10" s="14">
        <f t="shared" si="4"/>
        <v>0</v>
      </c>
      <c r="L10" s="14">
        <f t="shared" si="4"/>
        <v>0</v>
      </c>
      <c r="M10" s="14">
        <f t="shared" si="4"/>
        <v>0</v>
      </c>
      <c r="N10" s="14">
        <f t="shared" si="1"/>
        <v>42434</v>
      </c>
      <c r="O10" s="36">
        <f t="shared" si="2"/>
        <v>1632.0769230769231</v>
      </c>
      <c r="P10" s="6"/>
      <c r="Q10" s="2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</row>
    <row r="11" spans="1:133">
      <c r="A11" s="15"/>
      <c r="B11" s="17"/>
      <c r="C11" s="17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8"/>
    </row>
    <row r="12" spans="1:133">
      <c r="A12" s="37"/>
      <c r="B12" s="38"/>
      <c r="C12" s="38"/>
      <c r="D12" s="39"/>
      <c r="E12" s="39"/>
      <c r="F12" s="39"/>
      <c r="G12" s="39"/>
      <c r="H12" s="39"/>
      <c r="I12" s="39"/>
      <c r="J12" s="39"/>
      <c r="K12" s="39"/>
      <c r="L12" s="117" t="s">
        <v>68</v>
      </c>
      <c r="M12" s="117"/>
      <c r="N12" s="117"/>
      <c r="O12" s="40">
        <v>26</v>
      </c>
    </row>
    <row r="13" spans="1:133">
      <c r="A13" s="118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6"/>
    </row>
    <row r="14" spans="1:133" ht="15.75" customHeight="1" thickBot="1">
      <c r="A14" s="119" t="s">
        <v>38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9"/>
    </row>
  </sheetData>
  <mergeCells count="10">
    <mergeCell ref="L12:N12"/>
    <mergeCell ref="A13:O13"/>
    <mergeCell ref="A14:O1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1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0" t="s">
        <v>34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2"/>
      <c r="P1" s="7"/>
      <c r="Q1"/>
    </row>
    <row r="2" spans="1:133" ht="24" thickBot="1">
      <c r="A2" s="123" t="s">
        <v>64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/>
      <c r="P2" s="7"/>
      <c r="Q2"/>
    </row>
    <row r="3" spans="1:133" ht="18" customHeight="1">
      <c r="A3" s="126" t="s">
        <v>27</v>
      </c>
      <c r="B3" s="107"/>
      <c r="C3" s="108"/>
      <c r="D3" s="127" t="s">
        <v>18</v>
      </c>
      <c r="E3" s="128"/>
      <c r="F3" s="128"/>
      <c r="G3" s="128"/>
      <c r="H3" s="129"/>
      <c r="I3" s="127" t="s">
        <v>19</v>
      </c>
      <c r="J3" s="129"/>
      <c r="K3" s="127" t="s">
        <v>21</v>
      </c>
      <c r="L3" s="129"/>
      <c r="M3" s="34"/>
      <c r="N3" s="35"/>
      <c r="O3" s="130" t="s">
        <v>32</v>
      </c>
      <c r="P3" s="11"/>
      <c r="Q3"/>
    </row>
    <row r="4" spans="1:133" ht="32.25" customHeight="1" thickBot="1">
      <c r="A4" s="109"/>
      <c r="B4" s="110"/>
      <c r="C4" s="111"/>
      <c r="D4" s="32" t="s">
        <v>3</v>
      </c>
      <c r="E4" s="32" t="s">
        <v>28</v>
      </c>
      <c r="F4" s="32" t="s">
        <v>29</v>
      </c>
      <c r="G4" s="32" t="s">
        <v>30</v>
      </c>
      <c r="H4" s="32" t="s">
        <v>4</v>
      </c>
      <c r="I4" s="32" t="s">
        <v>5</v>
      </c>
      <c r="J4" s="33" t="s">
        <v>31</v>
      </c>
      <c r="K4" s="33" t="s">
        <v>6</v>
      </c>
      <c r="L4" s="33" t="s">
        <v>7</v>
      </c>
      <c r="M4" s="33" t="s">
        <v>8</v>
      </c>
      <c r="N4" s="33" t="s">
        <v>20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SUM(D6:D7)</f>
        <v>33589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2" si="1">SUM(D5:M5)</f>
        <v>33589</v>
      </c>
      <c r="O5" s="31">
        <f t="shared" ref="O5:O12" si="2">(N5/O$14)</f>
        <v>1291.8846153846155</v>
      </c>
      <c r="P5" s="6"/>
    </row>
    <row r="6" spans="1:133">
      <c r="A6" s="12"/>
      <c r="B6" s="23">
        <v>311</v>
      </c>
      <c r="C6" s="19" t="s">
        <v>1</v>
      </c>
      <c r="D6" s="43">
        <v>32004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32004</v>
      </c>
      <c r="O6" s="44">
        <f t="shared" si="2"/>
        <v>1230.9230769230769</v>
      </c>
      <c r="P6" s="9"/>
    </row>
    <row r="7" spans="1:133">
      <c r="A7" s="12"/>
      <c r="B7" s="23">
        <v>314.10000000000002</v>
      </c>
      <c r="C7" s="19" t="s">
        <v>51</v>
      </c>
      <c r="D7" s="43">
        <v>1585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1585</v>
      </c>
      <c r="O7" s="44">
        <f t="shared" si="2"/>
        <v>60.96153846153846</v>
      </c>
      <c r="P7" s="9"/>
    </row>
    <row r="8" spans="1:133" ht="15.75">
      <c r="A8" s="27" t="s">
        <v>15</v>
      </c>
      <c r="B8" s="28"/>
      <c r="C8" s="29"/>
      <c r="D8" s="30">
        <f t="shared" ref="D8:M8" si="3">SUM(D9:D9)</f>
        <v>7015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41">
        <f t="shared" si="1"/>
        <v>7015</v>
      </c>
      <c r="O8" s="42">
        <f t="shared" si="2"/>
        <v>269.80769230769232</v>
      </c>
      <c r="P8" s="10"/>
    </row>
    <row r="9" spans="1:133">
      <c r="A9" s="12"/>
      <c r="B9" s="23">
        <v>335.12</v>
      </c>
      <c r="C9" s="19" t="s">
        <v>45</v>
      </c>
      <c r="D9" s="43">
        <v>7015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7015</v>
      </c>
      <c r="O9" s="44">
        <f t="shared" si="2"/>
        <v>269.80769230769232</v>
      </c>
      <c r="P9" s="9"/>
    </row>
    <row r="10" spans="1:133" ht="15.75">
      <c r="A10" s="27" t="s">
        <v>2</v>
      </c>
      <c r="B10" s="28"/>
      <c r="C10" s="29"/>
      <c r="D10" s="30">
        <f t="shared" ref="D10:M10" si="4">SUM(D11:D11)</f>
        <v>740</v>
      </c>
      <c r="E10" s="30">
        <f t="shared" si="4"/>
        <v>0</v>
      </c>
      <c r="F10" s="30">
        <f t="shared" si="4"/>
        <v>0</v>
      </c>
      <c r="G10" s="30">
        <f t="shared" si="4"/>
        <v>0</v>
      </c>
      <c r="H10" s="30">
        <f t="shared" si="4"/>
        <v>0</v>
      </c>
      <c r="I10" s="30">
        <f t="shared" si="4"/>
        <v>0</v>
      </c>
      <c r="J10" s="30">
        <f t="shared" si="4"/>
        <v>0</v>
      </c>
      <c r="K10" s="30">
        <f t="shared" si="4"/>
        <v>0</v>
      </c>
      <c r="L10" s="30">
        <f t="shared" si="4"/>
        <v>0</v>
      </c>
      <c r="M10" s="30">
        <f t="shared" si="4"/>
        <v>0</v>
      </c>
      <c r="N10" s="30">
        <f t="shared" si="1"/>
        <v>740</v>
      </c>
      <c r="O10" s="42">
        <f t="shared" si="2"/>
        <v>28.46153846153846</v>
      </c>
      <c r="P10" s="10"/>
    </row>
    <row r="11" spans="1:133" ht="15.75" thickBot="1">
      <c r="A11" s="12"/>
      <c r="B11" s="23">
        <v>369.9</v>
      </c>
      <c r="C11" s="19" t="s">
        <v>25</v>
      </c>
      <c r="D11" s="43">
        <v>740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740</v>
      </c>
      <c r="O11" s="44">
        <f t="shared" si="2"/>
        <v>28.46153846153846</v>
      </c>
      <c r="P11" s="9"/>
    </row>
    <row r="12" spans="1:133" ht="16.5" thickBot="1">
      <c r="A12" s="13" t="s">
        <v>23</v>
      </c>
      <c r="B12" s="21"/>
      <c r="C12" s="20"/>
      <c r="D12" s="14">
        <f>SUM(D5,D8,D10)</f>
        <v>41344</v>
      </c>
      <c r="E12" s="14">
        <f t="shared" ref="E12:M12" si="5">SUM(E5,E8,E10)</f>
        <v>0</v>
      </c>
      <c r="F12" s="14">
        <f t="shared" si="5"/>
        <v>0</v>
      </c>
      <c r="G12" s="14">
        <f t="shared" si="5"/>
        <v>0</v>
      </c>
      <c r="H12" s="14">
        <f t="shared" si="5"/>
        <v>0</v>
      </c>
      <c r="I12" s="14">
        <f t="shared" si="5"/>
        <v>0</v>
      </c>
      <c r="J12" s="14">
        <f t="shared" si="5"/>
        <v>0</v>
      </c>
      <c r="K12" s="14">
        <f t="shared" si="5"/>
        <v>0</v>
      </c>
      <c r="L12" s="14">
        <f t="shared" si="5"/>
        <v>0</v>
      </c>
      <c r="M12" s="14">
        <f t="shared" si="5"/>
        <v>0</v>
      </c>
      <c r="N12" s="14">
        <f t="shared" si="1"/>
        <v>41344</v>
      </c>
      <c r="O12" s="36">
        <f t="shared" si="2"/>
        <v>1590.1538461538462</v>
      </c>
      <c r="P12" s="6"/>
      <c r="Q12" s="2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</row>
    <row r="13" spans="1:133">
      <c r="A13" s="15"/>
      <c r="B13" s="17"/>
      <c r="C13" s="1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8"/>
    </row>
    <row r="14" spans="1:133">
      <c r="A14" s="37"/>
      <c r="B14" s="38"/>
      <c r="C14" s="38"/>
      <c r="D14" s="39"/>
      <c r="E14" s="39"/>
      <c r="F14" s="39"/>
      <c r="G14" s="39"/>
      <c r="H14" s="39"/>
      <c r="I14" s="39"/>
      <c r="J14" s="39"/>
      <c r="K14" s="39"/>
      <c r="L14" s="117" t="s">
        <v>66</v>
      </c>
      <c r="M14" s="117"/>
      <c r="N14" s="117"/>
      <c r="O14" s="40">
        <v>26</v>
      </c>
    </row>
    <row r="15" spans="1:133">
      <c r="A15" s="118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6"/>
    </row>
    <row r="16" spans="1:133" ht="15.75" customHeight="1" thickBot="1">
      <c r="A16" s="119" t="s">
        <v>38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9"/>
    </row>
  </sheetData>
  <mergeCells count="10">
    <mergeCell ref="L14:N14"/>
    <mergeCell ref="A15:O15"/>
    <mergeCell ref="A16:O1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0" t="s">
        <v>34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2"/>
      <c r="P1" s="7"/>
      <c r="Q1"/>
    </row>
    <row r="2" spans="1:133" ht="24" thickBot="1">
      <c r="A2" s="123" t="s">
        <v>62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/>
      <c r="P2" s="7"/>
      <c r="Q2"/>
    </row>
    <row r="3" spans="1:133" ht="18" customHeight="1">
      <c r="A3" s="126" t="s">
        <v>27</v>
      </c>
      <c r="B3" s="107"/>
      <c r="C3" s="108"/>
      <c r="D3" s="127" t="s">
        <v>18</v>
      </c>
      <c r="E3" s="128"/>
      <c r="F3" s="128"/>
      <c r="G3" s="128"/>
      <c r="H3" s="129"/>
      <c r="I3" s="127" t="s">
        <v>19</v>
      </c>
      <c r="J3" s="129"/>
      <c r="K3" s="127" t="s">
        <v>21</v>
      </c>
      <c r="L3" s="129"/>
      <c r="M3" s="34"/>
      <c r="N3" s="35"/>
      <c r="O3" s="130" t="s">
        <v>32</v>
      </c>
      <c r="P3" s="11"/>
      <c r="Q3"/>
    </row>
    <row r="4" spans="1:133" ht="32.25" customHeight="1" thickBot="1">
      <c r="A4" s="109"/>
      <c r="B4" s="110"/>
      <c r="C4" s="111"/>
      <c r="D4" s="32" t="s">
        <v>3</v>
      </c>
      <c r="E4" s="32" t="s">
        <v>28</v>
      </c>
      <c r="F4" s="32" t="s">
        <v>29</v>
      </c>
      <c r="G4" s="32" t="s">
        <v>30</v>
      </c>
      <c r="H4" s="32" t="s">
        <v>4</v>
      </c>
      <c r="I4" s="32" t="s">
        <v>5</v>
      </c>
      <c r="J4" s="33" t="s">
        <v>31</v>
      </c>
      <c r="K4" s="33" t="s">
        <v>6</v>
      </c>
      <c r="L4" s="33" t="s">
        <v>7</v>
      </c>
      <c r="M4" s="33" t="s">
        <v>8</v>
      </c>
      <c r="N4" s="33" t="s">
        <v>20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SUM(D6:D8)</f>
        <v>31029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8" si="1">SUM(D5:M5)</f>
        <v>31029</v>
      </c>
      <c r="O5" s="31">
        <f t="shared" ref="O5:O18" si="2">(N5/O$20)</f>
        <v>1193.4230769230769</v>
      </c>
      <c r="P5" s="6"/>
    </row>
    <row r="6" spans="1:133">
      <c r="A6" s="12"/>
      <c r="B6" s="23">
        <v>311</v>
      </c>
      <c r="C6" s="19" t="s">
        <v>1</v>
      </c>
      <c r="D6" s="43">
        <v>30507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30507</v>
      </c>
      <c r="O6" s="44">
        <f t="shared" si="2"/>
        <v>1173.3461538461538</v>
      </c>
      <c r="P6" s="9"/>
    </row>
    <row r="7" spans="1:133">
      <c r="A7" s="12"/>
      <c r="B7" s="23">
        <v>312.10000000000002</v>
      </c>
      <c r="C7" s="19" t="s">
        <v>9</v>
      </c>
      <c r="D7" s="43">
        <v>444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444</v>
      </c>
      <c r="O7" s="44">
        <f t="shared" si="2"/>
        <v>17.076923076923077</v>
      </c>
      <c r="P7" s="9"/>
    </row>
    <row r="8" spans="1:133">
      <c r="A8" s="12"/>
      <c r="B8" s="23">
        <v>315</v>
      </c>
      <c r="C8" s="19" t="s">
        <v>44</v>
      </c>
      <c r="D8" s="43">
        <v>78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78</v>
      </c>
      <c r="O8" s="44">
        <f t="shared" si="2"/>
        <v>3</v>
      </c>
      <c r="P8" s="9"/>
    </row>
    <row r="9" spans="1:133" ht="15.75">
      <c r="A9" s="27" t="s">
        <v>13</v>
      </c>
      <c r="B9" s="28"/>
      <c r="C9" s="29"/>
      <c r="D9" s="30">
        <f t="shared" ref="D9:M9" si="3">SUM(D10:D10)</f>
        <v>2862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 t="shared" si="1"/>
        <v>2862</v>
      </c>
      <c r="O9" s="42">
        <f t="shared" si="2"/>
        <v>110.07692307692308</v>
      </c>
      <c r="P9" s="10"/>
    </row>
    <row r="10" spans="1:133">
      <c r="A10" s="12"/>
      <c r="B10" s="23">
        <v>323.10000000000002</v>
      </c>
      <c r="C10" s="19" t="s">
        <v>14</v>
      </c>
      <c r="D10" s="43">
        <v>2862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2862</v>
      </c>
      <c r="O10" s="44">
        <f t="shared" si="2"/>
        <v>110.07692307692308</v>
      </c>
      <c r="P10" s="9"/>
    </row>
    <row r="11" spans="1:133" ht="15.75">
      <c r="A11" s="27" t="s">
        <v>15</v>
      </c>
      <c r="B11" s="28"/>
      <c r="C11" s="29"/>
      <c r="D11" s="30">
        <f t="shared" ref="D11:M11" si="4">SUM(D12:D13)</f>
        <v>5089</v>
      </c>
      <c r="E11" s="30">
        <f t="shared" si="4"/>
        <v>0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0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41">
        <f t="shared" si="1"/>
        <v>5089</v>
      </c>
      <c r="O11" s="42">
        <f t="shared" si="2"/>
        <v>195.73076923076923</v>
      </c>
      <c r="P11" s="10"/>
    </row>
    <row r="12" spans="1:133">
      <c r="A12" s="12"/>
      <c r="B12" s="23">
        <v>335.12</v>
      </c>
      <c r="C12" s="19" t="s">
        <v>45</v>
      </c>
      <c r="D12" s="43">
        <v>3495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3495</v>
      </c>
      <c r="O12" s="44">
        <f t="shared" si="2"/>
        <v>134.42307692307693</v>
      </c>
      <c r="P12" s="9"/>
    </row>
    <row r="13" spans="1:133">
      <c r="A13" s="12"/>
      <c r="B13" s="23">
        <v>335.18</v>
      </c>
      <c r="C13" s="19" t="s">
        <v>46</v>
      </c>
      <c r="D13" s="43">
        <v>1594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1594</v>
      </c>
      <c r="O13" s="44">
        <f t="shared" si="2"/>
        <v>61.307692307692307</v>
      </c>
      <c r="P13" s="9"/>
    </row>
    <row r="14" spans="1:133" ht="15.75">
      <c r="A14" s="27" t="s">
        <v>2</v>
      </c>
      <c r="B14" s="28"/>
      <c r="C14" s="29"/>
      <c r="D14" s="30">
        <f t="shared" ref="D14:M14" si="5">SUM(D15:D15)</f>
        <v>24</v>
      </c>
      <c r="E14" s="30">
        <f t="shared" si="5"/>
        <v>0</v>
      </c>
      <c r="F14" s="30">
        <f t="shared" si="5"/>
        <v>0</v>
      </c>
      <c r="G14" s="30">
        <f t="shared" si="5"/>
        <v>0</v>
      </c>
      <c r="H14" s="30">
        <f t="shared" si="5"/>
        <v>0</v>
      </c>
      <c r="I14" s="30">
        <f t="shared" si="5"/>
        <v>0</v>
      </c>
      <c r="J14" s="30">
        <f t="shared" si="5"/>
        <v>0</v>
      </c>
      <c r="K14" s="30">
        <f t="shared" si="5"/>
        <v>0</v>
      </c>
      <c r="L14" s="30">
        <f t="shared" si="5"/>
        <v>0</v>
      </c>
      <c r="M14" s="30">
        <f t="shared" si="5"/>
        <v>0</v>
      </c>
      <c r="N14" s="30">
        <f t="shared" si="1"/>
        <v>24</v>
      </c>
      <c r="O14" s="42">
        <f t="shared" si="2"/>
        <v>0.92307692307692313</v>
      </c>
      <c r="P14" s="10"/>
    </row>
    <row r="15" spans="1:133">
      <c r="A15" s="12"/>
      <c r="B15" s="23">
        <v>369.9</v>
      </c>
      <c r="C15" s="19" t="s">
        <v>25</v>
      </c>
      <c r="D15" s="43">
        <v>24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24</v>
      </c>
      <c r="O15" s="44">
        <f t="shared" si="2"/>
        <v>0.92307692307692313</v>
      </c>
      <c r="P15" s="9"/>
    </row>
    <row r="16" spans="1:133" ht="15.75">
      <c r="A16" s="27" t="s">
        <v>22</v>
      </c>
      <c r="B16" s="28"/>
      <c r="C16" s="29"/>
      <c r="D16" s="30">
        <f t="shared" ref="D16:M16" si="6">SUM(D17:D17)</f>
        <v>70</v>
      </c>
      <c r="E16" s="30">
        <f t="shared" si="6"/>
        <v>0</v>
      </c>
      <c r="F16" s="30">
        <f t="shared" si="6"/>
        <v>0</v>
      </c>
      <c r="G16" s="30">
        <f t="shared" si="6"/>
        <v>0</v>
      </c>
      <c r="H16" s="30">
        <f t="shared" si="6"/>
        <v>0</v>
      </c>
      <c r="I16" s="30">
        <f t="shared" si="6"/>
        <v>0</v>
      </c>
      <c r="J16" s="30">
        <f t="shared" si="6"/>
        <v>0</v>
      </c>
      <c r="K16" s="30">
        <f t="shared" si="6"/>
        <v>0</v>
      </c>
      <c r="L16" s="30">
        <f t="shared" si="6"/>
        <v>0</v>
      </c>
      <c r="M16" s="30">
        <f t="shared" si="6"/>
        <v>0</v>
      </c>
      <c r="N16" s="30">
        <f t="shared" si="1"/>
        <v>70</v>
      </c>
      <c r="O16" s="42">
        <f t="shared" si="2"/>
        <v>2.6923076923076925</v>
      </c>
      <c r="P16" s="9"/>
    </row>
    <row r="17" spans="1:119" ht="15.75" thickBot="1">
      <c r="A17" s="12"/>
      <c r="B17" s="23">
        <v>389.1</v>
      </c>
      <c r="C17" s="19" t="s">
        <v>47</v>
      </c>
      <c r="D17" s="43">
        <v>70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70</v>
      </c>
      <c r="O17" s="44">
        <f t="shared" si="2"/>
        <v>2.6923076923076925</v>
      </c>
      <c r="P17" s="9"/>
    </row>
    <row r="18" spans="1:119" ht="16.5" thickBot="1">
      <c r="A18" s="13" t="s">
        <v>23</v>
      </c>
      <c r="B18" s="21"/>
      <c r="C18" s="20"/>
      <c r="D18" s="14">
        <f>SUM(D5,D9,D11,D14,D16)</f>
        <v>39074</v>
      </c>
      <c r="E18" s="14">
        <f t="shared" ref="E18:M18" si="7">SUM(E5,E9,E11,E14,E16)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0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39074</v>
      </c>
      <c r="O18" s="36">
        <f t="shared" si="2"/>
        <v>1502.8461538461538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7"/>
      <c r="B20" s="38"/>
      <c r="C20" s="38"/>
      <c r="D20" s="39"/>
      <c r="E20" s="39"/>
      <c r="F20" s="39"/>
      <c r="G20" s="39"/>
      <c r="H20" s="39"/>
      <c r="I20" s="39"/>
      <c r="J20" s="39"/>
      <c r="K20" s="39"/>
      <c r="L20" s="117" t="s">
        <v>63</v>
      </c>
      <c r="M20" s="117"/>
      <c r="N20" s="117"/>
      <c r="O20" s="40">
        <v>26</v>
      </c>
    </row>
    <row r="21" spans="1:119">
      <c r="A21" s="118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6"/>
    </row>
    <row r="22" spans="1:119" ht="15.75" customHeight="1" thickBot="1">
      <c r="A22" s="119" t="s">
        <v>38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0" t="s">
        <v>34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2"/>
      <c r="P1" s="7"/>
      <c r="Q1"/>
    </row>
    <row r="2" spans="1:133" ht="24" thickBot="1">
      <c r="A2" s="123" t="s">
        <v>58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/>
      <c r="P2" s="7"/>
      <c r="Q2"/>
    </row>
    <row r="3" spans="1:133" ht="18" customHeight="1">
      <c r="A3" s="126" t="s">
        <v>27</v>
      </c>
      <c r="B3" s="107"/>
      <c r="C3" s="108"/>
      <c r="D3" s="127" t="s">
        <v>18</v>
      </c>
      <c r="E3" s="128"/>
      <c r="F3" s="128"/>
      <c r="G3" s="128"/>
      <c r="H3" s="129"/>
      <c r="I3" s="127" t="s">
        <v>19</v>
      </c>
      <c r="J3" s="129"/>
      <c r="K3" s="127" t="s">
        <v>21</v>
      </c>
      <c r="L3" s="129"/>
      <c r="M3" s="34"/>
      <c r="N3" s="35"/>
      <c r="O3" s="130" t="s">
        <v>32</v>
      </c>
      <c r="P3" s="11"/>
      <c r="Q3"/>
    </row>
    <row r="4" spans="1:133" ht="32.25" customHeight="1" thickBot="1">
      <c r="A4" s="109"/>
      <c r="B4" s="110"/>
      <c r="C4" s="111"/>
      <c r="D4" s="32" t="s">
        <v>3</v>
      </c>
      <c r="E4" s="32" t="s">
        <v>28</v>
      </c>
      <c r="F4" s="32" t="s">
        <v>29</v>
      </c>
      <c r="G4" s="32" t="s">
        <v>30</v>
      </c>
      <c r="H4" s="32" t="s">
        <v>4</v>
      </c>
      <c r="I4" s="32" t="s">
        <v>5</v>
      </c>
      <c r="J4" s="33" t="s">
        <v>31</v>
      </c>
      <c r="K4" s="33" t="s">
        <v>6</v>
      </c>
      <c r="L4" s="33" t="s">
        <v>7</v>
      </c>
      <c r="M4" s="33" t="s">
        <v>8</v>
      </c>
      <c r="N4" s="33" t="s">
        <v>20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SUM(D6:D8)</f>
        <v>28369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7" si="1">SUM(D5:M5)</f>
        <v>28369</v>
      </c>
      <c r="O5" s="31">
        <f t="shared" ref="O5:O17" si="2">(N5/O$19)</f>
        <v>1182.0416666666667</v>
      </c>
      <c r="P5" s="6"/>
    </row>
    <row r="6" spans="1:133">
      <c r="A6" s="12"/>
      <c r="B6" s="23">
        <v>311</v>
      </c>
      <c r="C6" s="19" t="s">
        <v>1</v>
      </c>
      <c r="D6" s="43">
        <v>27829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27829</v>
      </c>
      <c r="O6" s="44">
        <f t="shared" si="2"/>
        <v>1159.5416666666667</v>
      </c>
      <c r="P6" s="9"/>
    </row>
    <row r="7" spans="1:133">
      <c r="A7" s="12"/>
      <c r="B7" s="23">
        <v>312.10000000000002</v>
      </c>
      <c r="C7" s="19" t="s">
        <v>9</v>
      </c>
      <c r="D7" s="43">
        <v>453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453</v>
      </c>
      <c r="O7" s="44">
        <f t="shared" si="2"/>
        <v>18.875</v>
      </c>
      <c r="P7" s="9"/>
    </row>
    <row r="8" spans="1:133">
      <c r="A8" s="12"/>
      <c r="B8" s="23">
        <v>315</v>
      </c>
      <c r="C8" s="19" t="s">
        <v>44</v>
      </c>
      <c r="D8" s="43">
        <v>87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87</v>
      </c>
      <c r="O8" s="44">
        <f t="shared" si="2"/>
        <v>3.625</v>
      </c>
      <c r="P8" s="9"/>
    </row>
    <row r="9" spans="1:133" ht="15.75">
      <c r="A9" s="27" t="s">
        <v>13</v>
      </c>
      <c r="B9" s="28"/>
      <c r="C9" s="29"/>
      <c r="D9" s="30">
        <f t="shared" ref="D9:M9" si="3">SUM(D10:D10)</f>
        <v>2800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 t="shared" si="1"/>
        <v>2800</v>
      </c>
      <c r="O9" s="42">
        <f t="shared" si="2"/>
        <v>116.66666666666667</v>
      </c>
      <c r="P9" s="10"/>
    </row>
    <row r="10" spans="1:133">
      <c r="A10" s="12"/>
      <c r="B10" s="23">
        <v>323.10000000000002</v>
      </c>
      <c r="C10" s="19" t="s">
        <v>14</v>
      </c>
      <c r="D10" s="43">
        <v>2800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2800</v>
      </c>
      <c r="O10" s="44">
        <f t="shared" si="2"/>
        <v>116.66666666666667</v>
      </c>
      <c r="P10" s="9"/>
    </row>
    <row r="11" spans="1:133" ht="15.75">
      <c r="A11" s="27" t="s">
        <v>15</v>
      </c>
      <c r="B11" s="28"/>
      <c r="C11" s="29"/>
      <c r="D11" s="30">
        <f t="shared" ref="D11:M11" si="4">SUM(D12:D14)</f>
        <v>5165</v>
      </c>
      <c r="E11" s="30">
        <f t="shared" si="4"/>
        <v>0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0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41">
        <f t="shared" si="1"/>
        <v>5165</v>
      </c>
      <c r="O11" s="42">
        <f t="shared" si="2"/>
        <v>215.20833333333334</v>
      </c>
      <c r="P11" s="10"/>
    </row>
    <row r="12" spans="1:133">
      <c r="A12" s="12"/>
      <c r="B12" s="23">
        <v>335.12</v>
      </c>
      <c r="C12" s="19" t="s">
        <v>45</v>
      </c>
      <c r="D12" s="43">
        <v>3502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3502</v>
      </c>
      <c r="O12" s="44">
        <f t="shared" si="2"/>
        <v>145.91666666666666</v>
      </c>
      <c r="P12" s="9"/>
    </row>
    <row r="13" spans="1:133">
      <c r="A13" s="12"/>
      <c r="B13" s="23">
        <v>335.14</v>
      </c>
      <c r="C13" s="19" t="s">
        <v>59</v>
      </c>
      <c r="D13" s="43">
        <v>24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24</v>
      </c>
      <c r="O13" s="44">
        <f t="shared" si="2"/>
        <v>1</v>
      </c>
      <c r="P13" s="9"/>
    </row>
    <row r="14" spans="1:133">
      <c r="A14" s="12"/>
      <c r="B14" s="23">
        <v>335.18</v>
      </c>
      <c r="C14" s="19" t="s">
        <v>46</v>
      </c>
      <c r="D14" s="43">
        <v>1639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1639</v>
      </c>
      <c r="O14" s="44">
        <f t="shared" si="2"/>
        <v>68.291666666666671</v>
      </c>
      <c r="P14" s="9"/>
    </row>
    <row r="15" spans="1:133" ht="15.75">
      <c r="A15" s="27" t="s">
        <v>2</v>
      </c>
      <c r="B15" s="28"/>
      <c r="C15" s="29"/>
      <c r="D15" s="30">
        <f t="shared" ref="D15:M15" si="5">SUM(D16:D16)</f>
        <v>190</v>
      </c>
      <c r="E15" s="30">
        <f t="shared" si="5"/>
        <v>0</v>
      </c>
      <c r="F15" s="30">
        <f t="shared" si="5"/>
        <v>0</v>
      </c>
      <c r="G15" s="30">
        <f t="shared" si="5"/>
        <v>0</v>
      </c>
      <c r="H15" s="30">
        <f t="shared" si="5"/>
        <v>0</v>
      </c>
      <c r="I15" s="30">
        <f t="shared" si="5"/>
        <v>0</v>
      </c>
      <c r="J15" s="30">
        <f t="shared" si="5"/>
        <v>0</v>
      </c>
      <c r="K15" s="30">
        <f t="shared" si="5"/>
        <v>0</v>
      </c>
      <c r="L15" s="30">
        <f t="shared" si="5"/>
        <v>0</v>
      </c>
      <c r="M15" s="30">
        <f t="shared" si="5"/>
        <v>0</v>
      </c>
      <c r="N15" s="30">
        <f t="shared" si="1"/>
        <v>190</v>
      </c>
      <c r="O15" s="42">
        <f t="shared" si="2"/>
        <v>7.916666666666667</v>
      </c>
      <c r="P15" s="10"/>
    </row>
    <row r="16" spans="1:133" ht="15.75" thickBot="1">
      <c r="A16" s="12"/>
      <c r="B16" s="23">
        <v>361.1</v>
      </c>
      <c r="C16" s="19" t="s">
        <v>60</v>
      </c>
      <c r="D16" s="43">
        <v>190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190</v>
      </c>
      <c r="O16" s="44">
        <f t="shared" si="2"/>
        <v>7.916666666666667</v>
      </c>
      <c r="P16" s="9"/>
    </row>
    <row r="17" spans="1:119" ht="16.5" thickBot="1">
      <c r="A17" s="13" t="s">
        <v>23</v>
      </c>
      <c r="B17" s="21"/>
      <c r="C17" s="20"/>
      <c r="D17" s="14">
        <f>SUM(D5,D9,D11,D15)</f>
        <v>36524</v>
      </c>
      <c r="E17" s="14">
        <f t="shared" ref="E17:M17" si="6">SUM(E5,E9,E11,E15)</f>
        <v>0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0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36524</v>
      </c>
      <c r="O17" s="36">
        <f t="shared" si="2"/>
        <v>1521.8333333333333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7"/>
      <c r="B19" s="38"/>
      <c r="C19" s="38"/>
      <c r="D19" s="39"/>
      <c r="E19" s="39"/>
      <c r="F19" s="39"/>
      <c r="G19" s="39"/>
      <c r="H19" s="39"/>
      <c r="I19" s="39"/>
      <c r="J19" s="39"/>
      <c r="K19" s="39"/>
      <c r="L19" s="117" t="s">
        <v>61</v>
      </c>
      <c r="M19" s="117"/>
      <c r="N19" s="117"/>
      <c r="O19" s="40">
        <v>24</v>
      </c>
    </row>
    <row r="20" spans="1:119">
      <c r="A20" s="118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6"/>
    </row>
    <row r="21" spans="1:119" ht="15.75" customHeight="1" thickBot="1">
      <c r="A21" s="119" t="s">
        <v>38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0" t="s">
        <v>34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2"/>
      <c r="P1" s="7"/>
      <c r="Q1"/>
    </row>
    <row r="2" spans="1:133" ht="24" thickBot="1">
      <c r="A2" s="123" t="s">
        <v>56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/>
      <c r="P2" s="7"/>
      <c r="Q2"/>
    </row>
    <row r="3" spans="1:133" ht="18" customHeight="1">
      <c r="A3" s="126" t="s">
        <v>27</v>
      </c>
      <c r="B3" s="107"/>
      <c r="C3" s="108"/>
      <c r="D3" s="127" t="s">
        <v>18</v>
      </c>
      <c r="E3" s="128"/>
      <c r="F3" s="128"/>
      <c r="G3" s="128"/>
      <c r="H3" s="129"/>
      <c r="I3" s="127" t="s">
        <v>19</v>
      </c>
      <c r="J3" s="129"/>
      <c r="K3" s="127" t="s">
        <v>21</v>
      </c>
      <c r="L3" s="129"/>
      <c r="M3" s="34"/>
      <c r="N3" s="35"/>
      <c r="O3" s="130" t="s">
        <v>32</v>
      </c>
      <c r="P3" s="11"/>
      <c r="Q3"/>
    </row>
    <row r="4" spans="1:133" ht="32.25" customHeight="1" thickBot="1">
      <c r="A4" s="109"/>
      <c r="B4" s="110"/>
      <c r="C4" s="111"/>
      <c r="D4" s="32" t="s">
        <v>3</v>
      </c>
      <c r="E4" s="32" t="s">
        <v>28</v>
      </c>
      <c r="F4" s="32" t="s">
        <v>29</v>
      </c>
      <c r="G4" s="32" t="s">
        <v>30</v>
      </c>
      <c r="H4" s="32" t="s">
        <v>4</v>
      </c>
      <c r="I4" s="32" t="s">
        <v>5</v>
      </c>
      <c r="J4" s="33" t="s">
        <v>31</v>
      </c>
      <c r="K4" s="33" t="s">
        <v>6</v>
      </c>
      <c r="L4" s="33" t="s">
        <v>7</v>
      </c>
      <c r="M4" s="33" t="s">
        <v>8</v>
      </c>
      <c r="N4" s="33" t="s">
        <v>20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SUM(D6:D8)</f>
        <v>27989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8" si="1">SUM(D5:M5)</f>
        <v>27989</v>
      </c>
      <c r="O5" s="31">
        <f t="shared" ref="O5:O18" si="2">(N5/O$20)</f>
        <v>1166.2083333333333</v>
      </c>
      <c r="P5" s="6"/>
    </row>
    <row r="6" spans="1:133">
      <c r="A6" s="12"/>
      <c r="B6" s="23">
        <v>311</v>
      </c>
      <c r="C6" s="19" t="s">
        <v>1</v>
      </c>
      <c r="D6" s="43">
        <v>27406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27406</v>
      </c>
      <c r="O6" s="44">
        <f t="shared" si="2"/>
        <v>1141.9166666666667</v>
      </c>
      <c r="P6" s="9"/>
    </row>
    <row r="7" spans="1:133">
      <c r="A7" s="12"/>
      <c r="B7" s="23">
        <v>312.10000000000002</v>
      </c>
      <c r="C7" s="19" t="s">
        <v>9</v>
      </c>
      <c r="D7" s="43">
        <v>449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449</v>
      </c>
      <c r="O7" s="44">
        <f t="shared" si="2"/>
        <v>18.708333333333332</v>
      </c>
      <c r="P7" s="9"/>
    </row>
    <row r="8" spans="1:133">
      <c r="A8" s="12"/>
      <c r="B8" s="23">
        <v>315</v>
      </c>
      <c r="C8" s="19" t="s">
        <v>44</v>
      </c>
      <c r="D8" s="43">
        <v>134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134</v>
      </c>
      <c r="O8" s="44">
        <f t="shared" si="2"/>
        <v>5.583333333333333</v>
      </c>
      <c r="P8" s="9"/>
    </row>
    <row r="9" spans="1:133" ht="15.75">
      <c r="A9" s="27" t="s">
        <v>13</v>
      </c>
      <c r="B9" s="28"/>
      <c r="C9" s="29"/>
      <c r="D9" s="30">
        <f t="shared" ref="D9:M9" si="3">SUM(D10:D10)</f>
        <v>2541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 t="shared" si="1"/>
        <v>2541</v>
      </c>
      <c r="O9" s="42">
        <f t="shared" si="2"/>
        <v>105.875</v>
      </c>
      <c r="P9" s="10"/>
    </row>
    <row r="10" spans="1:133">
      <c r="A10" s="12"/>
      <c r="B10" s="23">
        <v>323.10000000000002</v>
      </c>
      <c r="C10" s="19" t="s">
        <v>14</v>
      </c>
      <c r="D10" s="43">
        <v>2541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2541</v>
      </c>
      <c r="O10" s="44">
        <f t="shared" si="2"/>
        <v>105.875</v>
      </c>
      <c r="P10" s="9"/>
    </row>
    <row r="11" spans="1:133" ht="15.75">
      <c r="A11" s="27" t="s">
        <v>15</v>
      </c>
      <c r="B11" s="28"/>
      <c r="C11" s="29"/>
      <c r="D11" s="30">
        <f t="shared" ref="D11:M11" si="4">SUM(D12:D13)</f>
        <v>5429</v>
      </c>
      <c r="E11" s="30">
        <f t="shared" si="4"/>
        <v>0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0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41">
        <f t="shared" si="1"/>
        <v>5429</v>
      </c>
      <c r="O11" s="42">
        <f t="shared" si="2"/>
        <v>226.20833333333334</v>
      </c>
      <c r="P11" s="10"/>
    </row>
    <row r="12" spans="1:133">
      <c r="A12" s="12"/>
      <c r="B12" s="23">
        <v>335.12</v>
      </c>
      <c r="C12" s="19" t="s">
        <v>45</v>
      </c>
      <c r="D12" s="43">
        <v>3822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3822</v>
      </c>
      <c r="O12" s="44">
        <f t="shared" si="2"/>
        <v>159.25</v>
      </c>
      <c r="P12" s="9"/>
    </row>
    <row r="13" spans="1:133">
      <c r="A13" s="12"/>
      <c r="B13" s="23">
        <v>335.18</v>
      </c>
      <c r="C13" s="19" t="s">
        <v>46</v>
      </c>
      <c r="D13" s="43">
        <v>1607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1607</v>
      </c>
      <c r="O13" s="44">
        <f t="shared" si="2"/>
        <v>66.958333333333329</v>
      </c>
      <c r="P13" s="9"/>
    </row>
    <row r="14" spans="1:133" ht="15.75">
      <c r="A14" s="27" t="s">
        <v>2</v>
      </c>
      <c r="B14" s="28"/>
      <c r="C14" s="29"/>
      <c r="D14" s="30">
        <f t="shared" ref="D14:M14" si="5">SUM(D15:D15)</f>
        <v>76</v>
      </c>
      <c r="E14" s="30">
        <f t="shared" si="5"/>
        <v>0</v>
      </c>
      <c r="F14" s="30">
        <f t="shared" si="5"/>
        <v>0</v>
      </c>
      <c r="G14" s="30">
        <f t="shared" si="5"/>
        <v>0</v>
      </c>
      <c r="H14" s="30">
        <f t="shared" si="5"/>
        <v>0</v>
      </c>
      <c r="I14" s="30">
        <f t="shared" si="5"/>
        <v>0</v>
      </c>
      <c r="J14" s="30">
        <f t="shared" si="5"/>
        <v>0</v>
      </c>
      <c r="K14" s="30">
        <f t="shared" si="5"/>
        <v>0</v>
      </c>
      <c r="L14" s="30">
        <f t="shared" si="5"/>
        <v>0</v>
      </c>
      <c r="M14" s="30">
        <f t="shared" si="5"/>
        <v>0</v>
      </c>
      <c r="N14" s="30">
        <f t="shared" si="1"/>
        <v>76</v>
      </c>
      <c r="O14" s="42">
        <f t="shared" si="2"/>
        <v>3.1666666666666665</v>
      </c>
      <c r="P14" s="10"/>
    </row>
    <row r="15" spans="1:133">
      <c r="A15" s="12"/>
      <c r="B15" s="23">
        <v>369.9</v>
      </c>
      <c r="C15" s="19" t="s">
        <v>25</v>
      </c>
      <c r="D15" s="43">
        <v>76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76</v>
      </c>
      <c r="O15" s="44">
        <f t="shared" si="2"/>
        <v>3.1666666666666665</v>
      </c>
      <c r="P15" s="9"/>
    </row>
    <row r="16" spans="1:133" ht="15.75">
      <c r="A16" s="27" t="s">
        <v>22</v>
      </c>
      <c r="B16" s="28"/>
      <c r="C16" s="29"/>
      <c r="D16" s="30">
        <f t="shared" ref="D16:M16" si="6">SUM(D17:D17)</f>
        <v>14</v>
      </c>
      <c r="E16" s="30">
        <f t="shared" si="6"/>
        <v>0</v>
      </c>
      <c r="F16" s="30">
        <f t="shared" si="6"/>
        <v>0</v>
      </c>
      <c r="G16" s="30">
        <f t="shared" si="6"/>
        <v>0</v>
      </c>
      <c r="H16" s="30">
        <f t="shared" si="6"/>
        <v>0</v>
      </c>
      <c r="I16" s="30">
        <f t="shared" si="6"/>
        <v>0</v>
      </c>
      <c r="J16" s="30">
        <f t="shared" si="6"/>
        <v>0</v>
      </c>
      <c r="K16" s="30">
        <f t="shared" si="6"/>
        <v>0</v>
      </c>
      <c r="L16" s="30">
        <f t="shared" si="6"/>
        <v>0</v>
      </c>
      <c r="M16" s="30">
        <f t="shared" si="6"/>
        <v>0</v>
      </c>
      <c r="N16" s="30">
        <f t="shared" si="1"/>
        <v>14</v>
      </c>
      <c r="O16" s="42">
        <f t="shared" si="2"/>
        <v>0.58333333333333337</v>
      </c>
      <c r="P16" s="9"/>
    </row>
    <row r="17" spans="1:119" ht="15.75" thickBot="1">
      <c r="A17" s="12"/>
      <c r="B17" s="23">
        <v>389.1</v>
      </c>
      <c r="C17" s="19" t="s">
        <v>47</v>
      </c>
      <c r="D17" s="43">
        <v>14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</v>
      </c>
      <c r="O17" s="44">
        <f t="shared" si="2"/>
        <v>0.58333333333333337</v>
      </c>
      <c r="P17" s="9"/>
    </row>
    <row r="18" spans="1:119" ht="16.5" thickBot="1">
      <c r="A18" s="13" t="s">
        <v>23</v>
      </c>
      <c r="B18" s="21"/>
      <c r="C18" s="20"/>
      <c r="D18" s="14">
        <f>SUM(D5,D9,D11,D14,D16)</f>
        <v>36049</v>
      </c>
      <c r="E18" s="14">
        <f t="shared" ref="E18:M18" si="7">SUM(E5,E9,E11,E14,E16)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0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36049</v>
      </c>
      <c r="O18" s="36">
        <f t="shared" si="2"/>
        <v>1502.0416666666667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7"/>
      <c r="B20" s="38"/>
      <c r="C20" s="38"/>
      <c r="D20" s="39"/>
      <c r="E20" s="39"/>
      <c r="F20" s="39"/>
      <c r="G20" s="39"/>
      <c r="H20" s="39"/>
      <c r="I20" s="39"/>
      <c r="J20" s="39"/>
      <c r="K20" s="39"/>
      <c r="L20" s="117" t="s">
        <v>57</v>
      </c>
      <c r="M20" s="117"/>
      <c r="N20" s="117"/>
      <c r="O20" s="40">
        <v>24</v>
      </c>
    </row>
    <row r="21" spans="1:119">
      <c r="A21" s="118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6"/>
    </row>
    <row r="22" spans="1:119" ht="15.75" customHeight="1" thickBot="1">
      <c r="A22" s="119" t="s">
        <v>38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2025-03-06T19:35:46Z</cp:lastPrinted>
  <dcterms:created xsi:type="dcterms:W3CDTF">2000-08-31T21:26:31Z</dcterms:created>
  <dcterms:modified xsi:type="dcterms:W3CDTF">2025-03-10T21:40:02Z</dcterms:modified>
</cp:coreProperties>
</file>