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51F1D43ADFEB169640DCAF514086C6AC893EBF18" xr6:coauthVersionLast="47" xr6:coauthVersionMax="47" xr10:uidLastSave="{CADA8464-5573-46FB-9934-25BEF25CF2F2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'2007'!$A$1:$O$20</definedName>
    <definedName name="_xlnm.Print_Area" localSheetId="15">'2008'!$A$1:$O$20</definedName>
    <definedName name="_xlnm.Print_Area" localSheetId="14">'2009'!$A$1:$O$20</definedName>
    <definedName name="_xlnm.Print_Area" localSheetId="13">'2010'!$A$1:$O$19</definedName>
    <definedName name="_xlnm.Print_Area" localSheetId="12">'2011'!$A$1:$O$19</definedName>
    <definedName name="_xlnm.Print_Area" localSheetId="11">'2012'!$A$1:$O$18</definedName>
    <definedName name="_xlnm.Print_Area" localSheetId="10">'2013'!$A$1:$O$19</definedName>
    <definedName name="_xlnm.Print_Area" localSheetId="9">'2014'!$A$1:$O$19</definedName>
    <definedName name="_xlnm.Print_Area" localSheetId="8">'2015'!$A$1:$O$19</definedName>
    <definedName name="_xlnm.Print_Area" localSheetId="7">'2016'!$A$1:$O$17</definedName>
    <definedName name="_xlnm.Print_Area" localSheetId="6">'2017'!$A$1:$O$19</definedName>
    <definedName name="_xlnm.Print_Area" localSheetId="5">'2018'!$A$1:$O$17</definedName>
    <definedName name="_xlnm.Print_Area" localSheetId="4">'2019'!$A$1:$O$13</definedName>
    <definedName name="_xlnm.Print_Area" localSheetId="3">'2020'!$A$1:$O$18</definedName>
    <definedName name="_xlnm.Print_Area" localSheetId="2">'2021'!$A$1:$P$182</definedName>
    <definedName name="_xlnm.Print_Area" localSheetId="1">'2022'!$A$1:$P$11</definedName>
    <definedName name="_xlnm.Print_Area" localSheetId="0">'2023'!$A$1:$P$11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0" l="1"/>
  <c r="F7" i="50"/>
  <c r="G7" i="50"/>
  <c r="H7" i="50"/>
  <c r="I7" i="50"/>
  <c r="J7" i="50"/>
  <c r="K7" i="50"/>
  <c r="L7" i="50"/>
  <c r="M7" i="50"/>
  <c r="N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E7" i="49"/>
  <c r="F7" i="49"/>
  <c r="G7" i="49"/>
  <c r="H7" i="49"/>
  <c r="I7" i="49"/>
  <c r="J7" i="49"/>
  <c r="K7" i="49"/>
  <c r="L7" i="49"/>
  <c r="M7" i="49"/>
  <c r="N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7" i="48"/>
  <c r="P177" i="48" s="1"/>
  <c r="O176" i="48"/>
  <c r="P176" i="48" s="1"/>
  <c r="O175" i="48"/>
  <c r="P175" i="48" s="1"/>
  <c r="P174" i="48"/>
  <c r="O174" i="48"/>
  <c r="O173" i="48"/>
  <c r="P173" i="48"/>
  <c r="O172" i="48"/>
  <c r="P172" i="48" s="1"/>
  <c r="O171" i="48"/>
  <c r="P171" i="48" s="1"/>
  <c r="O170" i="48"/>
  <c r="P170" i="48"/>
  <c r="O169" i="48"/>
  <c r="P169" i="48" s="1"/>
  <c r="O168" i="48"/>
  <c r="P168" i="48" s="1"/>
  <c r="O167" i="48"/>
  <c r="P167" i="48"/>
  <c r="O166" i="48"/>
  <c r="P166" i="48" s="1"/>
  <c r="O165" i="48"/>
  <c r="P165" i="48" s="1"/>
  <c r="O164" i="48"/>
  <c r="P164" i="48" s="1"/>
  <c r="O163" i="48"/>
  <c r="P163" i="48" s="1"/>
  <c r="P162" i="48"/>
  <c r="O162" i="48"/>
  <c r="O161" i="48"/>
  <c r="P161" i="48"/>
  <c r="O160" i="48"/>
  <c r="P160" i="48"/>
  <c r="O159" i="48"/>
  <c r="P159" i="48" s="1"/>
  <c r="O158" i="48"/>
  <c r="P158" i="48"/>
  <c r="O157" i="48"/>
  <c r="P157" i="48" s="1"/>
  <c r="P156" i="48"/>
  <c r="O156" i="48"/>
  <c r="O155" i="48"/>
  <c r="P155" i="48"/>
  <c r="O154" i="48"/>
  <c r="P154" i="48" s="1"/>
  <c r="O153" i="48"/>
  <c r="P153" i="48" s="1"/>
  <c r="O152" i="48"/>
  <c r="P152" i="48" s="1"/>
  <c r="O151" i="48"/>
  <c r="P151" i="48" s="1"/>
  <c r="O150" i="48"/>
  <c r="P150" i="48" s="1"/>
  <c r="O149" i="48"/>
  <c r="P149" i="48"/>
  <c r="O148" i="48"/>
  <c r="P148" i="48"/>
  <c r="O147" i="48"/>
  <c r="P147" i="48" s="1"/>
  <c r="O146" i="48"/>
  <c r="P146" i="48" s="1"/>
  <c r="O145" i="48"/>
  <c r="P145" i="48" s="1"/>
  <c r="P144" i="48"/>
  <c r="O144" i="48"/>
  <c r="O143" i="48"/>
  <c r="P143" i="48"/>
  <c r="O142" i="48"/>
  <c r="P142" i="48" s="1"/>
  <c r="O141" i="48"/>
  <c r="P141" i="48" s="1"/>
  <c r="O140" i="48"/>
  <c r="P140" i="48"/>
  <c r="O139" i="48"/>
  <c r="P139" i="48" s="1"/>
  <c r="O138" i="48"/>
  <c r="P138" i="48" s="1"/>
  <c r="O137" i="48"/>
  <c r="P137" i="48"/>
  <c r="O136" i="48"/>
  <c r="P136" i="48" s="1"/>
  <c r="O135" i="48"/>
  <c r="P135" i="48" s="1"/>
  <c r="O134" i="48"/>
  <c r="P134" i="48" s="1"/>
  <c r="O133" i="48"/>
  <c r="P133" i="48" s="1"/>
  <c r="P132" i="48"/>
  <c r="O132" i="48"/>
  <c r="O131" i="48"/>
  <c r="P131" i="48"/>
  <c r="O130" i="48"/>
  <c r="P130" i="48"/>
  <c r="O129" i="48"/>
  <c r="P129" i="48" s="1"/>
  <c r="O128" i="48"/>
  <c r="P128" i="48"/>
  <c r="O127" i="48"/>
  <c r="P127" i="48" s="1"/>
  <c r="P126" i="48"/>
  <c r="O126" i="48"/>
  <c r="O125" i="48"/>
  <c r="P125" i="48"/>
  <c r="O124" i="48"/>
  <c r="P124" i="48" s="1"/>
  <c r="O123" i="48"/>
  <c r="P123" i="48" s="1"/>
  <c r="O122" i="48"/>
  <c r="P122" i="48" s="1"/>
  <c r="O121" i="48"/>
  <c r="P121" i="48" s="1"/>
  <c r="O120" i="48"/>
  <c r="P120" i="48" s="1"/>
  <c r="O119" i="48"/>
  <c r="P119" i="48"/>
  <c r="O118" i="48"/>
  <c r="P118" i="48"/>
  <c r="O117" i="48"/>
  <c r="P117" i="48" s="1"/>
  <c r="O116" i="48"/>
  <c r="P116" i="48" s="1"/>
  <c r="O115" i="48"/>
  <c r="P115" i="48" s="1"/>
  <c r="P114" i="48"/>
  <c r="O114" i="48"/>
  <c r="O113" i="48"/>
  <c r="P113" i="48"/>
  <c r="O112" i="48"/>
  <c r="P112" i="48" s="1"/>
  <c r="O111" i="48"/>
  <c r="P111" i="48" s="1"/>
  <c r="O110" i="48"/>
  <c r="P110" i="48"/>
  <c r="O109" i="48"/>
  <c r="P109" i="48" s="1"/>
  <c r="O108" i="48"/>
  <c r="P108" i="48" s="1"/>
  <c r="O107" i="48"/>
  <c r="P107" i="48"/>
  <c r="O106" i="48"/>
  <c r="P106" i="48" s="1"/>
  <c r="O105" i="48"/>
  <c r="P105" i="48" s="1"/>
  <c r="O104" i="48"/>
  <c r="P104" i="48" s="1"/>
  <c r="O103" i="48"/>
  <c r="P103" i="48" s="1"/>
  <c r="P102" i="48"/>
  <c r="O102" i="48"/>
  <c r="O101" i="48"/>
  <c r="P101" i="48"/>
  <c r="O100" i="48"/>
  <c r="P100" i="48"/>
  <c r="O99" i="48"/>
  <c r="P99" i="48" s="1"/>
  <c r="O98" i="48"/>
  <c r="P98" i="48"/>
  <c r="O97" i="48"/>
  <c r="P97" i="48" s="1"/>
  <c r="P96" i="48"/>
  <c r="O96" i="48"/>
  <c r="O95" i="48"/>
  <c r="P95" i="48"/>
  <c r="O94" i="48"/>
  <c r="P94" i="48" s="1"/>
  <c r="O93" i="48"/>
  <c r="P93" i="48" s="1"/>
  <c r="O92" i="48"/>
  <c r="P92" i="48" s="1"/>
  <c r="O91" i="48"/>
  <c r="P91" i="48" s="1"/>
  <c r="O90" i="48"/>
  <c r="P90" i="48" s="1"/>
  <c r="O89" i="48"/>
  <c r="P89" i="48"/>
  <c r="O88" i="48"/>
  <c r="P88" i="48"/>
  <c r="O87" i="48"/>
  <c r="P87" i="48" s="1"/>
  <c r="O86" i="48"/>
  <c r="P86" i="48" s="1"/>
  <c r="O85" i="48"/>
  <c r="P85" i="48" s="1"/>
  <c r="P84" i="48"/>
  <c r="O84" i="48"/>
  <c r="O83" i="48"/>
  <c r="P83" i="48"/>
  <c r="O82" i="48"/>
  <c r="P82" i="48" s="1"/>
  <c r="O81" i="48"/>
  <c r="P81" i="48" s="1"/>
  <c r="O80" i="48"/>
  <c r="P80" i="48"/>
  <c r="P79" i="48"/>
  <c r="O79" i="48"/>
  <c r="O78" i="48"/>
  <c r="P78" i="48" s="1"/>
  <c r="O77" i="48"/>
  <c r="P77" i="48"/>
  <c r="O76" i="48"/>
  <c r="P76" i="48" s="1"/>
  <c r="N75" i="48"/>
  <c r="M75" i="48"/>
  <c r="L75" i="48"/>
  <c r="O75" i="48" s="1"/>
  <c r="P75" i="48" s="1"/>
  <c r="K75" i="48"/>
  <c r="J75" i="48"/>
  <c r="I75" i="48"/>
  <c r="H75" i="48"/>
  <c r="G75" i="48"/>
  <c r="F75" i="48"/>
  <c r="E75" i="48"/>
  <c r="D75" i="48"/>
  <c r="O74" i="48"/>
  <c r="P74" i="48"/>
  <c r="O73" i="48"/>
  <c r="P73" i="48" s="1"/>
  <c r="O72" i="48"/>
  <c r="P72" i="48" s="1"/>
  <c r="O71" i="48"/>
  <c r="P71" i="48"/>
  <c r="O70" i="48"/>
  <c r="P70" i="48" s="1"/>
  <c r="O69" i="48"/>
  <c r="P69" i="48"/>
  <c r="O68" i="48"/>
  <c r="P68" i="48" s="1"/>
  <c r="O67" i="48"/>
  <c r="P67" i="48" s="1"/>
  <c r="O66" i="48"/>
  <c r="P66" i="48"/>
  <c r="O65" i="48"/>
  <c r="P65" i="48"/>
  <c r="O64" i="48"/>
  <c r="P64" i="48" s="1"/>
  <c r="N63" i="48"/>
  <c r="M63" i="48"/>
  <c r="L63" i="48"/>
  <c r="K63" i="48"/>
  <c r="J63" i="48"/>
  <c r="I63" i="48"/>
  <c r="H63" i="48"/>
  <c r="G63" i="48"/>
  <c r="O63" i="48" s="1"/>
  <c r="P63" i="48" s="1"/>
  <c r="F63" i="48"/>
  <c r="E63" i="48"/>
  <c r="D63" i="48"/>
  <c r="P62" i="48"/>
  <c r="O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N55" i="48"/>
  <c r="M55" i="48"/>
  <c r="O55" i="48" s="1"/>
  <c r="P55" i="48" s="1"/>
  <c r="L55" i="48"/>
  <c r="K55" i="48"/>
  <c r="J55" i="48"/>
  <c r="I55" i="48"/>
  <c r="H55" i="48"/>
  <c r="G55" i="48"/>
  <c r="F55" i="48"/>
  <c r="E55" i="48"/>
  <c r="D55" i="48"/>
  <c r="O54" i="48"/>
  <c r="P54" i="48"/>
  <c r="O53" i="48"/>
  <c r="P53" i="48"/>
  <c r="O52" i="48"/>
  <c r="P52" i="48" s="1"/>
  <c r="O51" i="48"/>
  <c r="P51" i="48" s="1"/>
  <c r="O50" i="48"/>
  <c r="P50" i="48" s="1"/>
  <c r="O49" i="48"/>
  <c r="P49" i="48"/>
  <c r="N48" i="48"/>
  <c r="M48" i="48"/>
  <c r="L48" i="48"/>
  <c r="K48" i="48"/>
  <c r="J48" i="48"/>
  <c r="I48" i="48"/>
  <c r="H48" i="48"/>
  <c r="G48" i="48"/>
  <c r="O48" i="48"/>
  <c r="P48" i="48"/>
  <c r="F48" i="48"/>
  <c r="E48" i="48"/>
  <c r="D48" i="48"/>
  <c r="O47" i="48"/>
  <c r="P47" i="48" s="1"/>
  <c r="O46" i="48"/>
  <c r="P46" i="48" s="1"/>
  <c r="O45" i="48"/>
  <c r="P45" i="48"/>
  <c r="O44" i="48"/>
  <c r="P44" i="48" s="1"/>
  <c r="P43" i="48"/>
  <c r="O43" i="48"/>
  <c r="N42" i="48"/>
  <c r="M42" i="48"/>
  <c r="L42" i="48"/>
  <c r="K42" i="48"/>
  <c r="J42" i="48"/>
  <c r="I42" i="48"/>
  <c r="H42" i="48"/>
  <c r="G42" i="48"/>
  <c r="F42" i="48"/>
  <c r="O42" i="48" s="1"/>
  <c r="P42" i="48" s="1"/>
  <c r="E42" i="48"/>
  <c r="D42" i="48"/>
  <c r="O41" i="48"/>
  <c r="P41" i="48" s="1"/>
  <c r="O40" i="48"/>
  <c r="P40" i="48"/>
  <c r="O39" i="48"/>
  <c r="P39" i="48" s="1"/>
  <c r="O38" i="48"/>
  <c r="P38" i="48" s="1"/>
  <c r="O37" i="48"/>
  <c r="P37" i="48"/>
  <c r="O36" i="48"/>
  <c r="P36" i="48"/>
  <c r="N35" i="48"/>
  <c r="M35" i="48"/>
  <c r="M178" i="48" s="1"/>
  <c r="L35" i="48"/>
  <c r="K35" i="48"/>
  <c r="J35" i="48"/>
  <c r="I35" i="48"/>
  <c r="H35" i="48"/>
  <c r="G35" i="48"/>
  <c r="F35" i="48"/>
  <c r="O35" i="48" s="1"/>
  <c r="P35" i="48" s="1"/>
  <c r="E35" i="48"/>
  <c r="D35" i="48"/>
  <c r="O34" i="48"/>
  <c r="P34" i="48" s="1"/>
  <c r="O33" i="48"/>
  <c r="P33" i="48" s="1"/>
  <c r="O32" i="48"/>
  <c r="P32" i="48"/>
  <c r="O31" i="48"/>
  <c r="P31" i="48"/>
  <c r="O30" i="48"/>
  <c r="P30" i="48" s="1"/>
  <c r="P29" i="48"/>
  <c r="O29" i="48"/>
  <c r="O28" i="48"/>
  <c r="P28" i="48" s="1"/>
  <c r="P27" i="48"/>
  <c r="O27" i="48"/>
  <c r="O26" i="48"/>
  <c r="P26" i="48"/>
  <c r="N25" i="48"/>
  <c r="M25" i="48"/>
  <c r="L25" i="48"/>
  <c r="K25" i="48"/>
  <c r="J25" i="48"/>
  <c r="I25" i="48"/>
  <c r="H25" i="48"/>
  <c r="H178" i="48" s="1"/>
  <c r="G25" i="48"/>
  <c r="F25" i="48"/>
  <c r="E25" i="48"/>
  <c r="E178" i="48" s="1"/>
  <c r="D25" i="48"/>
  <c r="O25" i="48" s="1"/>
  <c r="P25" i="48" s="1"/>
  <c r="O24" i="48"/>
  <c r="P24" i="48"/>
  <c r="O23" i="48"/>
  <c r="P23" i="48"/>
  <c r="O22" i="48"/>
  <c r="P22" i="48"/>
  <c r="O21" i="48"/>
  <c r="P21" i="48" s="1"/>
  <c r="O20" i="48"/>
  <c r="P20" i="48" s="1"/>
  <c r="O19" i="48"/>
  <c r="P19" i="48" s="1"/>
  <c r="O18" i="48"/>
  <c r="P18" i="48"/>
  <c r="O17" i="48"/>
  <c r="P17" i="48"/>
  <c r="O16" i="48"/>
  <c r="P16" i="48" s="1"/>
  <c r="N15" i="48"/>
  <c r="N178" i="48" s="1"/>
  <c r="M15" i="48"/>
  <c r="L15" i="48"/>
  <c r="K15" i="48"/>
  <c r="J15" i="48"/>
  <c r="I15" i="48"/>
  <c r="H15" i="48"/>
  <c r="G15" i="48"/>
  <c r="F15" i="48"/>
  <c r="F178" i="48" s="1"/>
  <c r="E15" i="48"/>
  <c r="D15" i="48"/>
  <c r="O15" i="48" s="1"/>
  <c r="P15" i="48" s="1"/>
  <c r="O14" i="48"/>
  <c r="P14" i="48" s="1"/>
  <c r="O13" i="48"/>
  <c r="P13" i="48"/>
  <c r="O12" i="48"/>
  <c r="P12" i="48"/>
  <c r="O11" i="48"/>
  <c r="P11" i="48" s="1"/>
  <c r="P10" i="48"/>
  <c r="O10" i="48"/>
  <c r="O9" i="48"/>
  <c r="P9" i="48" s="1"/>
  <c r="P8" i="48"/>
  <c r="O8" i="48"/>
  <c r="O7" i="48"/>
  <c r="P7" i="48"/>
  <c r="O6" i="48"/>
  <c r="P6" i="48" s="1"/>
  <c r="N5" i="48"/>
  <c r="M5" i="48"/>
  <c r="L5" i="48"/>
  <c r="L178" i="48"/>
  <c r="K5" i="48"/>
  <c r="K178" i="48" s="1"/>
  <c r="J5" i="48"/>
  <c r="J178" i="48" s="1"/>
  <c r="I5" i="48"/>
  <c r="I178" i="48" s="1"/>
  <c r="H5" i="48"/>
  <c r="G5" i="48"/>
  <c r="G178" i="48"/>
  <c r="F5" i="48"/>
  <c r="E5" i="48"/>
  <c r="D5" i="48"/>
  <c r="D178" i="48" s="1"/>
  <c r="G13" i="44"/>
  <c r="H13" i="44"/>
  <c r="J13" i="44"/>
  <c r="K13" i="44"/>
  <c r="L13" i="44"/>
  <c r="D13" i="44"/>
  <c r="I14" i="46"/>
  <c r="N13" i="46"/>
  <c r="O13" i="46"/>
  <c r="N12" i="46"/>
  <c r="O12" i="46"/>
  <c r="N11" i="46"/>
  <c r="O11" i="46"/>
  <c r="M10" i="46"/>
  <c r="L10" i="46"/>
  <c r="K10" i="46"/>
  <c r="J10" i="46"/>
  <c r="I10" i="46"/>
  <c r="H10" i="46"/>
  <c r="G10" i="46"/>
  <c r="F10" i="46"/>
  <c r="E10" i="46"/>
  <c r="D10" i="46"/>
  <c r="N9" i="46"/>
  <c r="O9" i="46"/>
  <c r="M8" i="46"/>
  <c r="L8" i="46"/>
  <c r="K8" i="46"/>
  <c r="J8" i="46"/>
  <c r="I8" i="46"/>
  <c r="H8" i="46"/>
  <c r="H14" i="46" s="1"/>
  <c r="G8" i="46"/>
  <c r="G14" i="46" s="1"/>
  <c r="F8" i="46"/>
  <c r="F14" i="46" s="1"/>
  <c r="E8" i="46"/>
  <c r="E14" i="46" s="1"/>
  <c r="D8" i="46"/>
  <c r="N7" i="46"/>
  <c r="O7" i="46"/>
  <c r="N6" i="46"/>
  <c r="O6" i="46" s="1"/>
  <c r="M5" i="46"/>
  <c r="M14" i="46" s="1"/>
  <c r="L5" i="46"/>
  <c r="L14" i="46" s="1"/>
  <c r="K5" i="46"/>
  <c r="N5" i="46" s="1"/>
  <c r="O5" i="46" s="1"/>
  <c r="J5" i="46"/>
  <c r="J14" i="46" s="1"/>
  <c r="I5" i="46"/>
  <c r="H5" i="46"/>
  <c r="G5" i="46"/>
  <c r="F5" i="46"/>
  <c r="E5" i="46"/>
  <c r="D5" i="46"/>
  <c r="D14" i="46" s="1"/>
  <c r="G9" i="45"/>
  <c r="H9" i="45"/>
  <c r="I9" i="45"/>
  <c r="J9" i="45"/>
  <c r="K9" i="45"/>
  <c r="L9" i="45"/>
  <c r="M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F9" i="45" s="1"/>
  <c r="E5" i="45"/>
  <c r="E9" i="45" s="1"/>
  <c r="D5" i="45"/>
  <c r="D9" i="45" s="1"/>
  <c r="N9" i="45" s="1"/>
  <c r="O9" i="45" s="1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/>
  <c r="N8" i="44"/>
  <c r="O8" i="44"/>
  <c r="N7" i="44"/>
  <c r="O7" i="44"/>
  <c r="N6" i="44"/>
  <c r="O6" i="44"/>
  <c r="M5" i="44"/>
  <c r="M13" i="44" s="1"/>
  <c r="L5" i="44"/>
  <c r="K5" i="44"/>
  <c r="J5" i="44"/>
  <c r="I5" i="44"/>
  <c r="N5" i="44" s="1"/>
  <c r="O5" i="44" s="1"/>
  <c r="H5" i="44"/>
  <c r="G5" i="44"/>
  <c r="F5" i="44"/>
  <c r="F13" i="44" s="1"/>
  <c r="E5" i="44"/>
  <c r="E13" i="44" s="1"/>
  <c r="D5" i="44"/>
  <c r="L15" i="43"/>
  <c r="N14" i="43"/>
  <c r="O14" i="43" s="1"/>
  <c r="N13" i="43"/>
  <c r="O13" i="43"/>
  <c r="N12" i="43"/>
  <c r="O12" i="43" s="1"/>
  <c r="N11" i="43"/>
  <c r="O11" i="43"/>
  <c r="M10" i="43"/>
  <c r="L10" i="43"/>
  <c r="K10" i="43"/>
  <c r="J10" i="43"/>
  <c r="I10" i="43"/>
  <c r="H10" i="43"/>
  <c r="G10" i="43"/>
  <c r="G15" i="43" s="1"/>
  <c r="F10" i="43"/>
  <c r="E10" i="43"/>
  <c r="D10" i="43"/>
  <c r="D15" i="43" s="1"/>
  <c r="N9" i="43"/>
  <c r="O9" i="43"/>
  <c r="M8" i="43"/>
  <c r="L8" i="43"/>
  <c r="K8" i="43"/>
  <c r="J8" i="43"/>
  <c r="I8" i="43"/>
  <c r="I15" i="43" s="1"/>
  <c r="H8" i="43"/>
  <c r="G8" i="43"/>
  <c r="F8" i="43"/>
  <c r="F15" i="43" s="1"/>
  <c r="E8" i="43"/>
  <c r="D8" i="43"/>
  <c r="N7" i="43"/>
  <c r="O7" i="43"/>
  <c r="N6" i="43"/>
  <c r="O6" i="43"/>
  <c r="M5" i="43"/>
  <c r="M15" i="43" s="1"/>
  <c r="L5" i="43"/>
  <c r="K5" i="43"/>
  <c r="K15" i="43" s="1"/>
  <c r="J5" i="43"/>
  <c r="J15" i="43" s="1"/>
  <c r="I5" i="43"/>
  <c r="H5" i="43"/>
  <c r="H15" i="43" s="1"/>
  <c r="G5" i="43"/>
  <c r="F5" i="43"/>
  <c r="E5" i="43"/>
  <c r="E15" i="43" s="1"/>
  <c r="D5" i="43"/>
  <c r="N5" i="43" s="1"/>
  <c r="O5" i="43" s="1"/>
  <c r="E13" i="42"/>
  <c r="N12" i="42"/>
  <c r="O12" i="42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L13" i="42" s="1"/>
  <c r="K8" i="42"/>
  <c r="J8" i="42"/>
  <c r="I8" i="42"/>
  <c r="H8" i="42"/>
  <c r="H13" i="42" s="1"/>
  <c r="G8" i="42"/>
  <c r="G13" i="42" s="1"/>
  <c r="F8" i="42"/>
  <c r="E8" i="42"/>
  <c r="D8" i="42"/>
  <c r="N7" i="42"/>
  <c r="O7" i="42" s="1"/>
  <c r="N6" i="42"/>
  <c r="O6" i="42"/>
  <c r="M5" i="42"/>
  <c r="N5" i="42" s="1"/>
  <c r="O5" i="42" s="1"/>
  <c r="L5" i="42"/>
  <c r="K5" i="42"/>
  <c r="K13" i="42" s="1"/>
  <c r="J5" i="42"/>
  <c r="J13" i="42" s="1"/>
  <c r="I5" i="42"/>
  <c r="I13" i="42" s="1"/>
  <c r="H5" i="42"/>
  <c r="G5" i="42"/>
  <c r="F5" i="42"/>
  <c r="F13" i="42" s="1"/>
  <c r="E5" i="42"/>
  <c r="D5" i="42"/>
  <c r="D13" i="42" s="1"/>
  <c r="F16" i="41"/>
  <c r="G16" i="41"/>
  <c r="H16" i="41"/>
  <c r="N15" i="41"/>
  <c r="O15" i="41" s="1"/>
  <c r="N14" i="41"/>
  <c r="O14" i="41"/>
  <c r="N13" i="41"/>
  <c r="O13" i="41"/>
  <c r="N12" i="41"/>
  <c r="O12" i="41"/>
  <c r="M11" i="41"/>
  <c r="M16" i="41" s="1"/>
  <c r="L11" i="41"/>
  <c r="K11" i="41"/>
  <c r="J11" i="41"/>
  <c r="J16" i="41" s="1"/>
  <c r="I11" i="41"/>
  <c r="H11" i="41"/>
  <c r="G11" i="41"/>
  <c r="F11" i="41"/>
  <c r="N11" i="41" s="1"/>
  <c r="O11" i="41" s="1"/>
  <c r="E11" i="41"/>
  <c r="D11" i="41"/>
  <c r="N10" i="41"/>
  <c r="O10" i="41"/>
  <c r="N9" i="41"/>
  <c r="O9" i="41" s="1"/>
  <c r="M8" i="41"/>
  <c r="L8" i="41"/>
  <c r="K8" i="41"/>
  <c r="J8" i="41"/>
  <c r="I8" i="41"/>
  <c r="H8" i="41"/>
  <c r="G8" i="41"/>
  <c r="F8" i="41"/>
  <c r="E8" i="41"/>
  <c r="E16" i="41" s="1"/>
  <c r="D8" i="41"/>
  <c r="D16" i="41" s="1"/>
  <c r="N7" i="41"/>
  <c r="O7" i="41"/>
  <c r="N6" i="41"/>
  <c r="O6" i="41"/>
  <c r="M5" i="41"/>
  <c r="L5" i="41"/>
  <c r="L16" i="41" s="1"/>
  <c r="K5" i="41"/>
  <c r="K16" i="41" s="1"/>
  <c r="J5" i="41"/>
  <c r="I5" i="41"/>
  <c r="I16" i="41" s="1"/>
  <c r="H5" i="41"/>
  <c r="G5" i="41"/>
  <c r="F5" i="41"/>
  <c r="E5" i="41"/>
  <c r="D5" i="41"/>
  <c r="K15" i="40"/>
  <c r="L15" i="40"/>
  <c r="N14" i="40"/>
  <c r="O14" i="40" s="1"/>
  <c r="N13" i="40"/>
  <c r="O13" i="40"/>
  <c r="N12" i="40"/>
  <c r="O12" i="40" s="1"/>
  <c r="N11" i="40"/>
  <c r="O11" i="40"/>
  <c r="M10" i="40"/>
  <c r="L10" i="40"/>
  <c r="K10" i="40"/>
  <c r="J10" i="40"/>
  <c r="I10" i="40"/>
  <c r="H10" i="40"/>
  <c r="G10" i="40"/>
  <c r="G15" i="40" s="1"/>
  <c r="F10" i="40"/>
  <c r="E10" i="40"/>
  <c r="D10" i="40"/>
  <c r="D15" i="40" s="1"/>
  <c r="N9" i="40"/>
  <c r="O9" i="40"/>
  <c r="M8" i="40"/>
  <c r="L8" i="40"/>
  <c r="K8" i="40"/>
  <c r="J8" i="40"/>
  <c r="I8" i="40"/>
  <c r="N8" i="40" s="1"/>
  <c r="O8" i="40" s="1"/>
  <c r="H8" i="40"/>
  <c r="G8" i="40"/>
  <c r="F8" i="40"/>
  <c r="E8" i="40"/>
  <c r="D8" i="40"/>
  <c r="N7" i="40"/>
  <c r="O7" i="40"/>
  <c r="N6" i="40"/>
  <c r="O6" i="40"/>
  <c r="M5" i="40"/>
  <c r="M15" i="40" s="1"/>
  <c r="L5" i="40"/>
  <c r="K5" i="40"/>
  <c r="J5" i="40"/>
  <c r="J15" i="40" s="1"/>
  <c r="I5" i="40"/>
  <c r="H5" i="40"/>
  <c r="H15" i="40" s="1"/>
  <c r="G5" i="40"/>
  <c r="F5" i="40"/>
  <c r="F15" i="40" s="1"/>
  <c r="E5" i="40"/>
  <c r="E15" i="40" s="1"/>
  <c r="D5" i="40"/>
  <c r="N14" i="39"/>
  <c r="O14" i="39"/>
  <c r="N13" i="39"/>
  <c r="O13" i="39"/>
  <c r="N12" i="39"/>
  <c r="O12" i="39"/>
  <c r="N11" i="39"/>
  <c r="O11" i="39"/>
  <c r="M10" i="39"/>
  <c r="L10" i="39"/>
  <c r="K10" i="39"/>
  <c r="N10" i="39" s="1"/>
  <c r="O10" i="39" s="1"/>
  <c r="J10" i="39"/>
  <c r="I10" i="39"/>
  <c r="H10" i="39"/>
  <c r="G10" i="39"/>
  <c r="F10" i="39"/>
  <c r="E10" i="39"/>
  <c r="D10" i="39"/>
  <c r="N9" i="39"/>
  <c r="O9" i="39"/>
  <c r="M8" i="39"/>
  <c r="M15" i="39" s="1"/>
  <c r="L8" i="39"/>
  <c r="L15" i="39" s="1"/>
  <c r="K8" i="39"/>
  <c r="J8" i="39"/>
  <c r="I8" i="39"/>
  <c r="H8" i="39"/>
  <c r="G8" i="39"/>
  <c r="F8" i="39"/>
  <c r="E8" i="39"/>
  <c r="D8" i="39"/>
  <c r="N8" i="39" s="1"/>
  <c r="O8" i="39" s="1"/>
  <c r="N7" i="39"/>
  <c r="O7" i="39" s="1"/>
  <c r="N6" i="39"/>
  <c r="O6" i="39"/>
  <c r="M5" i="39"/>
  <c r="L5" i="39"/>
  <c r="K5" i="39"/>
  <c r="K15" i="39" s="1"/>
  <c r="J5" i="39"/>
  <c r="J15" i="39" s="1"/>
  <c r="I5" i="39"/>
  <c r="I15" i="39" s="1"/>
  <c r="H5" i="39"/>
  <c r="H15" i="39" s="1"/>
  <c r="G5" i="39"/>
  <c r="G15" i="39" s="1"/>
  <c r="F5" i="39"/>
  <c r="F15" i="39" s="1"/>
  <c r="E5" i="39"/>
  <c r="E15" i="39" s="1"/>
  <c r="D5" i="39"/>
  <c r="D15" i="39" s="1"/>
  <c r="N15" i="39" s="1"/>
  <c r="O15" i="39" s="1"/>
  <c r="D5" i="38"/>
  <c r="D16" i="38" s="1"/>
  <c r="N16" i="38" s="1"/>
  <c r="O16" i="38" s="1"/>
  <c r="N15" i="38"/>
  <c r="O15" i="38"/>
  <c r="N14" i="38"/>
  <c r="O14" i="38"/>
  <c r="N13" i="38"/>
  <c r="O13" i="38"/>
  <c r="N12" i="38"/>
  <c r="O12" i="38" s="1"/>
  <c r="M11" i="38"/>
  <c r="L11" i="38"/>
  <c r="K11" i="38"/>
  <c r="J11" i="38"/>
  <c r="J16" i="38" s="1"/>
  <c r="I11" i="38"/>
  <c r="H11" i="38"/>
  <c r="H16" i="38" s="1"/>
  <c r="G11" i="38"/>
  <c r="G16" i="38" s="1"/>
  <c r="F11" i="38"/>
  <c r="F16" i="38" s="1"/>
  <c r="N11" i="38"/>
  <c r="O11" i="38" s="1"/>
  <c r="E11" i="38"/>
  <c r="D11" i="38"/>
  <c r="N10" i="38"/>
  <c r="O10" i="38"/>
  <c r="N9" i="38"/>
  <c r="O9" i="38"/>
  <c r="M8" i="38"/>
  <c r="L8" i="38"/>
  <c r="K8" i="38"/>
  <c r="J8" i="38"/>
  <c r="I8" i="38"/>
  <c r="H8" i="38"/>
  <c r="G8" i="38"/>
  <c r="F8" i="38"/>
  <c r="E8" i="38"/>
  <c r="D8" i="38"/>
  <c r="N8" i="38" s="1"/>
  <c r="O8" i="38" s="1"/>
  <c r="N7" i="38"/>
  <c r="O7" i="38"/>
  <c r="N6" i="38"/>
  <c r="O6" i="38" s="1"/>
  <c r="M5" i="38"/>
  <c r="M16" i="38" s="1"/>
  <c r="L5" i="38"/>
  <c r="L16" i="38"/>
  <c r="K5" i="38"/>
  <c r="K16" i="38"/>
  <c r="J5" i="38"/>
  <c r="I5" i="38"/>
  <c r="I16" i="38" s="1"/>
  <c r="H5" i="38"/>
  <c r="G5" i="38"/>
  <c r="F5" i="38"/>
  <c r="E5" i="38"/>
  <c r="E16" i="38" s="1"/>
  <c r="N14" i="37"/>
  <c r="O14" i="37"/>
  <c r="N13" i="37"/>
  <c r="O13" i="37" s="1"/>
  <c r="N12" i="37"/>
  <c r="O12" i="37" s="1"/>
  <c r="N11" i="37"/>
  <c r="O11" i="37"/>
  <c r="M10" i="37"/>
  <c r="L10" i="37"/>
  <c r="N10" i="37" s="1"/>
  <c r="O10" i="37" s="1"/>
  <c r="K10" i="37"/>
  <c r="J10" i="37"/>
  <c r="I10" i="37"/>
  <c r="H10" i="37"/>
  <c r="G10" i="37"/>
  <c r="F10" i="37"/>
  <c r="E10" i="37"/>
  <c r="D10" i="37"/>
  <c r="D15" i="37" s="1"/>
  <c r="N9" i="37"/>
  <c r="O9" i="37" s="1"/>
  <c r="M8" i="37"/>
  <c r="M15" i="37" s="1"/>
  <c r="L8" i="37"/>
  <c r="K8" i="37"/>
  <c r="J8" i="37"/>
  <c r="I8" i="37"/>
  <c r="H8" i="37"/>
  <c r="G8" i="37"/>
  <c r="F8" i="37"/>
  <c r="F15" i="37" s="1"/>
  <c r="E8" i="37"/>
  <c r="D8" i="37"/>
  <c r="N7" i="37"/>
  <c r="O7" i="37"/>
  <c r="N6" i="37"/>
  <c r="O6" i="37"/>
  <c r="M5" i="37"/>
  <c r="L5" i="37"/>
  <c r="K5" i="37"/>
  <c r="K15" i="37"/>
  <c r="J5" i="37"/>
  <c r="J15" i="37"/>
  <c r="I5" i="37"/>
  <c r="I15" i="37" s="1"/>
  <c r="H5" i="37"/>
  <c r="H15" i="37"/>
  <c r="G5" i="37"/>
  <c r="G15" i="37" s="1"/>
  <c r="F5" i="37"/>
  <c r="E5" i="37"/>
  <c r="D5" i="37"/>
  <c r="N5" i="37" s="1"/>
  <c r="O5" i="37" s="1"/>
  <c r="N13" i="36"/>
  <c r="O13" i="36"/>
  <c r="N12" i="36"/>
  <c r="O12" i="36"/>
  <c r="N11" i="36"/>
  <c r="O11" i="36"/>
  <c r="N10" i="36"/>
  <c r="O10" i="36"/>
  <c r="M9" i="36"/>
  <c r="L9" i="36"/>
  <c r="K9" i="36"/>
  <c r="J9" i="36"/>
  <c r="I9" i="36"/>
  <c r="H9" i="36"/>
  <c r="G9" i="36"/>
  <c r="F9" i="36"/>
  <c r="N9" i="36" s="1"/>
  <c r="O9" i="36" s="1"/>
  <c r="E9" i="36"/>
  <c r="D9" i="36"/>
  <c r="N8" i="36"/>
  <c r="O8" i="36"/>
  <c r="M7" i="36"/>
  <c r="L7" i="36"/>
  <c r="L14" i="36" s="1"/>
  <c r="K7" i="36"/>
  <c r="K14" i="36" s="1"/>
  <c r="J7" i="36"/>
  <c r="J14" i="36" s="1"/>
  <c r="I7" i="36"/>
  <c r="H7" i="36"/>
  <c r="G7" i="36"/>
  <c r="G14" i="36" s="1"/>
  <c r="F7" i="36"/>
  <c r="F14" i="36" s="1"/>
  <c r="E7" i="36"/>
  <c r="D7" i="36"/>
  <c r="N7" i="36" s="1"/>
  <c r="O7" i="36" s="1"/>
  <c r="N6" i="36"/>
  <c r="O6" i="36"/>
  <c r="M5" i="36"/>
  <c r="M14" i="36" s="1"/>
  <c r="L5" i="36"/>
  <c r="K5" i="36"/>
  <c r="J5" i="36"/>
  <c r="I5" i="36"/>
  <c r="I14" i="36"/>
  <c r="H5" i="36"/>
  <c r="H14" i="36" s="1"/>
  <c r="G5" i="36"/>
  <c r="F5" i="36"/>
  <c r="E5" i="36"/>
  <c r="E14" i="36"/>
  <c r="D5" i="36"/>
  <c r="N14" i="35"/>
  <c r="O14" i="35" s="1"/>
  <c r="N13" i="35"/>
  <c r="O13" i="35"/>
  <c r="N12" i="35"/>
  <c r="O12" i="35"/>
  <c r="N11" i="35"/>
  <c r="O11" i="35"/>
  <c r="M10" i="35"/>
  <c r="L10" i="35"/>
  <c r="K10" i="35"/>
  <c r="J10" i="35"/>
  <c r="N10" i="35" s="1"/>
  <c r="O10" i="35" s="1"/>
  <c r="I10" i="35"/>
  <c r="H10" i="35"/>
  <c r="G10" i="35"/>
  <c r="F10" i="35"/>
  <c r="E10" i="35"/>
  <c r="D10" i="35"/>
  <c r="N9" i="35"/>
  <c r="O9" i="35" s="1"/>
  <c r="M8" i="35"/>
  <c r="L8" i="35"/>
  <c r="L15" i="35" s="1"/>
  <c r="K8" i="35"/>
  <c r="J8" i="35"/>
  <c r="J15" i="35" s="1"/>
  <c r="I8" i="35"/>
  <c r="I15" i="35" s="1"/>
  <c r="H8" i="35"/>
  <c r="G8" i="35"/>
  <c r="F8" i="35"/>
  <c r="E8" i="35"/>
  <c r="D8" i="35"/>
  <c r="N8" i="35" s="1"/>
  <c r="O8" i="35" s="1"/>
  <c r="N7" i="35"/>
  <c r="O7" i="35" s="1"/>
  <c r="N6" i="35"/>
  <c r="O6" i="35"/>
  <c r="M5" i="35"/>
  <c r="M15" i="35" s="1"/>
  <c r="L5" i="35"/>
  <c r="K5" i="35"/>
  <c r="K15" i="35" s="1"/>
  <c r="J5" i="35"/>
  <c r="I5" i="35"/>
  <c r="H5" i="35"/>
  <c r="H15" i="35"/>
  <c r="G5" i="35"/>
  <c r="G15" i="35" s="1"/>
  <c r="F5" i="35"/>
  <c r="F15" i="35" s="1"/>
  <c r="E5" i="35"/>
  <c r="E15" i="35"/>
  <c r="D5" i="35"/>
  <c r="N14" i="34"/>
  <c r="O14" i="34" s="1"/>
  <c r="N13" i="34"/>
  <c r="O13" i="34"/>
  <c r="N12" i="34"/>
  <c r="O12" i="34"/>
  <c r="N11" i="34"/>
  <c r="O11" i="34"/>
  <c r="M10" i="34"/>
  <c r="M15" i="34" s="1"/>
  <c r="L10" i="34"/>
  <c r="K10" i="34"/>
  <c r="J10" i="34"/>
  <c r="I10" i="34"/>
  <c r="N10" i="34" s="1"/>
  <c r="O10" i="34" s="1"/>
  <c r="H10" i="34"/>
  <c r="G10" i="34"/>
  <c r="F10" i="34"/>
  <c r="E10" i="34"/>
  <c r="D10" i="34"/>
  <c r="N9" i="34"/>
  <c r="O9" i="34" s="1"/>
  <c r="N8" i="34"/>
  <c r="O8" i="34"/>
  <c r="M7" i="34"/>
  <c r="L7" i="34"/>
  <c r="L15" i="34" s="1"/>
  <c r="K7" i="34"/>
  <c r="K15" i="34" s="1"/>
  <c r="J7" i="34"/>
  <c r="J15" i="34" s="1"/>
  <c r="I7" i="34"/>
  <c r="I15" i="34"/>
  <c r="H7" i="34"/>
  <c r="G7" i="34"/>
  <c r="N7" i="34" s="1"/>
  <c r="O7" i="34" s="1"/>
  <c r="F7" i="34"/>
  <c r="E7" i="34"/>
  <c r="D7" i="34"/>
  <c r="N6" i="34"/>
  <c r="O6" i="34"/>
  <c r="M5" i="34"/>
  <c r="L5" i="34"/>
  <c r="K5" i="34"/>
  <c r="J5" i="34"/>
  <c r="I5" i="34"/>
  <c r="H5" i="34"/>
  <c r="H15" i="34"/>
  <c r="G5" i="34"/>
  <c r="F5" i="34"/>
  <c r="E5" i="34"/>
  <c r="E15" i="34" s="1"/>
  <c r="N5" i="34"/>
  <c r="O5" i="34" s="1"/>
  <c r="D5" i="34"/>
  <c r="D15" i="34" s="1"/>
  <c r="E11" i="33"/>
  <c r="F11" i="33"/>
  <c r="G11" i="33"/>
  <c r="H11" i="33"/>
  <c r="I11" i="33"/>
  <c r="I16" i="33" s="1"/>
  <c r="J11" i="33"/>
  <c r="K11" i="33"/>
  <c r="L11" i="33"/>
  <c r="M11" i="33"/>
  <c r="E8" i="33"/>
  <c r="F8" i="33"/>
  <c r="G8" i="33"/>
  <c r="H8" i="33"/>
  <c r="H16" i="33" s="1"/>
  <c r="I8" i="33"/>
  <c r="J8" i="33"/>
  <c r="K8" i="33"/>
  <c r="K16" i="33" s="1"/>
  <c r="L8" i="33"/>
  <c r="L16" i="33"/>
  <c r="M8" i="33"/>
  <c r="E5" i="33"/>
  <c r="F5" i="33"/>
  <c r="F16" i="33" s="1"/>
  <c r="G5" i="33"/>
  <c r="G16" i="33"/>
  <c r="H5" i="33"/>
  <c r="I5" i="33"/>
  <c r="J5" i="33"/>
  <c r="J16" i="33" s="1"/>
  <c r="K5" i="33"/>
  <c r="L5" i="33"/>
  <c r="M5" i="33"/>
  <c r="M16" i="33"/>
  <c r="D11" i="33"/>
  <c r="N11" i="33" s="1"/>
  <c r="O11" i="33" s="1"/>
  <c r="D8" i="33"/>
  <c r="N8" i="33" s="1"/>
  <c r="O8" i="33" s="1"/>
  <c r="D5" i="33"/>
  <c r="D16" i="33" s="1"/>
  <c r="N10" i="33"/>
  <c r="O10" i="33"/>
  <c r="N6" i="33"/>
  <c r="O6" i="33"/>
  <c r="N7" i="33"/>
  <c r="O7" i="33" s="1"/>
  <c r="N13" i="33"/>
  <c r="O13" i="33"/>
  <c r="N14" i="33"/>
  <c r="O14" i="33"/>
  <c r="N15" i="33"/>
  <c r="O15" i="33"/>
  <c r="N12" i="33"/>
  <c r="O12" i="33"/>
  <c r="N9" i="33"/>
  <c r="O9" i="33" s="1"/>
  <c r="G15" i="34"/>
  <c r="F15" i="34"/>
  <c r="E15" i="37"/>
  <c r="E16" i="33"/>
  <c r="N5" i="39"/>
  <c r="O5" i="39"/>
  <c r="N5" i="35"/>
  <c r="O5" i="35"/>
  <c r="N5" i="40"/>
  <c r="O5" i="40" s="1"/>
  <c r="N8" i="42"/>
  <c r="O8" i="42"/>
  <c r="N10" i="42"/>
  <c r="O10" i="42" s="1"/>
  <c r="N8" i="43"/>
  <c r="O8" i="43" s="1"/>
  <c r="N10" i="46"/>
  <c r="O10" i="46"/>
  <c r="N8" i="46"/>
  <c r="O8" i="46" s="1"/>
  <c r="N10" i="44"/>
  <c r="O10" i="44" s="1"/>
  <c r="O5" i="50" l="1"/>
  <c r="P5" i="50" s="1"/>
  <c r="O7" i="50"/>
  <c r="P7" i="50" s="1"/>
  <c r="O5" i="49"/>
  <c r="P5" i="49" s="1"/>
  <c r="O7" i="49"/>
  <c r="P7" i="49" s="1"/>
  <c r="O178" i="48"/>
  <c r="P178" i="48" s="1"/>
  <c r="N16" i="41"/>
  <c r="O16" i="41" s="1"/>
  <c r="N15" i="34"/>
  <c r="O15" i="34" s="1"/>
  <c r="N16" i="33"/>
  <c r="O16" i="33" s="1"/>
  <c r="N15" i="43"/>
  <c r="O15" i="43" s="1"/>
  <c r="M13" i="42"/>
  <c r="N13" i="42" s="1"/>
  <c r="O13" i="42" s="1"/>
  <c r="L15" i="37"/>
  <c r="N15" i="37" s="1"/>
  <c r="O15" i="37" s="1"/>
  <c r="I13" i="44"/>
  <c r="N13" i="44" s="1"/>
  <c r="O13" i="44" s="1"/>
  <c r="N8" i="37"/>
  <c r="O8" i="37" s="1"/>
  <c r="N5" i="41"/>
  <c r="O5" i="41" s="1"/>
  <c r="O5" i="48"/>
  <c r="P5" i="48" s="1"/>
  <c r="N5" i="38"/>
  <c r="O5" i="38" s="1"/>
  <c r="N8" i="41"/>
  <c r="O8" i="41" s="1"/>
  <c r="I15" i="40"/>
  <c r="N15" i="40" s="1"/>
  <c r="O15" i="40" s="1"/>
  <c r="N5" i="45"/>
  <c r="O5" i="45" s="1"/>
  <c r="N10" i="43"/>
  <c r="O10" i="43" s="1"/>
  <c r="N5" i="33"/>
  <c r="O5" i="33" s="1"/>
  <c r="D15" i="35"/>
  <c r="N15" i="35" s="1"/>
  <c r="O15" i="35" s="1"/>
  <c r="D14" i="36"/>
  <c r="N14" i="36" s="1"/>
  <c r="O14" i="36" s="1"/>
  <c r="K14" i="46"/>
  <c r="N14" i="46" s="1"/>
  <c r="O14" i="46" s="1"/>
  <c r="N10" i="40"/>
  <c r="O10" i="40" s="1"/>
  <c r="N5" i="36"/>
  <c r="O5" i="36" s="1"/>
</calcChain>
</file>

<file path=xl/sharedStrings.xml><?xml version="1.0" encoding="utf-8"?>
<sst xmlns="http://schemas.openxmlformats.org/spreadsheetml/2006/main" count="668" uniqueCount="233">
  <si>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</si>
  <si>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</si>
  <si>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</si>
  <si>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</si>
  <si>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</si>
  <si>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</si>
  <si>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</si>
  <si>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</si>
  <si>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</si>
  <si>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</si>
  <si>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</si>
  <si>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</si>
  <si>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</si>
  <si>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</si>
  <si>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</si>
  <si>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</si>
  <si>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</si>
  <si>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</si>
  <si>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</si>
  <si>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</si>
  <si>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</si>
  <si>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Public Safety</t>
  </si>
  <si>
    <t>Law Enforcement</t>
  </si>
  <si>
    <t>Ambulance and Rescue Services</t>
  </si>
  <si>
    <t>Physical Environment</t>
  </si>
  <si>
    <t>Electric Utility Services</t>
  </si>
  <si>
    <t>Garbage / Solid Waste Control Services</t>
  </si>
  <si>
    <t>Conservation and Resource Management</t>
  </si>
  <si>
    <t>Other Physical Environment</t>
  </si>
  <si>
    <t>2009 Municipal Population:</t>
  </si>
  <si>
    <t>Lazy Lake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</si>
  <si>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</si>
  <si>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</si>
  <si>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</si>
  <si>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</si>
  <si>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</si>
  <si>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</si>
  <si>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Sewer / Wastewater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</si>
  <si>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</si>
  <si>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</si>
  <si>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</si>
  <si>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</si>
  <si>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</si>
  <si>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</si>
  <si>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</si>
  <si>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Conservation / Resource Management</t>
  </si>
  <si>
    <t>2014 Municipal Population:</t>
  </si>
  <si>
    <t>Local Fiscal Year Ended September 30, 2015</t>
  </si>
  <si>
    <t>2015 Municipal Population:</t>
  </si>
  <si>
    <t>Local Fiscal Year Ended September 30, 2007</t>
  </si>
  <si>
    <t>Fire Control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</si>
  <si>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</si>
  <si>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</si>
  <si>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</si>
  <si>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</si>
  <si>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</si>
  <si>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</si>
  <si>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Executive</t>
  </si>
  <si>
    <t>Other General Government</t>
  </si>
  <si>
    <t>Other Public Safety</t>
  </si>
  <si>
    <t>Water / Sewer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</si>
  <si>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</si>
  <si>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</si>
  <si>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</si>
  <si>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</si>
  <si>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</si>
  <si>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</si>
  <si>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</si>
  <si>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</si>
  <si>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</si>
  <si>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</si>
  <si>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2021 Municipal Population:</t>
  </si>
  <si>
    <t>Legislative</t>
  </si>
  <si>
    <t>Comprehensive Planning</t>
  </si>
  <si>
    <t>Non-Court Information Systems</t>
  </si>
  <si>
    <t>Debt Service Payments</t>
  </si>
  <si>
    <t>Pension Benefits</t>
  </si>
  <si>
    <t>Detention and/or Correction</t>
  </si>
  <si>
    <t>Protective Inspections</t>
  </si>
  <si>
    <t>Emergency and Disaster Relief Services</t>
  </si>
  <si>
    <t>Medical Examiners</t>
  </si>
  <si>
    <t>Consumer Affairs</t>
  </si>
  <si>
    <t>Gas Utility Services</t>
  </si>
  <si>
    <t>Water Utility Services</t>
  </si>
  <si>
    <t>Water-Sewer Combination Services</t>
  </si>
  <si>
    <t>Flood Control / Stormwater Management</t>
  </si>
  <si>
    <t>Transportation</t>
  </si>
  <si>
    <t>Road and Street Facilities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</si>
  <si>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</si>
  <si>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</si>
  <si>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</si>
  <si>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</si>
  <si>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</si>
  <si>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</si>
  <si>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</si>
  <si>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</si>
  <si>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</si>
  <si>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</si>
  <si>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</si>
  <si>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</si>
  <si>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</si>
  <si>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</si>
  <si>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</si>
  <si>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</si>
  <si>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</si>
  <si>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</si>
  <si>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</si>
  <si>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</si>
  <si>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</si>
  <si>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</si>
  <si>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</si>
  <si>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</si>
  <si>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Charter Schools</t>
  </si>
  <si>
    <t>Other Culture / Recreation</t>
  </si>
  <si>
    <t>Other Uses and Non-Operating</t>
  </si>
  <si>
    <t>Inter-fund Group Transfers Out</t>
  </si>
  <si>
    <t>Installment Purchase Acquisitions</t>
  </si>
  <si>
    <t>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</si>
  <si>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</si>
  <si>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</si>
  <si>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</si>
  <si>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</si>
  <si>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</si>
  <si>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</si>
  <si>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</si>
  <si>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</si>
  <si>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</si>
  <si>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</si>
  <si>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</si>
  <si>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</si>
  <si>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</si>
  <si>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</si>
  <si>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</si>
  <si>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</si>
  <si>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</si>
  <si>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</si>
  <si>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</si>
  <si>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</si>
  <si>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</si>
  <si>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</si>
  <si>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</si>
  <si>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</si>
  <si>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</si>
  <si>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</si>
  <si>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</si>
  <si>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</si>
  <si>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</si>
  <si>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</si>
  <si>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</si>
  <si>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</si>
  <si>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</si>
  <si>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</si>
  <si>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</si>
  <si>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</si>
  <si>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Expert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</si>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</sst>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C43C-EDB2-4552-92F9-2667FD0D4991}">
  <sheetPr>
    <pageSetUpPr fitToPage="1"/>
  </sheetPr>
  <dimension ref="A1:ED1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28" customWidth="1"/>
    <col min="6" max="7" width="15.77734375" style="128" customWidth="1"/>
    <col min="8" max="8" width="13.77734375" style="128" customWidth="1"/>
    <col min="9" max="10" width="15.77734375" style="128" customWidth="1"/>
    <col min="11" max="14" width="13.77734375" style="128" customWidth="1"/>
    <col min="15" max="15" width="16.77734375" style="128" customWidth="1"/>
    <col min="16" max="16" width="13.77734375" style="107" customWidth="1"/>
    <col min="17" max="18" width="9.77734375" style="107"/>
  </cols>
  <sheetData>
    <row r="1" spans="1:134" ht="27.75">
      <c r="A1" s="136" t="s">
        <v>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  <c r="Q1" s="93"/>
      <c r="R1"/>
    </row>
    <row r="2" spans="1:134" ht="24" thickBot="1">
      <c r="A2" s="139" t="s">
        <v>231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  <c r="Q2" s="93"/>
      <c r="R2"/>
    </row>
    <row r="3" spans="1:134" ht="18" customHeight="1">
      <c r="A3" s="142" t="s">
        <v>12</v>
      </c>
      <c r="B3" s="143"/>
      <c r="C3" s="144"/>
      <c r="D3" s="148" t="s">
        <v>6</v>
      </c>
      <c r="E3" s="149"/>
      <c r="F3" s="149"/>
      <c r="G3" s="149"/>
      <c r="H3" s="150"/>
      <c r="I3" s="148" t="s">
        <v>7</v>
      </c>
      <c r="J3" s="150"/>
      <c r="K3" s="148" t="s">
        <v>9</v>
      </c>
      <c r="L3" s="149"/>
      <c r="M3" s="150"/>
      <c r="N3" s="94"/>
      <c r="O3" s="95"/>
      <c r="P3" s="151" t="s">
        <v>67</v>
      </c>
      <c r="Q3" s="96"/>
      <c r="R3"/>
    </row>
    <row r="4" spans="1:134" ht="32.25" customHeight="1" thickBot="1">
      <c r="A4" s="145"/>
      <c r="B4" s="146"/>
      <c r="C4" s="14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68</v>
      </c>
      <c r="N4" s="98" t="s">
        <v>5</v>
      </c>
      <c r="O4" s="98" t="s">
        <v>69</v>
      </c>
      <c r="P4" s="15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SUM(D6:D6)</f>
        <v>75000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75000</v>
      </c>
      <c r="P5" s="105">
        <f>(O5/P$9)</f>
        <v>2272.7272727272725</v>
      </c>
      <c r="Q5" s="106"/>
    </row>
    <row r="6" spans="1:134" ht="15.75" thickBot="1">
      <c r="A6" s="108"/>
      <c r="B6" s="109">
        <v>512</v>
      </c>
      <c r="C6" s="110" t="s">
        <v>57</v>
      </c>
      <c r="D6" s="111">
        <v>75000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0">SUM(D6:N6)</f>
        <v>75000</v>
      </c>
      <c r="P6" s="112">
        <f>(O6/P$9)</f>
        <v>2272.7272727272725</v>
      </c>
      <c r="Q6" s="113"/>
    </row>
    <row r="7" spans="1:134" ht="16.5" thickBot="1">
      <c r="A7" s="114" t="s">
        <v>10</v>
      </c>
      <c r="B7" s="115"/>
      <c r="C7" s="116"/>
      <c r="D7" s="117">
        <f>SUM(D5)</f>
        <v>75000</v>
      </c>
      <c r="E7" s="117">
        <f t="shared" ref="E7:N7" si="1">SUM(E5)</f>
        <v>0</v>
      </c>
      <c r="F7" s="117">
        <f t="shared" si="1"/>
        <v>0</v>
      </c>
      <c r="G7" s="117">
        <f t="shared" si="1"/>
        <v>0</v>
      </c>
      <c r="H7" s="117">
        <f t="shared" si="1"/>
        <v>0</v>
      </c>
      <c r="I7" s="117">
        <f t="shared" si="1"/>
        <v>0</v>
      </c>
      <c r="J7" s="117">
        <f t="shared" si="1"/>
        <v>0</v>
      </c>
      <c r="K7" s="117">
        <f t="shared" si="1"/>
        <v>0</v>
      </c>
      <c r="L7" s="117">
        <f t="shared" si="1"/>
        <v>0</v>
      </c>
      <c r="M7" s="117">
        <f t="shared" si="1"/>
        <v>0</v>
      </c>
      <c r="N7" s="117">
        <f t="shared" si="1"/>
        <v>0</v>
      </c>
      <c r="O7" s="117">
        <f>SUM(D7:N7)</f>
        <v>75000</v>
      </c>
      <c r="P7" s="118">
        <f>(O7/P$9)</f>
        <v>2272.7272727272725</v>
      </c>
      <c r="Q7" s="106"/>
      <c r="R7" s="119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</row>
    <row r="8" spans="1:134">
      <c r="A8" s="120"/>
      <c r="B8" s="121"/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</row>
    <row r="9" spans="1:134">
      <c r="A9" s="124"/>
      <c r="B9" s="125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9" t="s">
        <v>232</v>
      </c>
      <c r="N9" s="129"/>
      <c r="O9" s="129"/>
      <c r="P9" s="127">
        <v>33</v>
      </c>
    </row>
    <row r="10" spans="1:134">
      <c r="A10" s="130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</row>
    <row r="11" spans="1:134" ht="15.75" customHeight="1" thickBot="1">
      <c r="A11" s="133" t="s">
        <v>33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5"/>
    </row>
  </sheetData>
  <mergeCells count="10">
    <mergeCell ref="M9:O9"/>
    <mergeCell ref="A10:P10"/>
    <mergeCell ref="A11:P1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4" t="s">
        <v>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  <c r="P1" s="45"/>
      <c r="Q1" s="46"/>
    </row>
    <row r="2" spans="1:133" ht="24" thickBot="1">
      <c r="A2" s="177" t="s">
        <v>43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/>
      <c r="P2" s="45"/>
      <c r="Q2" s="46"/>
    </row>
    <row r="3" spans="1:133" ht="18" customHeight="1">
      <c r="A3" s="180" t="s">
        <v>12</v>
      </c>
      <c r="B3" s="181"/>
      <c r="C3" s="182"/>
      <c r="D3" s="186" t="s">
        <v>6</v>
      </c>
      <c r="E3" s="187"/>
      <c r="F3" s="187"/>
      <c r="G3" s="187"/>
      <c r="H3" s="188"/>
      <c r="I3" s="186" t="s">
        <v>7</v>
      </c>
      <c r="J3" s="188"/>
      <c r="K3" s="186" t="s">
        <v>9</v>
      </c>
      <c r="L3" s="188"/>
      <c r="M3" s="47"/>
      <c r="N3" s="48"/>
      <c r="O3" s="189" t="s">
        <v>17</v>
      </c>
      <c r="P3" s="49"/>
      <c r="Q3" s="46"/>
    </row>
    <row r="4" spans="1:133" ht="32.25" customHeight="1" thickBot="1">
      <c r="A4" s="183"/>
      <c r="B4" s="184"/>
      <c r="C4" s="18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13055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5" si="1">SUM(D5:M5)</f>
        <v>13055</v>
      </c>
      <c r="O5" s="58">
        <f t="shared" ref="O5:O15" si="2">(N5/O$17)</f>
        <v>522.20000000000005</v>
      </c>
      <c r="P5" s="59"/>
    </row>
    <row r="6" spans="1:133">
      <c r="A6" s="61"/>
      <c r="B6" s="62">
        <v>513</v>
      </c>
      <c r="C6" s="63" t="s">
        <v>19</v>
      </c>
      <c r="D6" s="64">
        <v>12805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12805</v>
      </c>
      <c r="O6" s="65">
        <f t="shared" si="2"/>
        <v>512.20000000000005</v>
      </c>
      <c r="P6" s="66"/>
    </row>
    <row r="7" spans="1:133">
      <c r="A7" s="61"/>
      <c r="B7" s="62">
        <v>514</v>
      </c>
      <c r="C7" s="63" t="s">
        <v>20</v>
      </c>
      <c r="D7" s="64">
        <v>250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250</v>
      </c>
      <c r="O7" s="65">
        <f t="shared" si="2"/>
        <v>10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4974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4974</v>
      </c>
      <c r="O8" s="72">
        <f t="shared" si="2"/>
        <v>198.96</v>
      </c>
      <c r="P8" s="73"/>
    </row>
    <row r="9" spans="1:133">
      <c r="A9" s="61"/>
      <c r="B9" s="62">
        <v>526</v>
      </c>
      <c r="C9" s="63" t="s">
        <v>23</v>
      </c>
      <c r="D9" s="64">
        <v>4974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4974</v>
      </c>
      <c r="O9" s="65">
        <f t="shared" si="2"/>
        <v>198.96</v>
      </c>
      <c r="P9" s="66"/>
    </row>
    <row r="10" spans="1:133" ht="15.75">
      <c r="A10" s="67" t="s">
        <v>24</v>
      </c>
      <c r="B10" s="68"/>
      <c r="C10" s="69"/>
      <c r="D10" s="70">
        <f t="shared" ref="D10:M10" si="4">SUM(D11:D14)</f>
        <v>10948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0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10948</v>
      </c>
      <c r="O10" s="72">
        <f t="shared" si="2"/>
        <v>437.92</v>
      </c>
      <c r="P10" s="73"/>
    </row>
    <row r="11" spans="1:133">
      <c r="A11" s="61"/>
      <c r="B11" s="62">
        <v>531</v>
      </c>
      <c r="C11" s="63" t="s">
        <v>25</v>
      </c>
      <c r="D11" s="64">
        <v>1920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1920</v>
      </c>
      <c r="O11" s="65">
        <f t="shared" si="2"/>
        <v>76.8</v>
      </c>
      <c r="P11" s="66"/>
    </row>
    <row r="12" spans="1:133">
      <c r="A12" s="61"/>
      <c r="B12" s="62">
        <v>534</v>
      </c>
      <c r="C12" s="63" t="s">
        <v>44</v>
      </c>
      <c r="D12" s="64">
        <v>4483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4483</v>
      </c>
      <c r="O12" s="65">
        <f t="shared" si="2"/>
        <v>179.32</v>
      </c>
      <c r="P12" s="66"/>
    </row>
    <row r="13" spans="1:133">
      <c r="A13" s="61"/>
      <c r="B13" s="62">
        <v>537</v>
      </c>
      <c r="C13" s="63" t="s">
        <v>45</v>
      </c>
      <c r="D13" s="64">
        <v>2220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2220</v>
      </c>
      <c r="O13" s="65">
        <f t="shared" si="2"/>
        <v>88.8</v>
      </c>
      <c r="P13" s="66"/>
    </row>
    <row r="14" spans="1:133" ht="15.75" thickBot="1">
      <c r="A14" s="61"/>
      <c r="B14" s="62">
        <v>539</v>
      </c>
      <c r="C14" s="63" t="s">
        <v>28</v>
      </c>
      <c r="D14" s="64">
        <v>2325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2325</v>
      </c>
      <c r="O14" s="65">
        <f t="shared" si="2"/>
        <v>93</v>
      </c>
      <c r="P14" s="66"/>
    </row>
    <row r="15" spans="1:133" ht="16.5" thickBot="1">
      <c r="A15" s="74" t="s">
        <v>10</v>
      </c>
      <c r="B15" s="75"/>
      <c r="C15" s="76"/>
      <c r="D15" s="77">
        <f>SUM(D5,D8,D10)</f>
        <v>28977</v>
      </c>
      <c r="E15" s="77">
        <f t="shared" ref="E15:M15" si="5">SUM(E5,E8,E10)</f>
        <v>0</v>
      </c>
      <c r="F15" s="77">
        <f t="shared" si="5"/>
        <v>0</v>
      </c>
      <c r="G15" s="77">
        <f t="shared" si="5"/>
        <v>0</v>
      </c>
      <c r="H15" s="77">
        <f t="shared" si="5"/>
        <v>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77">
        <f t="shared" si="5"/>
        <v>0</v>
      </c>
      <c r="M15" s="77">
        <f t="shared" si="5"/>
        <v>0</v>
      </c>
      <c r="N15" s="77">
        <f t="shared" si="1"/>
        <v>28977</v>
      </c>
      <c r="O15" s="78">
        <f t="shared" si="2"/>
        <v>1159.08</v>
      </c>
      <c r="P15" s="59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3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167" t="s">
        <v>46</v>
      </c>
      <c r="M17" s="167"/>
      <c r="N17" s="167"/>
      <c r="O17" s="88">
        <v>25</v>
      </c>
    </row>
    <row r="18" spans="1:15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70"/>
    </row>
    <row r="19" spans="1:15" ht="15.75" customHeight="1" thickBot="1">
      <c r="A19" s="171" t="s">
        <v>33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3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39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11243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11243</v>
      </c>
      <c r="O5" s="30">
        <f t="shared" ref="O5:O15" si="2">(N5/O$17)</f>
        <v>449.72</v>
      </c>
      <c r="P5" s="6"/>
    </row>
    <row r="6" spans="1:133">
      <c r="A6" s="12"/>
      <c r="B6" s="42">
        <v>513</v>
      </c>
      <c r="C6" s="19" t="s">
        <v>19</v>
      </c>
      <c r="D6" s="43">
        <v>10019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10019</v>
      </c>
      <c r="O6" s="44">
        <f t="shared" si="2"/>
        <v>400.76</v>
      </c>
      <c r="P6" s="9"/>
    </row>
    <row r="7" spans="1:133">
      <c r="A7" s="12"/>
      <c r="B7" s="42">
        <v>514</v>
      </c>
      <c r="C7" s="19" t="s">
        <v>20</v>
      </c>
      <c r="D7" s="43">
        <v>1224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1224</v>
      </c>
      <c r="O7" s="44">
        <f t="shared" si="2"/>
        <v>48.96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3534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3534</v>
      </c>
      <c r="O8" s="41">
        <f t="shared" si="2"/>
        <v>141.36000000000001</v>
      </c>
      <c r="P8" s="10"/>
    </row>
    <row r="9" spans="1:133">
      <c r="A9" s="12"/>
      <c r="B9" s="42">
        <v>526</v>
      </c>
      <c r="C9" s="19" t="s">
        <v>23</v>
      </c>
      <c r="D9" s="43">
        <v>3534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3534</v>
      </c>
      <c r="O9" s="44">
        <f t="shared" si="2"/>
        <v>141.36000000000001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SUM(D11:D14)</f>
        <v>13919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13919</v>
      </c>
      <c r="O10" s="41">
        <f t="shared" si="2"/>
        <v>556.76</v>
      </c>
      <c r="P10" s="10"/>
    </row>
    <row r="11" spans="1:133">
      <c r="A11" s="12"/>
      <c r="B11" s="42">
        <v>531</v>
      </c>
      <c r="C11" s="19" t="s">
        <v>25</v>
      </c>
      <c r="D11" s="43">
        <v>1754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1754</v>
      </c>
      <c r="O11" s="44">
        <f t="shared" si="2"/>
        <v>70.16</v>
      </c>
      <c r="P11" s="9"/>
    </row>
    <row r="12" spans="1:133">
      <c r="A12" s="12"/>
      <c r="B12" s="42">
        <v>534</v>
      </c>
      <c r="C12" s="19" t="s">
        <v>26</v>
      </c>
      <c r="D12" s="43">
        <v>4483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4483</v>
      </c>
      <c r="O12" s="44">
        <f t="shared" si="2"/>
        <v>179.32</v>
      </c>
      <c r="P12" s="9"/>
    </row>
    <row r="13" spans="1:133">
      <c r="A13" s="12"/>
      <c r="B13" s="42">
        <v>537</v>
      </c>
      <c r="C13" s="19" t="s">
        <v>27</v>
      </c>
      <c r="D13" s="43">
        <v>2205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2205</v>
      </c>
      <c r="O13" s="44">
        <f t="shared" si="2"/>
        <v>88.2</v>
      </c>
      <c r="P13" s="9"/>
    </row>
    <row r="14" spans="1:133" ht="15.75" thickBot="1">
      <c r="A14" s="12"/>
      <c r="B14" s="42">
        <v>539</v>
      </c>
      <c r="C14" s="19" t="s">
        <v>28</v>
      </c>
      <c r="D14" s="43">
        <v>5477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5477</v>
      </c>
      <c r="O14" s="44">
        <f t="shared" si="2"/>
        <v>219.08</v>
      </c>
      <c r="P14" s="9"/>
    </row>
    <row r="15" spans="1:133" ht="16.5" thickBot="1">
      <c r="A15" s="13" t="s">
        <v>10</v>
      </c>
      <c r="B15" s="21"/>
      <c r="C15" s="20"/>
      <c r="D15" s="14">
        <f>SUM(D5,D8,D10)</f>
        <v>28696</v>
      </c>
      <c r="E15" s="14">
        <f t="shared" ref="E15:M15" si="5">SUM(E5,E8,E10)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28696</v>
      </c>
      <c r="O15" s="35">
        <f t="shared" si="2"/>
        <v>1147.8399999999999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3" t="s">
        <v>40</v>
      </c>
      <c r="M17" s="153"/>
      <c r="N17" s="153"/>
      <c r="O17" s="39">
        <v>25</v>
      </c>
    </row>
    <row r="18" spans="1:15">
      <c r="A18" s="154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</row>
    <row r="19" spans="1:15" ht="15.75" customHeight="1" thickBot="1">
      <c r="A19" s="155" t="s">
        <v>33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36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10152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10152</v>
      </c>
      <c r="O5" s="30">
        <f t="shared" ref="O5:O14" si="2">(N5/O$16)</f>
        <v>406.08</v>
      </c>
      <c r="P5" s="6"/>
    </row>
    <row r="6" spans="1:133">
      <c r="A6" s="12"/>
      <c r="B6" s="42">
        <v>513</v>
      </c>
      <c r="C6" s="19" t="s">
        <v>19</v>
      </c>
      <c r="D6" s="43">
        <v>10152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10152</v>
      </c>
      <c r="O6" s="44">
        <f t="shared" si="2"/>
        <v>406.08</v>
      </c>
      <c r="P6" s="9"/>
    </row>
    <row r="7" spans="1:133" ht="15.75">
      <c r="A7" s="26" t="s">
        <v>21</v>
      </c>
      <c r="B7" s="27"/>
      <c r="C7" s="28"/>
      <c r="D7" s="29">
        <f t="shared" ref="D7:M7" si="3">SUM(D8:D8)</f>
        <v>2451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2451</v>
      </c>
      <c r="O7" s="41">
        <f t="shared" si="2"/>
        <v>98.04</v>
      </c>
      <c r="P7" s="10"/>
    </row>
    <row r="8" spans="1:133">
      <c r="A8" s="12"/>
      <c r="B8" s="42">
        <v>526</v>
      </c>
      <c r="C8" s="19" t="s">
        <v>23</v>
      </c>
      <c r="D8" s="43">
        <v>2451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2451</v>
      </c>
      <c r="O8" s="44">
        <f t="shared" si="2"/>
        <v>98.04</v>
      </c>
      <c r="P8" s="9"/>
    </row>
    <row r="9" spans="1:133" ht="15.75">
      <c r="A9" s="26" t="s">
        <v>24</v>
      </c>
      <c r="B9" s="27"/>
      <c r="C9" s="28"/>
      <c r="D9" s="29">
        <f t="shared" ref="D9:M9" si="4">SUM(D10:D13)</f>
        <v>19799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19799</v>
      </c>
      <c r="O9" s="41">
        <f t="shared" si="2"/>
        <v>791.96</v>
      </c>
      <c r="P9" s="10"/>
    </row>
    <row r="10" spans="1:133">
      <c r="A10" s="12"/>
      <c r="B10" s="42">
        <v>531</v>
      </c>
      <c r="C10" s="19" t="s">
        <v>25</v>
      </c>
      <c r="D10" s="43">
        <v>2543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2543</v>
      </c>
      <c r="O10" s="44">
        <f t="shared" si="2"/>
        <v>101.72</v>
      </c>
      <c r="P10" s="9"/>
    </row>
    <row r="11" spans="1:133">
      <c r="A11" s="12"/>
      <c r="B11" s="42">
        <v>535</v>
      </c>
      <c r="C11" s="19" t="s">
        <v>37</v>
      </c>
      <c r="D11" s="43">
        <v>4700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4700</v>
      </c>
      <c r="O11" s="44">
        <f t="shared" si="2"/>
        <v>188</v>
      </c>
      <c r="P11" s="9"/>
    </row>
    <row r="12" spans="1:133">
      <c r="A12" s="12"/>
      <c r="B12" s="42">
        <v>537</v>
      </c>
      <c r="C12" s="19" t="s">
        <v>27</v>
      </c>
      <c r="D12" s="43">
        <v>2160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2160</v>
      </c>
      <c r="O12" s="44">
        <f t="shared" si="2"/>
        <v>86.4</v>
      </c>
      <c r="P12" s="9"/>
    </row>
    <row r="13" spans="1:133" ht="15.75" thickBot="1">
      <c r="A13" s="12"/>
      <c r="B13" s="42">
        <v>539</v>
      </c>
      <c r="C13" s="19" t="s">
        <v>28</v>
      </c>
      <c r="D13" s="43">
        <v>10396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10396</v>
      </c>
      <c r="O13" s="44">
        <f t="shared" si="2"/>
        <v>415.84</v>
      </c>
      <c r="P13" s="9"/>
    </row>
    <row r="14" spans="1:133" ht="16.5" thickBot="1">
      <c r="A14" s="13" t="s">
        <v>10</v>
      </c>
      <c r="B14" s="21"/>
      <c r="C14" s="20"/>
      <c r="D14" s="14">
        <f>SUM(D5,D7,D9)</f>
        <v>32402</v>
      </c>
      <c r="E14" s="14">
        <f t="shared" ref="E14:M14" si="5">SUM(E5,E7,E9)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32402</v>
      </c>
      <c r="O14" s="35">
        <f t="shared" si="2"/>
        <v>1296.08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3" t="s">
        <v>38</v>
      </c>
      <c r="M16" s="153"/>
      <c r="N16" s="153"/>
      <c r="O16" s="39">
        <v>25</v>
      </c>
    </row>
    <row r="17" spans="1:15">
      <c r="A17" s="154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2"/>
    </row>
    <row r="18" spans="1:15" ht="15.75" customHeight="1" thickBot="1">
      <c r="A18" s="155" t="s">
        <v>33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11143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11143</v>
      </c>
      <c r="O5" s="30">
        <f t="shared" ref="O5:O15" si="2">(N5/O$17)</f>
        <v>464.29166666666669</v>
      </c>
      <c r="P5" s="6"/>
    </row>
    <row r="6" spans="1:133">
      <c r="A6" s="12"/>
      <c r="B6" s="42">
        <v>513</v>
      </c>
      <c r="C6" s="19" t="s">
        <v>19</v>
      </c>
      <c r="D6" s="43">
        <v>10443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10443</v>
      </c>
      <c r="O6" s="44">
        <f t="shared" si="2"/>
        <v>435.125</v>
      </c>
      <c r="P6" s="9"/>
    </row>
    <row r="7" spans="1:133">
      <c r="A7" s="12"/>
      <c r="B7" s="42">
        <v>514</v>
      </c>
      <c r="C7" s="19" t="s">
        <v>20</v>
      </c>
      <c r="D7" s="43">
        <v>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700</v>
      </c>
      <c r="O7" s="44">
        <f t="shared" si="2"/>
        <v>29.166666666666668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3799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3799</v>
      </c>
      <c r="O8" s="41">
        <f t="shared" si="2"/>
        <v>158.29166666666666</v>
      </c>
      <c r="P8" s="10"/>
    </row>
    <row r="9" spans="1:133">
      <c r="A9" s="12"/>
      <c r="B9" s="42">
        <v>526</v>
      </c>
      <c r="C9" s="19" t="s">
        <v>23</v>
      </c>
      <c r="D9" s="43">
        <v>3799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3799</v>
      </c>
      <c r="O9" s="44">
        <f t="shared" si="2"/>
        <v>158.29166666666666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SUM(D11:D14)</f>
        <v>13785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13785</v>
      </c>
      <c r="O10" s="41">
        <f t="shared" si="2"/>
        <v>574.375</v>
      </c>
      <c r="P10" s="10"/>
    </row>
    <row r="11" spans="1:133">
      <c r="A11" s="12"/>
      <c r="B11" s="42">
        <v>531</v>
      </c>
      <c r="C11" s="19" t="s">
        <v>25</v>
      </c>
      <c r="D11" s="43">
        <v>1906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1906</v>
      </c>
      <c r="O11" s="44">
        <f t="shared" si="2"/>
        <v>79.416666666666671</v>
      </c>
      <c r="P11" s="9"/>
    </row>
    <row r="12" spans="1:133">
      <c r="A12" s="12"/>
      <c r="B12" s="42">
        <v>534</v>
      </c>
      <c r="C12" s="19" t="s">
        <v>26</v>
      </c>
      <c r="D12" s="43">
        <v>4839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4839</v>
      </c>
      <c r="O12" s="44">
        <f t="shared" si="2"/>
        <v>201.625</v>
      </c>
      <c r="P12" s="9"/>
    </row>
    <row r="13" spans="1:133">
      <c r="A13" s="12"/>
      <c r="B13" s="42">
        <v>537</v>
      </c>
      <c r="C13" s="19" t="s">
        <v>27</v>
      </c>
      <c r="D13" s="43">
        <v>2160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2160</v>
      </c>
      <c r="O13" s="44">
        <f t="shared" si="2"/>
        <v>90</v>
      </c>
      <c r="P13" s="9"/>
    </row>
    <row r="14" spans="1:133" ht="15.75" thickBot="1">
      <c r="A14" s="12"/>
      <c r="B14" s="42">
        <v>539</v>
      </c>
      <c r="C14" s="19" t="s">
        <v>28</v>
      </c>
      <c r="D14" s="43">
        <v>4880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4880</v>
      </c>
      <c r="O14" s="44">
        <f t="shared" si="2"/>
        <v>203.33333333333334</v>
      </c>
      <c r="P14" s="9"/>
    </row>
    <row r="15" spans="1:133" ht="16.5" thickBot="1">
      <c r="A15" s="13" t="s">
        <v>10</v>
      </c>
      <c r="B15" s="21"/>
      <c r="C15" s="20"/>
      <c r="D15" s="14">
        <f>SUM(D5,D8,D10)</f>
        <v>28727</v>
      </c>
      <c r="E15" s="14">
        <f t="shared" ref="E15:M15" si="5">SUM(E5,E8,E10)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28727</v>
      </c>
      <c r="O15" s="35">
        <f t="shared" si="2"/>
        <v>1196.9583333333333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3" t="s">
        <v>35</v>
      </c>
      <c r="M17" s="153"/>
      <c r="N17" s="153"/>
      <c r="O17" s="39">
        <v>24</v>
      </c>
    </row>
    <row r="18" spans="1:15">
      <c r="A18" s="154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</row>
    <row r="19" spans="1:15" ht="15.75" customHeight="1" thickBot="1">
      <c r="A19" s="155" t="s">
        <v>33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31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10598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10598</v>
      </c>
      <c r="O5" s="30">
        <f t="shared" ref="O5:O15" si="2">(N5/O$17)</f>
        <v>441.58333333333331</v>
      </c>
      <c r="P5" s="6"/>
    </row>
    <row r="6" spans="1:133">
      <c r="A6" s="12"/>
      <c r="B6" s="42">
        <v>513</v>
      </c>
      <c r="C6" s="19" t="s">
        <v>19</v>
      </c>
      <c r="D6" s="43">
        <v>10598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10598</v>
      </c>
      <c r="O6" s="44">
        <f t="shared" si="2"/>
        <v>441.58333333333331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3307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3307</v>
      </c>
      <c r="O7" s="41">
        <f t="shared" si="2"/>
        <v>137.79166666666666</v>
      </c>
      <c r="P7" s="10"/>
    </row>
    <row r="8" spans="1:133">
      <c r="A8" s="12"/>
      <c r="B8" s="42">
        <v>521</v>
      </c>
      <c r="C8" s="19" t="s">
        <v>22</v>
      </c>
      <c r="D8" s="43">
        <v>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</v>
      </c>
      <c r="O8" s="44">
        <f t="shared" si="2"/>
        <v>1.5833333333333333</v>
      </c>
      <c r="P8" s="9"/>
    </row>
    <row r="9" spans="1:133">
      <c r="A9" s="12"/>
      <c r="B9" s="42">
        <v>526</v>
      </c>
      <c r="C9" s="19" t="s">
        <v>23</v>
      </c>
      <c r="D9" s="43">
        <v>3269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3269</v>
      </c>
      <c r="O9" s="44">
        <f t="shared" si="2"/>
        <v>136.20833333333334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SUM(D11:D14)</f>
        <v>18506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18506</v>
      </c>
      <c r="O10" s="41">
        <f t="shared" si="2"/>
        <v>771.08333333333337</v>
      </c>
      <c r="P10" s="10"/>
    </row>
    <row r="11" spans="1:133">
      <c r="A11" s="12"/>
      <c r="B11" s="42">
        <v>531</v>
      </c>
      <c r="C11" s="19" t="s">
        <v>25</v>
      </c>
      <c r="D11" s="43">
        <v>1466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1466</v>
      </c>
      <c r="O11" s="44">
        <f t="shared" si="2"/>
        <v>61.083333333333336</v>
      </c>
      <c r="P11" s="9"/>
    </row>
    <row r="12" spans="1:133">
      <c r="A12" s="12"/>
      <c r="B12" s="42">
        <v>534</v>
      </c>
      <c r="C12" s="19" t="s">
        <v>26</v>
      </c>
      <c r="D12" s="43">
        <v>4852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4852</v>
      </c>
      <c r="O12" s="44">
        <f t="shared" si="2"/>
        <v>202.16666666666666</v>
      </c>
      <c r="P12" s="9"/>
    </row>
    <row r="13" spans="1:133">
      <c r="A13" s="12"/>
      <c r="B13" s="42">
        <v>537</v>
      </c>
      <c r="C13" s="19" t="s">
        <v>27</v>
      </c>
      <c r="D13" s="43">
        <v>2324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2324</v>
      </c>
      <c r="O13" s="44">
        <f t="shared" si="2"/>
        <v>96.833333333333329</v>
      </c>
      <c r="P13" s="9"/>
    </row>
    <row r="14" spans="1:133" ht="15.75" thickBot="1">
      <c r="A14" s="12"/>
      <c r="B14" s="42">
        <v>539</v>
      </c>
      <c r="C14" s="19" t="s">
        <v>28</v>
      </c>
      <c r="D14" s="43">
        <v>9864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9864</v>
      </c>
      <c r="O14" s="44">
        <f t="shared" si="2"/>
        <v>411</v>
      </c>
      <c r="P14" s="9"/>
    </row>
    <row r="15" spans="1:133" ht="16.5" thickBot="1">
      <c r="A15" s="13" t="s">
        <v>10</v>
      </c>
      <c r="B15" s="21"/>
      <c r="C15" s="20"/>
      <c r="D15" s="14">
        <f>SUM(D5,D7,D10)</f>
        <v>32411</v>
      </c>
      <c r="E15" s="14">
        <f t="shared" ref="E15:M15" si="5">SUM(E5,E7,E10)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32411</v>
      </c>
      <c r="O15" s="35">
        <f t="shared" si="2"/>
        <v>1350.4583333333333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3" t="s">
        <v>32</v>
      </c>
      <c r="M17" s="153"/>
      <c r="N17" s="153"/>
      <c r="O17" s="39">
        <v>24</v>
      </c>
    </row>
    <row r="18" spans="1:15">
      <c r="A18" s="154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</row>
    <row r="19" spans="1:15" ht="15.75" thickBot="1">
      <c r="A19" s="155" t="s">
        <v>33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</sheetData>
  <mergeCells count="10">
    <mergeCell ref="A19:O19"/>
    <mergeCell ref="L17:N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11556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11556</v>
      </c>
      <c r="O5" s="30">
        <f t="shared" ref="O5:O16" si="2">(N5/O$18)</f>
        <v>296.30769230769232</v>
      </c>
      <c r="P5" s="6"/>
    </row>
    <row r="6" spans="1:133">
      <c r="A6" s="12"/>
      <c r="B6" s="42">
        <v>513</v>
      </c>
      <c r="C6" s="19" t="s">
        <v>19</v>
      </c>
      <c r="D6" s="43">
        <v>11356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11356</v>
      </c>
      <c r="O6" s="44">
        <f t="shared" si="2"/>
        <v>291.17948717948718</v>
      </c>
      <c r="P6" s="9"/>
    </row>
    <row r="7" spans="1:133">
      <c r="A7" s="12"/>
      <c r="B7" s="42">
        <v>514</v>
      </c>
      <c r="C7" s="19" t="s">
        <v>20</v>
      </c>
      <c r="D7" s="43">
        <v>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200</v>
      </c>
      <c r="O7" s="44">
        <f t="shared" si="2"/>
        <v>5.1282051282051286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3599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3599</v>
      </c>
      <c r="O8" s="41">
        <f t="shared" si="2"/>
        <v>92.282051282051285</v>
      </c>
      <c r="P8" s="10"/>
    </row>
    <row r="9" spans="1:133">
      <c r="A9" s="12"/>
      <c r="B9" s="42">
        <v>521</v>
      </c>
      <c r="C9" s="19" t="s">
        <v>22</v>
      </c>
      <c r="D9" s="43">
        <v>358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358</v>
      </c>
      <c r="O9" s="44">
        <f t="shared" si="2"/>
        <v>9.1794871794871788</v>
      </c>
      <c r="P9" s="9"/>
    </row>
    <row r="10" spans="1:133">
      <c r="A10" s="12"/>
      <c r="B10" s="42">
        <v>526</v>
      </c>
      <c r="C10" s="19" t="s">
        <v>23</v>
      </c>
      <c r="D10" s="43">
        <v>3241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3241</v>
      </c>
      <c r="O10" s="44">
        <f t="shared" si="2"/>
        <v>83.102564102564102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13153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13153</v>
      </c>
      <c r="O11" s="41">
        <f t="shared" si="2"/>
        <v>337.25641025641028</v>
      </c>
      <c r="P11" s="10"/>
    </row>
    <row r="12" spans="1:133">
      <c r="A12" s="12"/>
      <c r="B12" s="42">
        <v>531</v>
      </c>
      <c r="C12" s="19" t="s">
        <v>25</v>
      </c>
      <c r="D12" s="43">
        <v>1040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1040</v>
      </c>
      <c r="O12" s="44">
        <f t="shared" si="2"/>
        <v>26.666666666666668</v>
      </c>
      <c r="P12" s="9"/>
    </row>
    <row r="13" spans="1:133">
      <c r="A13" s="12"/>
      <c r="B13" s="42">
        <v>534</v>
      </c>
      <c r="C13" s="19" t="s">
        <v>26</v>
      </c>
      <c r="D13" s="43">
        <v>4683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4683</v>
      </c>
      <c r="O13" s="44">
        <f t="shared" si="2"/>
        <v>120.07692307692308</v>
      </c>
      <c r="P13" s="9"/>
    </row>
    <row r="14" spans="1:133">
      <c r="A14" s="12"/>
      <c r="B14" s="42">
        <v>537</v>
      </c>
      <c r="C14" s="19" t="s">
        <v>27</v>
      </c>
      <c r="D14" s="43">
        <v>2064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2064</v>
      </c>
      <c r="O14" s="44">
        <f t="shared" si="2"/>
        <v>52.92307692307692</v>
      </c>
      <c r="P14" s="9"/>
    </row>
    <row r="15" spans="1:133" ht="15.75" thickBot="1">
      <c r="A15" s="12"/>
      <c r="B15" s="42">
        <v>539</v>
      </c>
      <c r="C15" s="19" t="s">
        <v>28</v>
      </c>
      <c r="D15" s="43">
        <v>5366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5366</v>
      </c>
      <c r="O15" s="44">
        <f t="shared" si="2"/>
        <v>137.58974358974359</v>
      </c>
      <c r="P15" s="9"/>
    </row>
    <row r="16" spans="1:133" ht="16.5" thickBot="1">
      <c r="A16" s="13" t="s">
        <v>10</v>
      </c>
      <c r="B16" s="21"/>
      <c r="C16" s="20"/>
      <c r="D16" s="14">
        <f>SUM(D5,D8,D11)</f>
        <v>28308</v>
      </c>
      <c r="E16" s="14">
        <f t="shared" ref="E16:M16" si="5">SUM(E5,E8,E11)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28308</v>
      </c>
      <c r="O16" s="35">
        <f t="shared" si="2"/>
        <v>725.84615384615381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3" t="s">
        <v>29</v>
      </c>
      <c r="M18" s="153"/>
      <c r="N18" s="153"/>
      <c r="O18" s="39">
        <v>39</v>
      </c>
    </row>
    <row r="19" spans="1:15">
      <c r="A19" s="154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2"/>
    </row>
    <row r="20" spans="1:15" ht="15.75" customHeight="1" thickBot="1">
      <c r="A20" s="155" t="s">
        <v>33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</row>
  </sheetData>
  <mergeCells count="10">
    <mergeCell ref="A20:O20"/>
    <mergeCell ref="A19:O19"/>
    <mergeCell ref="L18:N1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41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11035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11035</v>
      </c>
      <c r="O5" s="30">
        <f t="shared" ref="O5:O16" si="2">(N5/O$18)</f>
        <v>269.14634146341461</v>
      </c>
      <c r="P5" s="6"/>
    </row>
    <row r="6" spans="1:133">
      <c r="A6" s="12"/>
      <c r="B6" s="42">
        <v>513</v>
      </c>
      <c r="C6" s="19" t="s">
        <v>19</v>
      </c>
      <c r="D6" s="43">
        <v>10610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10610</v>
      </c>
      <c r="O6" s="44">
        <f t="shared" si="2"/>
        <v>258.78048780487802</v>
      </c>
      <c r="P6" s="9"/>
    </row>
    <row r="7" spans="1:133">
      <c r="A7" s="12"/>
      <c r="B7" s="42">
        <v>514</v>
      </c>
      <c r="C7" s="19" t="s">
        <v>20</v>
      </c>
      <c r="D7" s="43">
        <v>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425</v>
      </c>
      <c r="O7" s="44">
        <f t="shared" si="2"/>
        <v>10.365853658536585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5310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5310</v>
      </c>
      <c r="O8" s="41">
        <f t="shared" si="2"/>
        <v>129.51219512195121</v>
      </c>
      <c r="P8" s="10"/>
    </row>
    <row r="9" spans="1:133">
      <c r="A9" s="12"/>
      <c r="B9" s="42">
        <v>521</v>
      </c>
      <c r="C9" s="19" t="s">
        <v>22</v>
      </c>
      <c r="D9" s="43">
        <v>672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672</v>
      </c>
      <c r="O9" s="44">
        <f t="shared" si="2"/>
        <v>16.390243902439025</v>
      </c>
      <c r="P9" s="9"/>
    </row>
    <row r="10" spans="1:133">
      <c r="A10" s="12"/>
      <c r="B10" s="42">
        <v>526</v>
      </c>
      <c r="C10" s="19" t="s">
        <v>23</v>
      </c>
      <c r="D10" s="43">
        <v>4638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4638</v>
      </c>
      <c r="O10" s="44">
        <f t="shared" si="2"/>
        <v>113.1219512195122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22645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22645</v>
      </c>
      <c r="O11" s="41">
        <f t="shared" si="2"/>
        <v>552.31707317073176</v>
      </c>
      <c r="P11" s="10"/>
    </row>
    <row r="12" spans="1:133">
      <c r="A12" s="12"/>
      <c r="B12" s="42">
        <v>531</v>
      </c>
      <c r="C12" s="19" t="s">
        <v>25</v>
      </c>
      <c r="D12" s="43">
        <v>1026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1026</v>
      </c>
      <c r="O12" s="44">
        <f t="shared" si="2"/>
        <v>25.024390243902438</v>
      </c>
      <c r="P12" s="9"/>
    </row>
    <row r="13" spans="1:133">
      <c r="A13" s="12"/>
      <c r="B13" s="42">
        <v>534</v>
      </c>
      <c r="C13" s="19" t="s">
        <v>26</v>
      </c>
      <c r="D13" s="43">
        <v>3919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3919</v>
      </c>
      <c r="O13" s="44">
        <f t="shared" si="2"/>
        <v>95.58536585365853</v>
      </c>
      <c r="P13" s="9"/>
    </row>
    <row r="14" spans="1:133">
      <c r="A14" s="12"/>
      <c r="B14" s="42">
        <v>537</v>
      </c>
      <c r="C14" s="19" t="s">
        <v>27</v>
      </c>
      <c r="D14" s="43">
        <v>1974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1974</v>
      </c>
      <c r="O14" s="44">
        <f t="shared" si="2"/>
        <v>48.146341463414636</v>
      </c>
      <c r="P14" s="9"/>
    </row>
    <row r="15" spans="1:133" ht="15.75" thickBot="1">
      <c r="A15" s="12"/>
      <c r="B15" s="42">
        <v>539</v>
      </c>
      <c r="C15" s="19" t="s">
        <v>28</v>
      </c>
      <c r="D15" s="43">
        <v>15726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15726</v>
      </c>
      <c r="O15" s="44">
        <f t="shared" si="2"/>
        <v>383.5609756097561</v>
      </c>
      <c r="P15" s="9"/>
    </row>
    <row r="16" spans="1:133" ht="16.5" thickBot="1">
      <c r="A16" s="13" t="s">
        <v>10</v>
      </c>
      <c r="B16" s="21"/>
      <c r="C16" s="20"/>
      <c r="D16" s="14">
        <f>SUM(D5,D8,D11)</f>
        <v>38990</v>
      </c>
      <c r="E16" s="14">
        <f t="shared" ref="E16:M16" si="5">SUM(E5,E8,E11)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38990</v>
      </c>
      <c r="O16" s="35">
        <f t="shared" si="2"/>
        <v>950.97560975609758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3" t="s">
        <v>42</v>
      </c>
      <c r="M18" s="153"/>
      <c r="N18" s="153"/>
      <c r="O18" s="39">
        <v>41</v>
      </c>
    </row>
    <row r="19" spans="1:15">
      <c r="A19" s="154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2"/>
    </row>
    <row r="20" spans="1:15" ht="15.75" customHeight="1" thickBot="1">
      <c r="A20" s="155" t="s">
        <v>33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49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12894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12894</v>
      </c>
      <c r="O5" s="30">
        <f t="shared" ref="O5:O16" si="2">(N5/O$18)</f>
        <v>314.48780487804879</v>
      </c>
      <c r="P5" s="6"/>
    </row>
    <row r="6" spans="1:133">
      <c r="A6" s="12"/>
      <c r="B6" s="42">
        <v>513</v>
      </c>
      <c r="C6" s="19" t="s">
        <v>19</v>
      </c>
      <c r="D6" s="43">
        <v>12256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12256</v>
      </c>
      <c r="O6" s="44">
        <f t="shared" si="2"/>
        <v>298.92682926829269</v>
      </c>
      <c r="P6" s="9"/>
    </row>
    <row r="7" spans="1:133">
      <c r="A7" s="12"/>
      <c r="B7" s="42">
        <v>514</v>
      </c>
      <c r="C7" s="19" t="s">
        <v>20</v>
      </c>
      <c r="D7" s="43">
        <v>638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638</v>
      </c>
      <c r="O7" s="44">
        <f t="shared" si="2"/>
        <v>15.560975609756097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8451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8451</v>
      </c>
      <c r="O8" s="41">
        <f t="shared" si="2"/>
        <v>206.1219512195122</v>
      </c>
      <c r="P8" s="10"/>
    </row>
    <row r="9" spans="1:133">
      <c r="A9" s="12"/>
      <c r="B9" s="42">
        <v>522</v>
      </c>
      <c r="C9" s="19" t="s">
        <v>50</v>
      </c>
      <c r="D9" s="43">
        <v>1453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1453</v>
      </c>
      <c r="O9" s="44">
        <f t="shared" si="2"/>
        <v>35.439024390243901</v>
      </c>
      <c r="P9" s="9"/>
    </row>
    <row r="10" spans="1:133">
      <c r="A10" s="12"/>
      <c r="B10" s="42">
        <v>526</v>
      </c>
      <c r="C10" s="19" t="s">
        <v>23</v>
      </c>
      <c r="D10" s="43">
        <v>6998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6998</v>
      </c>
      <c r="O10" s="44">
        <f t="shared" si="2"/>
        <v>170.6829268292683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35308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35308</v>
      </c>
      <c r="O11" s="41">
        <f t="shared" si="2"/>
        <v>861.17073170731703</v>
      </c>
      <c r="P11" s="10"/>
    </row>
    <row r="12" spans="1:133">
      <c r="A12" s="12"/>
      <c r="B12" s="42">
        <v>531</v>
      </c>
      <c r="C12" s="19" t="s">
        <v>25</v>
      </c>
      <c r="D12" s="43">
        <v>839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839</v>
      </c>
      <c r="O12" s="44">
        <f t="shared" si="2"/>
        <v>20.463414634146343</v>
      </c>
      <c r="P12" s="9"/>
    </row>
    <row r="13" spans="1:133">
      <c r="A13" s="12"/>
      <c r="B13" s="42">
        <v>534</v>
      </c>
      <c r="C13" s="19" t="s">
        <v>26</v>
      </c>
      <c r="D13" s="43">
        <v>3781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3781</v>
      </c>
      <c r="O13" s="44">
        <f t="shared" si="2"/>
        <v>92.219512195121951</v>
      </c>
      <c r="P13" s="9"/>
    </row>
    <row r="14" spans="1:133">
      <c r="A14" s="12"/>
      <c r="B14" s="42">
        <v>537</v>
      </c>
      <c r="C14" s="19" t="s">
        <v>27</v>
      </c>
      <c r="D14" s="43">
        <v>1906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1906</v>
      </c>
      <c r="O14" s="44">
        <f t="shared" si="2"/>
        <v>46.487804878048777</v>
      </c>
      <c r="P14" s="9"/>
    </row>
    <row r="15" spans="1:133" ht="15.75" thickBot="1">
      <c r="A15" s="12"/>
      <c r="B15" s="42">
        <v>539</v>
      </c>
      <c r="C15" s="19" t="s">
        <v>28</v>
      </c>
      <c r="D15" s="43">
        <v>28782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28782</v>
      </c>
      <c r="O15" s="44">
        <f t="shared" si="2"/>
        <v>702</v>
      </c>
      <c r="P15" s="9"/>
    </row>
    <row r="16" spans="1:133" ht="16.5" thickBot="1">
      <c r="A16" s="13" t="s">
        <v>10</v>
      </c>
      <c r="B16" s="21"/>
      <c r="C16" s="20"/>
      <c r="D16" s="14">
        <f>SUM(D5,D8,D11)</f>
        <v>56653</v>
      </c>
      <c r="E16" s="14">
        <f t="shared" ref="E16:M16" si="5">SUM(E5,E8,E11)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56653</v>
      </c>
      <c r="O16" s="35">
        <f t="shared" si="2"/>
        <v>1381.780487804878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3" t="s">
        <v>51</v>
      </c>
      <c r="M18" s="153"/>
      <c r="N18" s="153"/>
      <c r="O18" s="39">
        <v>41</v>
      </c>
    </row>
    <row r="19" spans="1:15">
      <c r="A19" s="154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2"/>
    </row>
    <row r="20" spans="1:15" ht="15.75" customHeight="1" thickBot="1">
      <c r="A20" s="155" t="s">
        <v>33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871E-8695-44E3-A49E-5E4C25CB8D2F}">
  <sheetPr>
    <pageSetUpPr fitToPage="1"/>
  </sheetPr>
  <dimension ref="A1:ED11"/>
  <sheetViews>
    <sheetView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28" customWidth="1"/>
    <col min="6" max="7" width="15.77734375" style="128" customWidth="1"/>
    <col min="8" max="8" width="13.77734375" style="128" customWidth="1"/>
    <col min="9" max="10" width="15.77734375" style="128" customWidth="1"/>
    <col min="11" max="14" width="13.77734375" style="128" customWidth="1"/>
    <col min="15" max="15" width="16.77734375" style="128" customWidth="1"/>
    <col min="16" max="16" width="13.77734375" style="107" customWidth="1"/>
    <col min="17" max="18" width="9.77734375" style="107"/>
  </cols>
  <sheetData>
    <row r="1" spans="1:134" ht="27.75">
      <c r="A1" s="136" t="s">
        <v>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  <c r="Q1" s="93"/>
      <c r="R1"/>
    </row>
    <row r="2" spans="1:134" ht="24" thickBot="1">
      <c r="A2" s="139" t="s">
        <v>229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  <c r="Q2" s="93"/>
      <c r="R2"/>
    </row>
    <row r="3" spans="1:134" ht="18" customHeight="1">
      <c r="A3" s="142" t="s">
        <v>12</v>
      </c>
      <c r="B3" s="143"/>
      <c r="C3" s="144"/>
      <c r="D3" s="148" t="s">
        <v>6</v>
      </c>
      <c r="E3" s="149"/>
      <c r="F3" s="149"/>
      <c r="G3" s="149"/>
      <c r="H3" s="150"/>
      <c r="I3" s="148" t="s">
        <v>7</v>
      </c>
      <c r="J3" s="150"/>
      <c r="K3" s="148" t="s">
        <v>9</v>
      </c>
      <c r="L3" s="149"/>
      <c r="M3" s="150"/>
      <c r="N3" s="94"/>
      <c r="O3" s="95"/>
      <c r="P3" s="151" t="s">
        <v>67</v>
      </c>
      <c r="Q3" s="96"/>
      <c r="R3"/>
    </row>
    <row r="4" spans="1:134" ht="32.25" customHeight="1" thickBot="1">
      <c r="A4" s="145"/>
      <c r="B4" s="146"/>
      <c r="C4" s="14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68</v>
      </c>
      <c r="N4" s="98" t="s">
        <v>5</v>
      </c>
      <c r="O4" s="98" t="s">
        <v>69</v>
      </c>
      <c r="P4" s="15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SUM(D6:D6)</f>
        <v>64966</v>
      </c>
      <c r="E5" s="103">
        <f t="shared" si="0"/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64966</v>
      </c>
      <c r="P5" s="105">
        <f>(O5/P$9)</f>
        <v>2095.6774193548385</v>
      </c>
      <c r="Q5" s="106"/>
    </row>
    <row r="6" spans="1:134" ht="15.75" thickBot="1">
      <c r="A6" s="108"/>
      <c r="B6" s="109">
        <v>512</v>
      </c>
      <c r="C6" s="110" t="s">
        <v>57</v>
      </c>
      <c r="D6" s="111">
        <v>64966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1">SUM(D6:N6)</f>
        <v>64966</v>
      </c>
      <c r="P6" s="112">
        <f>(O6/P$9)</f>
        <v>2095.6774193548385</v>
      </c>
      <c r="Q6" s="113"/>
    </row>
    <row r="7" spans="1:134" ht="16.5" thickBot="1">
      <c r="A7" s="114" t="s">
        <v>10</v>
      </c>
      <c r="B7" s="115"/>
      <c r="C7" s="116"/>
      <c r="D7" s="117">
        <f>SUM(D5)</f>
        <v>64966</v>
      </c>
      <c r="E7" s="117">
        <f t="shared" ref="E7:N7" si="2">SUM(E5)</f>
        <v>0</v>
      </c>
      <c r="F7" s="117">
        <f t="shared" si="2"/>
        <v>0</v>
      </c>
      <c r="G7" s="117">
        <f t="shared" si="2"/>
        <v>0</v>
      </c>
      <c r="H7" s="117">
        <f t="shared" si="2"/>
        <v>0</v>
      </c>
      <c r="I7" s="117">
        <f t="shared" si="2"/>
        <v>0</v>
      </c>
      <c r="J7" s="117">
        <f t="shared" si="2"/>
        <v>0</v>
      </c>
      <c r="K7" s="117">
        <f t="shared" si="2"/>
        <v>0</v>
      </c>
      <c r="L7" s="117">
        <f t="shared" si="2"/>
        <v>0</v>
      </c>
      <c r="M7" s="117">
        <f t="shared" si="2"/>
        <v>0</v>
      </c>
      <c r="N7" s="117">
        <f t="shared" si="2"/>
        <v>0</v>
      </c>
      <c r="O7" s="117">
        <f>SUM(D7:N7)</f>
        <v>64966</v>
      </c>
      <c r="P7" s="118">
        <f>(O7/P$9)</f>
        <v>2095.6774193548385</v>
      </c>
      <c r="Q7" s="106"/>
      <c r="R7" s="119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</row>
    <row r="8" spans="1:134">
      <c r="A8" s="120"/>
      <c r="B8" s="121"/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</row>
    <row r="9" spans="1:134">
      <c r="A9" s="124"/>
      <c r="B9" s="125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9" t="s">
        <v>230</v>
      </c>
      <c r="N9" s="129"/>
      <c r="O9" s="129"/>
      <c r="P9" s="127">
        <v>31</v>
      </c>
    </row>
    <row r="10" spans="1:134">
      <c r="A10" s="130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</row>
    <row r="11" spans="1:134" ht="15.75" customHeight="1" thickBot="1">
      <c r="A11" s="133" t="s">
        <v>33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5"/>
    </row>
  </sheetData>
  <mergeCells count="10">
    <mergeCell ref="M9:O9"/>
    <mergeCell ref="A10:P10"/>
    <mergeCell ref="A11:P1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8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  <c r="Q1" s="7"/>
      <c r="R1"/>
    </row>
    <row r="2" spans="1:134" ht="24" thickBot="1">
      <c r="A2" s="159" t="s">
        <v>66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1"/>
      <c r="Q2" s="7"/>
      <c r="R2"/>
    </row>
    <row r="3" spans="1:134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4"/>
      <c r="M3" s="165"/>
      <c r="N3" s="33"/>
      <c r="O3" s="34"/>
      <c r="P3" s="166" t="s">
        <v>67</v>
      </c>
      <c r="Q3" s="11"/>
      <c r="R3"/>
    </row>
    <row r="4" spans="1:134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68</v>
      </c>
      <c r="N4" s="32" t="s">
        <v>5</v>
      </c>
      <c r="O4" s="32" t="s">
        <v>69</v>
      </c>
      <c r="P4" s="15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0</v>
      </c>
      <c r="E5" s="24">
        <f t="shared" ref="E5:N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0</v>
      </c>
      <c r="P5" s="30">
        <f t="shared" ref="P5:P68" si="1">(O5/P$180)</f>
        <v>0</v>
      </c>
      <c r="Q5" s="6"/>
    </row>
    <row r="6" spans="1:134">
      <c r="A6" s="12"/>
      <c r="B6" s="42">
        <v>511</v>
      </c>
      <c r="C6" s="19" t="s">
        <v>72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0</v>
      </c>
      <c r="P6" s="44">
        <f t="shared" si="1"/>
        <v>0</v>
      </c>
      <c r="Q6" s="9"/>
    </row>
    <row r="7" spans="1:134">
      <c r="A7" s="12"/>
      <c r="B7" s="42">
        <v>512</v>
      </c>
      <c r="C7" s="19" t="s">
        <v>57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0</v>
      </c>
      <c r="P7" s="44">
        <f t="shared" si="1"/>
        <v>0</v>
      </c>
      <c r="Q7" s="9"/>
    </row>
    <row r="8" spans="1:134">
      <c r="A8" s="12"/>
      <c r="B8" s="42">
        <v>513</v>
      </c>
      <c r="C8" s="19" t="s">
        <v>19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0</v>
      </c>
      <c r="P8" s="44">
        <f t="shared" si="1"/>
        <v>0</v>
      </c>
      <c r="Q8" s="9"/>
    </row>
    <row r="9" spans="1:134">
      <c r="A9" s="12"/>
      <c r="B9" s="42">
        <v>514</v>
      </c>
      <c r="C9" s="19" t="s">
        <v>20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0</v>
      </c>
      <c r="P9" s="44">
        <f t="shared" si="1"/>
        <v>0</v>
      </c>
      <c r="Q9" s="9"/>
    </row>
    <row r="10" spans="1:134">
      <c r="A10" s="12"/>
      <c r="B10" s="42">
        <v>515</v>
      </c>
      <c r="C10" s="19" t="s">
        <v>73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0</v>
      </c>
      <c r="P10" s="44">
        <f t="shared" si="1"/>
        <v>0</v>
      </c>
      <c r="Q10" s="9"/>
    </row>
    <row r="11" spans="1:134">
      <c r="A11" s="12"/>
      <c r="B11" s="42">
        <v>516</v>
      </c>
      <c r="C11" s="19" t="s">
        <v>74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0</v>
      </c>
      <c r="P11" s="44">
        <f t="shared" si="1"/>
        <v>0</v>
      </c>
      <c r="Q11" s="9"/>
    </row>
    <row r="12" spans="1:134">
      <c r="A12" s="12"/>
      <c r="B12" s="42">
        <v>517</v>
      </c>
      <c r="C12" s="19" t="s">
        <v>75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0</v>
      </c>
      <c r="P12" s="44">
        <f t="shared" si="1"/>
        <v>0</v>
      </c>
      <c r="Q12" s="9"/>
    </row>
    <row r="13" spans="1:134">
      <c r="A13" s="12"/>
      <c r="B13" s="42">
        <v>518</v>
      </c>
      <c r="C13" s="19" t="s">
        <v>76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0</v>
      </c>
      <c r="P13" s="44">
        <f t="shared" si="1"/>
        <v>0</v>
      </c>
      <c r="Q13" s="9"/>
    </row>
    <row r="14" spans="1:134">
      <c r="A14" s="12"/>
      <c r="B14" s="42">
        <v>519</v>
      </c>
      <c r="C14" s="19" t="s">
        <v>70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0</v>
      </c>
      <c r="P14" s="44">
        <f t="shared" si="1"/>
        <v>0</v>
      </c>
      <c r="Q14" s="9"/>
    </row>
    <row r="15" spans="1:134" ht="15.75">
      <c r="A15" s="26" t="s">
        <v>21</v>
      </c>
      <c r="B15" s="27"/>
      <c r="C15" s="28"/>
      <c r="D15" s="29">
        <f>SUM(D16:D24)</f>
        <v>0</v>
      </c>
      <c r="E15" s="29">
        <f t="shared" ref="E15:N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>SUM(L16:L24)</f>
        <v>0</v>
      </c>
      <c r="M15" s="29">
        <f t="shared" si="3"/>
        <v>0</v>
      </c>
      <c r="N15" s="29">
        <f t="shared" si="3"/>
        <v>0</v>
      </c>
      <c r="O15" s="40">
        <f>SUM(D15:N15)</f>
        <v>0</v>
      </c>
      <c r="P15" s="41">
        <f t="shared" si="1"/>
        <v>0</v>
      </c>
      <c r="Q15" s="10"/>
    </row>
    <row r="16" spans="1:134">
      <c r="A16" s="12"/>
      <c r="B16" s="42">
        <v>521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0</v>
      </c>
      <c r="P16" s="44">
        <f t="shared" si="1"/>
        <v>0</v>
      </c>
      <c r="Q16" s="9"/>
    </row>
    <row r="17" spans="1:17">
      <c r="A17" s="12"/>
      <c r="B17" s="42">
        <v>522</v>
      </c>
      <c r="C17" s="19" t="s">
        <v>50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4" si="4">SUM(D17:N17)</f>
        <v>0</v>
      </c>
      <c r="P17" s="44">
        <f t="shared" si="1"/>
        <v>0</v>
      </c>
      <c r="Q17" s="9"/>
    </row>
    <row r="18" spans="1:17">
      <c r="A18" s="12"/>
      <c r="B18" s="42">
        <v>523</v>
      </c>
      <c r="C18" s="19" t="s">
        <v>77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0</v>
      </c>
      <c r="P18" s="44">
        <f t="shared" si="1"/>
        <v>0</v>
      </c>
      <c r="Q18" s="9"/>
    </row>
    <row r="19" spans="1:17">
      <c r="A19" s="12"/>
      <c r="B19" s="42">
        <v>524</v>
      </c>
      <c r="C19" s="19" t="s">
        <v>78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0</v>
      </c>
      <c r="P19" s="44">
        <f t="shared" si="1"/>
        <v>0</v>
      </c>
      <c r="Q19" s="9"/>
    </row>
    <row r="20" spans="1:17">
      <c r="A20" s="12"/>
      <c r="B20" s="42">
        <v>525</v>
      </c>
      <c r="C20" s="19" t="s">
        <v>79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0</v>
      </c>
      <c r="P20" s="44">
        <f t="shared" si="1"/>
        <v>0</v>
      </c>
      <c r="Q20" s="9"/>
    </row>
    <row r="21" spans="1:17">
      <c r="A21" s="12"/>
      <c r="B21" s="42">
        <v>526</v>
      </c>
      <c r="C21" s="19" t="s">
        <v>23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0</v>
      </c>
      <c r="P21" s="44">
        <f t="shared" si="1"/>
        <v>0</v>
      </c>
      <c r="Q21" s="9"/>
    </row>
    <row r="22" spans="1:17">
      <c r="A22" s="12"/>
      <c r="B22" s="42">
        <v>527</v>
      </c>
      <c r="C22" s="19" t="s">
        <v>80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0</v>
      </c>
      <c r="P22" s="44">
        <f t="shared" si="1"/>
        <v>0</v>
      </c>
      <c r="Q22" s="9"/>
    </row>
    <row r="23" spans="1:17">
      <c r="A23" s="12"/>
      <c r="B23" s="42">
        <v>528</v>
      </c>
      <c r="C23" s="19" t="s">
        <v>81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0</v>
      </c>
      <c r="P23" s="44">
        <f t="shared" si="1"/>
        <v>0</v>
      </c>
      <c r="Q23" s="9"/>
    </row>
    <row r="24" spans="1:17">
      <c r="A24" s="12"/>
      <c r="B24" s="42">
        <v>529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0</v>
      </c>
      <c r="P24" s="44">
        <f t="shared" si="1"/>
        <v>0</v>
      </c>
      <c r="Q24" s="9"/>
    </row>
    <row r="25" spans="1:17" ht="15.75">
      <c r="A25" s="26" t="s">
        <v>24</v>
      </c>
      <c r="B25" s="27"/>
      <c r="C25" s="28"/>
      <c r="D25" s="29">
        <f t="shared" ref="D25:N25" si="5">SUM(D26:D34)</f>
        <v>0</v>
      </c>
      <c r="E25" s="29">
        <f t="shared" si="5"/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>SUM(L26:L34)</f>
        <v>0</v>
      </c>
      <c r="M25" s="29">
        <f t="shared" si="5"/>
        <v>0</v>
      </c>
      <c r="N25" s="29">
        <f t="shared" si="5"/>
        <v>0</v>
      </c>
      <c r="O25" s="40">
        <f>SUM(D25:N25)</f>
        <v>0</v>
      </c>
      <c r="P25" s="41">
        <f t="shared" si="1"/>
        <v>0</v>
      </c>
      <c r="Q25" s="10"/>
    </row>
    <row r="26" spans="1:17">
      <c r="A26" s="12"/>
      <c r="B26" s="42">
        <v>531</v>
      </c>
      <c r="C26" s="19" t="s">
        <v>25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0</v>
      </c>
      <c r="P26" s="44">
        <f t="shared" si="1"/>
        <v>0</v>
      </c>
      <c r="Q26" s="9"/>
    </row>
    <row r="27" spans="1:17">
      <c r="A27" s="12"/>
      <c r="B27" s="42">
        <v>532</v>
      </c>
      <c r="C27" s="19" t="s">
        <v>82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0</v>
      </c>
      <c r="P27" s="44">
        <f t="shared" si="1"/>
        <v>0</v>
      </c>
      <c r="Q27" s="9"/>
    </row>
    <row r="28" spans="1:17">
      <c r="A28" s="12"/>
      <c r="B28" s="42">
        <v>533</v>
      </c>
      <c r="C28" s="19" t="s">
        <v>83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4" si="6">SUM(D28:N28)</f>
        <v>0</v>
      </c>
      <c r="P28" s="44">
        <f t="shared" si="1"/>
        <v>0</v>
      </c>
      <c r="Q28" s="9"/>
    </row>
    <row r="29" spans="1:17">
      <c r="A29" s="12"/>
      <c r="B29" s="42">
        <v>534</v>
      </c>
      <c r="C29" s="19" t="s">
        <v>26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0</v>
      </c>
      <c r="P29" s="44">
        <f t="shared" si="1"/>
        <v>0</v>
      </c>
      <c r="Q29" s="9"/>
    </row>
    <row r="30" spans="1:17">
      <c r="A30" s="12"/>
      <c r="B30" s="42">
        <v>535</v>
      </c>
      <c r="C30" s="19" t="s">
        <v>37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0</v>
      </c>
      <c r="P30" s="44">
        <f t="shared" si="1"/>
        <v>0</v>
      </c>
      <c r="Q30" s="9"/>
    </row>
    <row r="31" spans="1:17">
      <c r="A31" s="12"/>
      <c r="B31" s="42">
        <v>536</v>
      </c>
      <c r="C31" s="19" t="s">
        <v>84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0</v>
      </c>
      <c r="P31" s="44">
        <f t="shared" si="1"/>
        <v>0</v>
      </c>
      <c r="Q31" s="9"/>
    </row>
    <row r="32" spans="1:17">
      <c r="A32" s="12"/>
      <c r="B32" s="42">
        <v>537</v>
      </c>
      <c r="C32" s="19" t="s">
        <v>27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0</v>
      </c>
      <c r="P32" s="44">
        <f t="shared" si="1"/>
        <v>0</v>
      </c>
      <c r="Q32" s="9"/>
    </row>
    <row r="33" spans="1:17">
      <c r="A33" s="12"/>
      <c r="B33" s="42">
        <v>538</v>
      </c>
      <c r="C33" s="19" t="s">
        <v>85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0</v>
      </c>
      <c r="P33" s="44">
        <f t="shared" si="1"/>
        <v>0</v>
      </c>
      <c r="Q33" s="9"/>
    </row>
    <row r="34" spans="1:17">
      <c r="A34" s="12"/>
      <c r="B34" s="42">
        <v>539</v>
      </c>
      <c r="C34" s="19" t="s">
        <v>28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0</v>
      </c>
      <c r="P34" s="44">
        <f t="shared" si="1"/>
        <v>0</v>
      </c>
      <c r="Q34" s="9"/>
    </row>
    <row r="35" spans="1:17" ht="15.75">
      <c r="A35" s="26" t="s">
        <v>86</v>
      </c>
      <c r="B35" s="27"/>
      <c r="C35" s="28"/>
      <c r="D35" s="29">
        <f>SUM(D36:D41)</f>
        <v>0</v>
      </c>
      <c r="E35" s="29">
        <f t="shared" ref="E35:N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>SUM(L36:L41)</f>
        <v>0</v>
      </c>
      <c r="M35" s="29">
        <f t="shared" si="7"/>
        <v>0</v>
      </c>
      <c r="N35" s="29">
        <f t="shared" si="7"/>
        <v>0</v>
      </c>
      <c r="O35" s="29">
        <f t="shared" ref="O35:O49" si="8">SUM(D35:N35)</f>
        <v>0</v>
      </c>
      <c r="P35" s="41">
        <f t="shared" si="1"/>
        <v>0</v>
      </c>
      <c r="Q35" s="10"/>
    </row>
    <row r="36" spans="1:17">
      <c r="A36" s="12"/>
      <c r="B36" s="42">
        <v>541</v>
      </c>
      <c r="C36" s="19" t="s">
        <v>87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8"/>
        <v>0</v>
      </c>
      <c r="P36" s="44">
        <f t="shared" si="1"/>
        <v>0</v>
      </c>
      <c r="Q36" s="9"/>
    </row>
    <row r="37" spans="1:17">
      <c r="A37" s="12"/>
      <c r="B37" s="42">
        <v>542</v>
      </c>
      <c r="C37" s="19" t="s">
        <v>88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8"/>
        <v>0</v>
      </c>
      <c r="P37" s="44">
        <f t="shared" si="1"/>
        <v>0</v>
      </c>
      <c r="Q37" s="9"/>
    </row>
    <row r="38" spans="1:17">
      <c r="A38" s="12"/>
      <c r="B38" s="42">
        <v>543</v>
      </c>
      <c r="C38" s="19" t="s">
        <v>89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8"/>
        <v>0</v>
      </c>
      <c r="P38" s="44">
        <f t="shared" si="1"/>
        <v>0</v>
      </c>
      <c r="Q38" s="9"/>
    </row>
    <row r="39" spans="1:17">
      <c r="A39" s="12"/>
      <c r="B39" s="42">
        <v>544</v>
      </c>
      <c r="C39" s="19" t="s">
        <v>90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8"/>
        <v>0</v>
      </c>
      <c r="P39" s="44">
        <f t="shared" si="1"/>
        <v>0</v>
      </c>
      <c r="Q39" s="9"/>
    </row>
    <row r="40" spans="1:17">
      <c r="A40" s="12"/>
      <c r="B40" s="42">
        <v>545</v>
      </c>
      <c r="C40" s="19" t="s">
        <v>91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8"/>
        <v>0</v>
      </c>
      <c r="P40" s="44">
        <f t="shared" si="1"/>
        <v>0</v>
      </c>
      <c r="Q40" s="9"/>
    </row>
    <row r="41" spans="1:17">
      <c r="A41" s="12"/>
      <c r="B41" s="42">
        <v>549</v>
      </c>
      <c r="C41" s="19" t="s">
        <v>92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si="8"/>
        <v>0</v>
      </c>
      <c r="P41" s="44">
        <f t="shared" si="1"/>
        <v>0</v>
      </c>
      <c r="Q41" s="9"/>
    </row>
    <row r="42" spans="1:17" ht="15.75">
      <c r="A42" s="26" t="s">
        <v>93</v>
      </c>
      <c r="B42" s="27"/>
      <c r="C42" s="28"/>
      <c r="D42" s="29">
        <f>SUM(D43:D47)</f>
        <v>0</v>
      </c>
      <c r="E42" s="29">
        <f t="shared" ref="E42:N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>SUM(L43:L47)</f>
        <v>0</v>
      </c>
      <c r="M42" s="29">
        <f t="shared" si="9"/>
        <v>0</v>
      </c>
      <c r="N42" s="29">
        <f t="shared" si="9"/>
        <v>0</v>
      </c>
      <c r="O42" s="29">
        <f t="shared" si="8"/>
        <v>0</v>
      </c>
      <c r="P42" s="41">
        <f t="shared" si="1"/>
        <v>0</v>
      </c>
      <c r="Q42" s="10"/>
    </row>
    <row r="43" spans="1:17">
      <c r="A43" s="90"/>
      <c r="B43" s="91">
        <v>551</v>
      </c>
      <c r="C43" s="92" t="s">
        <v>94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si="8"/>
        <v>0</v>
      </c>
      <c r="P43" s="44">
        <f t="shared" si="1"/>
        <v>0</v>
      </c>
      <c r="Q43" s="9"/>
    </row>
    <row r="44" spans="1:17">
      <c r="A44" s="90"/>
      <c r="B44" s="91">
        <v>552</v>
      </c>
      <c r="C44" s="92" t="s">
        <v>95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f t="shared" si="8"/>
        <v>0</v>
      </c>
      <c r="P44" s="44">
        <f t="shared" si="1"/>
        <v>0</v>
      </c>
      <c r="Q44" s="9"/>
    </row>
    <row r="45" spans="1:17">
      <c r="A45" s="90"/>
      <c r="B45" s="91">
        <v>553</v>
      </c>
      <c r="C45" s="92" t="s">
        <v>96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f t="shared" si="8"/>
        <v>0</v>
      </c>
      <c r="P45" s="44">
        <f t="shared" si="1"/>
        <v>0</v>
      </c>
      <c r="Q45" s="9"/>
    </row>
    <row r="46" spans="1:17">
      <c r="A46" s="90"/>
      <c r="B46" s="91">
        <v>554</v>
      </c>
      <c r="C46" s="92" t="s">
        <v>97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 t="shared" si="8"/>
        <v>0</v>
      </c>
      <c r="P46" s="44">
        <f t="shared" si="1"/>
        <v>0</v>
      </c>
      <c r="Q46" s="9"/>
    </row>
    <row r="47" spans="1:17">
      <c r="A47" s="90"/>
      <c r="B47" s="91">
        <v>559</v>
      </c>
      <c r="C47" s="92" t="s">
        <v>98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 t="shared" si="8"/>
        <v>0</v>
      </c>
      <c r="P47" s="44">
        <f t="shared" si="1"/>
        <v>0</v>
      </c>
      <c r="Q47" s="9"/>
    </row>
    <row r="48" spans="1:17" ht="15.75">
      <c r="A48" s="26" t="s">
        <v>99</v>
      </c>
      <c r="B48" s="27"/>
      <c r="C48" s="28"/>
      <c r="D48" s="29">
        <f>SUM(D49:D54)</f>
        <v>0</v>
      </c>
      <c r="E48" s="29">
        <f t="shared" ref="E48:N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>SUM(L49:L54)</f>
        <v>0</v>
      </c>
      <c r="M48" s="29">
        <f t="shared" si="10"/>
        <v>0</v>
      </c>
      <c r="N48" s="29">
        <f t="shared" si="10"/>
        <v>0</v>
      </c>
      <c r="O48" s="29">
        <f t="shared" si="8"/>
        <v>0</v>
      </c>
      <c r="P48" s="41">
        <f t="shared" si="1"/>
        <v>0</v>
      </c>
      <c r="Q48" s="10"/>
    </row>
    <row r="49" spans="1:17">
      <c r="A49" s="12"/>
      <c r="B49" s="42">
        <v>561</v>
      </c>
      <c r="C49" s="19" t="s">
        <v>100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f t="shared" si="8"/>
        <v>0</v>
      </c>
      <c r="P49" s="44">
        <f t="shared" si="1"/>
        <v>0</v>
      </c>
      <c r="Q49" s="9"/>
    </row>
    <row r="50" spans="1:17">
      <c r="A50" s="12"/>
      <c r="B50" s="42">
        <v>562</v>
      </c>
      <c r="C50" s="19" t="s">
        <v>101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f t="shared" ref="O50:O62" si="11">SUM(D50:N50)</f>
        <v>0</v>
      </c>
      <c r="P50" s="44">
        <f t="shared" si="1"/>
        <v>0</v>
      </c>
      <c r="Q50" s="9"/>
    </row>
    <row r="51" spans="1:17">
      <c r="A51" s="12"/>
      <c r="B51" s="42">
        <v>563</v>
      </c>
      <c r="C51" s="19" t="s">
        <v>102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f t="shared" si="11"/>
        <v>0</v>
      </c>
      <c r="P51" s="44">
        <f t="shared" si="1"/>
        <v>0</v>
      </c>
      <c r="Q51" s="9"/>
    </row>
    <row r="52" spans="1:17">
      <c r="A52" s="12"/>
      <c r="B52" s="42">
        <v>564</v>
      </c>
      <c r="C52" s="19" t="s">
        <v>103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f t="shared" si="11"/>
        <v>0</v>
      </c>
      <c r="P52" s="44">
        <f t="shared" si="1"/>
        <v>0</v>
      </c>
      <c r="Q52" s="9"/>
    </row>
    <row r="53" spans="1:17">
      <c r="A53" s="12"/>
      <c r="B53" s="42">
        <v>565</v>
      </c>
      <c r="C53" s="19" t="s">
        <v>104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f t="shared" si="11"/>
        <v>0</v>
      </c>
      <c r="P53" s="44">
        <f t="shared" si="1"/>
        <v>0</v>
      </c>
      <c r="Q53" s="9"/>
    </row>
    <row r="54" spans="1:17">
      <c r="A54" s="12"/>
      <c r="B54" s="42">
        <v>569</v>
      </c>
      <c r="C54" s="19" t="s">
        <v>105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f t="shared" si="11"/>
        <v>0</v>
      </c>
      <c r="P54" s="44">
        <f t="shared" si="1"/>
        <v>0</v>
      </c>
      <c r="Q54" s="9"/>
    </row>
    <row r="55" spans="1:17" ht="15.75">
      <c r="A55" s="26" t="s">
        <v>106</v>
      </c>
      <c r="B55" s="27"/>
      <c r="C55" s="28"/>
      <c r="D55" s="29">
        <f>SUM(D56:D62)</f>
        <v>0</v>
      </c>
      <c r="E55" s="29">
        <f t="shared" ref="E55:N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>SUM(L56:L62)</f>
        <v>0</v>
      </c>
      <c r="M55" s="29">
        <f t="shared" si="12"/>
        <v>0</v>
      </c>
      <c r="N55" s="29">
        <f t="shared" si="12"/>
        <v>0</v>
      </c>
      <c r="O55" s="29">
        <f>SUM(D55:N55)</f>
        <v>0</v>
      </c>
      <c r="P55" s="41">
        <f t="shared" si="1"/>
        <v>0</v>
      </c>
      <c r="Q55" s="9"/>
    </row>
    <row r="56" spans="1:17">
      <c r="A56" s="12"/>
      <c r="B56" s="42">
        <v>571</v>
      </c>
      <c r="C56" s="19" t="s">
        <v>107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f t="shared" si="11"/>
        <v>0</v>
      </c>
      <c r="P56" s="44">
        <f t="shared" si="1"/>
        <v>0</v>
      </c>
      <c r="Q56" s="9"/>
    </row>
    <row r="57" spans="1:17">
      <c r="A57" s="12"/>
      <c r="B57" s="42">
        <v>572</v>
      </c>
      <c r="C57" s="19" t="s">
        <v>108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f t="shared" si="11"/>
        <v>0</v>
      </c>
      <c r="P57" s="44">
        <f t="shared" si="1"/>
        <v>0</v>
      </c>
      <c r="Q57" s="9"/>
    </row>
    <row r="58" spans="1:17">
      <c r="A58" s="12"/>
      <c r="B58" s="42">
        <v>573</v>
      </c>
      <c r="C58" s="19" t="s">
        <v>109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f t="shared" si="11"/>
        <v>0</v>
      </c>
      <c r="P58" s="44">
        <f t="shared" si="1"/>
        <v>0</v>
      </c>
      <c r="Q58" s="9"/>
    </row>
    <row r="59" spans="1:17">
      <c r="A59" s="12"/>
      <c r="B59" s="42">
        <v>574</v>
      </c>
      <c r="C59" s="19" t="s">
        <v>110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f t="shared" si="11"/>
        <v>0</v>
      </c>
      <c r="P59" s="44">
        <f t="shared" si="1"/>
        <v>0</v>
      </c>
      <c r="Q59" s="9"/>
    </row>
    <row r="60" spans="1:17">
      <c r="A60" s="12"/>
      <c r="B60" s="42">
        <v>575</v>
      </c>
      <c r="C60" s="19" t="s">
        <v>111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f t="shared" si="11"/>
        <v>0</v>
      </c>
      <c r="P60" s="44">
        <f t="shared" si="1"/>
        <v>0</v>
      </c>
      <c r="Q60" s="9"/>
    </row>
    <row r="61" spans="1:17">
      <c r="A61" s="12"/>
      <c r="B61" s="42">
        <v>578</v>
      </c>
      <c r="C61" s="19" t="s">
        <v>112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f t="shared" si="11"/>
        <v>0</v>
      </c>
      <c r="P61" s="44">
        <f t="shared" si="1"/>
        <v>0</v>
      </c>
      <c r="Q61" s="9"/>
    </row>
    <row r="62" spans="1:17">
      <c r="A62" s="12"/>
      <c r="B62" s="42">
        <v>579</v>
      </c>
      <c r="C62" s="19" t="s">
        <v>113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f t="shared" si="11"/>
        <v>0</v>
      </c>
      <c r="P62" s="44">
        <f t="shared" si="1"/>
        <v>0</v>
      </c>
      <c r="Q62" s="9"/>
    </row>
    <row r="63" spans="1:17" ht="15.75">
      <c r="A63" s="26" t="s">
        <v>114</v>
      </c>
      <c r="B63" s="27"/>
      <c r="C63" s="28"/>
      <c r="D63" s="29">
        <f>SUM(D64:D74)</f>
        <v>0</v>
      </c>
      <c r="E63" s="29">
        <f t="shared" ref="E63:N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>SUM(L64:L74)</f>
        <v>0</v>
      </c>
      <c r="M63" s="29">
        <f t="shared" si="13"/>
        <v>0</v>
      </c>
      <c r="N63" s="29">
        <f t="shared" si="13"/>
        <v>0</v>
      </c>
      <c r="O63" s="29">
        <f>SUM(D63:N63)</f>
        <v>0</v>
      </c>
      <c r="P63" s="41">
        <f t="shared" si="1"/>
        <v>0</v>
      </c>
      <c r="Q63" s="9"/>
    </row>
    <row r="64" spans="1:17">
      <c r="A64" s="12"/>
      <c r="B64" s="42">
        <v>581</v>
      </c>
      <c r="C64" s="19" t="s">
        <v>115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f>SUM(D64:N64)</f>
        <v>0</v>
      </c>
      <c r="P64" s="44">
        <f t="shared" si="1"/>
        <v>0</v>
      </c>
      <c r="Q64" s="9"/>
    </row>
    <row r="65" spans="1:17">
      <c r="A65" s="12"/>
      <c r="B65" s="42">
        <v>583</v>
      </c>
      <c r="C65" s="19" t="s">
        <v>116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f t="shared" ref="O65:O84" si="14">SUM(D65:N65)</f>
        <v>0</v>
      </c>
      <c r="P65" s="44">
        <f t="shared" si="1"/>
        <v>0</v>
      </c>
      <c r="Q65" s="9"/>
    </row>
    <row r="66" spans="1:17">
      <c r="A66" s="12"/>
      <c r="B66" s="42">
        <v>584</v>
      </c>
      <c r="C66" s="19" t="s">
        <v>117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f t="shared" si="14"/>
        <v>0</v>
      </c>
      <c r="P66" s="44">
        <f t="shared" si="1"/>
        <v>0</v>
      </c>
      <c r="Q66" s="9"/>
    </row>
    <row r="67" spans="1:17">
      <c r="A67" s="12"/>
      <c r="B67" s="42">
        <v>585</v>
      </c>
      <c r="C67" s="19" t="s">
        <v>118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f t="shared" si="14"/>
        <v>0</v>
      </c>
      <c r="P67" s="44">
        <f t="shared" si="1"/>
        <v>0</v>
      </c>
      <c r="Q67" s="9"/>
    </row>
    <row r="68" spans="1:17">
      <c r="A68" s="12"/>
      <c r="B68" s="42">
        <v>586</v>
      </c>
      <c r="C68" s="19" t="s">
        <v>119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f>SUM(D68:N68)</f>
        <v>0</v>
      </c>
      <c r="P68" s="44">
        <f t="shared" si="1"/>
        <v>0</v>
      </c>
      <c r="Q68" s="9"/>
    </row>
    <row r="69" spans="1:17">
      <c r="A69" s="12"/>
      <c r="B69" s="42">
        <v>587</v>
      </c>
      <c r="C69" s="19" t="s">
        <v>120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f t="shared" si="14"/>
        <v>0</v>
      </c>
      <c r="P69" s="44">
        <f t="shared" ref="P69:P132" si="15">(O69/P$180)</f>
        <v>0</v>
      </c>
      <c r="Q69" s="9"/>
    </row>
    <row r="70" spans="1:17">
      <c r="A70" s="12"/>
      <c r="B70" s="42">
        <v>588</v>
      </c>
      <c r="C70" s="19" t="s">
        <v>121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f t="shared" si="14"/>
        <v>0</v>
      </c>
      <c r="P70" s="44">
        <f t="shared" si="15"/>
        <v>0</v>
      </c>
      <c r="Q70" s="9"/>
    </row>
    <row r="71" spans="1:17">
      <c r="A71" s="12"/>
      <c r="B71" s="42">
        <v>590</v>
      </c>
      <c r="C71" s="19" t="s">
        <v>122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f t="shared" si="14"/>
        <v>0</v>
      </c>
      <c r="P71" s="44">
        <f t="shared" si="15"/>
        <v>0</v>
      </c>
      <c r="Q71" s="9"/>
    </row>
    <row r="72" spans="1:17">
      <c r="A72" s="12"/>
      <c r="B72" s="42">
        <v>591</v>
      </c>
      <c r="C72" s="19" t="s">
        <v>123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f t="shared" si="14"/>
        <v>0</v>
      </c>
      <c r="P72" s="44">
        <f t="shared" si="15"/>
        <v>0</v>
      </c>
      <c r="Q72" s="9"/>
    </row>
    <row r="73" spans="1:17">
      <c r="A73" s="12"/>
      <c r="B73" s="42">
        <v>592</v>
      </c>
      <c r="C73" s="19" t="s">
        <v>124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f t="shared" si="14"/>
        <v>0</v>
      </c>
      <c r="P73" s="44">
        <f t="shared" si="15"/>
        <v>0</v>
      </c>
      <c r="Q73" s="9"/>
    </row>
    <row r="74" spans="1:17">
      <c r="A74" s="12"/>
      <c r="B74" s="42">
        <v>593</v>
      </c>
      <c r="C74" s="19" t="s">
        <v>125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f t="shared" si="14"/>
        <v>0</v>
      </c>
      <c r="P74" s="44">
        <f t="shared" si="15"/>
        <v>0</v>
      </c>
      <c r="Q74" s="9"/>
    </row>
    <row r="75" spans="1:17" ht="15.75">
      <c r="A75" s="26" t="s">
        <v>126</v>
      </c>
      <c r="B75" s="27"/>
      <c r="C75" s="28"/>
      <c r="D75" s="29">
        <f t="shared" ref="D75:N75" si="16">SUM(D76:D177)</f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  <c r="H75" s="29">
        <f t="shared" si="16"/>
        <v>0</v>
      </c>
      <c r="I75" s="29">
        <f t="shared" si="16"/>
        <v>0</v>
      </c>
      <c r="J75" s="29">
        <f t="shared" si="16"/>
        <v>0</v>
      </c>
      <c r="K75" s="29">
        <f t="shared" si="16"/>
        <v>0</v>
      </c>
      <c r="L75" s="29">
        <f t="shared" si="16"/>
        <v>0</v>
      </c>
      <c r="M75" s="29">
        <f t="shared" si="16"/>
        <v>0</v>
      </c>
      <c r="N75" s="29">
        <f t="shared" si="16"/>
        <v>0</v>
      </c>
      <c r="O75" s="29">
        <f>SUM(D75:N75)</f>
        <v>0</v>
      </c>
      <c r="P75" s="41">
        <f t="shared" si="15"/>
        <v>0</v>
      </c>
      <c r="Q75" s="9"/>
    </row>
    <row r="76" spans="1:17">
      <c r="A76" s="12"/>
      <c r="B76" s="42">
        <v>600</v>
      </c>
      <c r="C76" s="19" t="s">
        <v>127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 t="shared" si="14"/>
        <v>0</v>
      </c>
      <c r="P76" s="44">
        <f t="shared" si="15"/>
        <v>0</v>
      </c>
      <c r="Q76" s="9"/>
    </row>
    <row r="77" spans="1:17">
      <c r="A77" s="12"/>
      <c r="B77" s="42">
        <v>601</v>
      </c>
      <c r="C77" s="19" t="s">
        <v>128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f t="shared" si="14"/>
        <v>0</v>
      </c>
      <c r="P77" s="44">
        <f t="shared" si="15"/>
        <v>0</v>
      </c>
      <c r="Q77" s="9"/>
    </row>
    <row r="78" spans="1:17">
      <c r="A78" s="12"/>
      <c r="B78" s="42">
        <v>602</v>
      </c>
      <c r="C78" s="19" t="s">
        <v>129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f t="shared" si="14"/>
        <v>0</v>
      </c>
      <c r="P78" s="44">
        <f t="shared" si="15"/>
        <v>0</v>
      </c>
      <c r="Q78" s="9"/>
    </row>
    <row r="79" spans="1:17">
      <c r="A79" s="12"/>
      <c r="B79" s="42">
        <v>603</v>
      </c>
      <c r="C79" s="19" t="s">
        <v>130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f t="shared" si="14"/>
        <v>0</v>
      </c>
      <c r="P79" s="44">
        <f t="shared" si="15"/>
        <v>0</v>
      </c>
      <c r="Q79" s="9"/>
    </row>
    <row r="80" spans="1:17">
      <c r="A80" s="12"/>
      <c r="B80" s="42">
        <v>604</v>
      </c>
      <c r="C80" s="19" t="s">
        <v>131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f t="shared" si="14"/>
        <v>0</v>
      </c>
      <c r="P80" s="44">
        <f t="shared" si="15"/>
        <v>0</v>
      </c>
      <c r="Q80" s="9"/>
    </row>
    <row r="81" spans="1:17">
      <c r="A81" s="12"/>
      <c r="B81" s="42">
        <v>605</v>
      </c>
      <c r="C81" s="19" t="s">
        <v>132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f t="shared" si="14"/>
        <v>0</v>
      </c>
      <c r="P81" s="44">
        <f t="shared" si="15"/>
        <v>0</v>
      </c>
      <c r="Q81" s="9"/>
    </row>
    <row r="82" spans="1:17">
      <c r="A82" s="12"/>
      <c r="B82" s="42">
        <v>606</v>
      </c>
      <c r="C82" s="19" t="s">
        <v>133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f t="shared" si="14"/>
        <v>0</v>
      </c>
      <c r="P82" s="44">
        <f t="shared" si="15"/>
        <v>0</v>
      </c>
      <c r="Q82" s="9"/>
    </row>
    <row r="83" spans="1:17">
      <c r="A83" s="12"/>
      <c r="B83" s="42">
        <v>607</v>
      </c>
      <c r="C83" s="19" t="s">
        <v>134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f t="shared" si="14"/>
        <v>0</v>
      </c>
      <c r="P83" s="44">
        <f t="shared" si="15"/>
        <v>0</v>
      </c>
      <c r="Q83" s="9"/>
    </row>
    <row r="84" spans="1:17">
      <c r="A84" s="12"/>
      <c r="B84" s="42">
        <v>608</v>
      </c>
      <c r="C84" s="19" t="s">
        <v>135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f t="shared" si="14"/>
        <v>0</v>
      </c>
      <c r="P84" s="44">
        <f t="shared" si="15"/>
        <v>0</v>
      </c>
      <c r="Q84" s="9"/>
    </row>
    <row r="85" spans="1:17">
      <c r="A85" s="12"/>
      <c r="B85" s="42">
        <v>609</v>
      </c>
      <c r="C85" s="19" t="s">
        <v>136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f>SUM(D85:N85)</f>
        <v>0</v>
      </c>
      <c r="P85" s="44">
        <f t="shared" si="15"/>
        <v>0</v>
      </c>
      <c r="Q85" s="9"/>
    </row>
    <row r="86" spans="1:17">
      <c r="A86" s="12"/>
      <c r="B86" s="42">
        <v>611</v>
      </c>
      <c r="C86" s="19" t="s">
        <v>137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f t="shared" ref="O86:O149" si="17">SUM(D86:N86)</f>
        <v>0</v>
      </c>
      <c r="P86" s="44">
        <f t="shared" si="15"/>
        <v>0</v>
      </c>
      <c r="Q86" s="9"/>
    </row>
    <row r="87" spans="1:17">
      <c r="A87" s="12"/>
      <c r="B87" s="42">
        <v>614</v>
      </c>
      <c r="C87" s="19" t="s">
        <v>138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f t="shared" si="17"/>
        <v>0</v>
      </c>
      <c r="P87" s="44">
        <f t="shared" si="15"/>
        <v>0</v>
      </c>
      <c r="Q87" s="9"/>
    </row>
    <row r="88" spans="1:17">
      <c r="A88" s="12"/>
      <c r="B88" s="42">
        <v>615</v>
      </c>
      <c r="C88" s="19" t="s">
        <v>139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f t="shared" si="17"/>
        <v>0</v>
      </c>
      <c r="P88" s="44">
        <f t="shared" si="15"/>
        <v>0</v>
      </c>
      <c r="Q88" s="9"/>
    </row>
    <row r="89" spans="1:17">
      <c r="A89" s="12"/>
      <c r="B89" s="42">
        <v>616</v>
      </c>
      <c r="C89" s="19" t="s">
        <v>140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f t="shared" si="17"/>
        <v>0</v>
      </c>
      <c r="P89" s="44">
        <f t="shared" si="15"/>
        <v>0</v>
      </c>
      <c r="Q89" s="9"/>
    </row>
    <row r="90" spans="1:17">
      <c r="A90" s="12"/>
      <c r="B90" s="42">
        <v>617</v>
      </c>
      <c r="C90" s="19" t="s">
        <v>141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f t="shared" si="17"/>
        <v>0</v>
      </c>
      <c r="P90" s="44">
        <f t="shared" si="15"/>
        <v>0</v>
      </c>
      <c r="Q90" s="9"/>
    </row>
    <row r="91" spans="1:17">
      <c r="A91" s="12"/>
      <c r="B91" s="42">
        <v>618</v>
      </c>
      <c r="C91" s="19" t="s">
        <v>142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f t="shared" si="17"/>
        <v>0</v>
      </c>
      <c r="P91" s="44">
        <f t="shared" si="15"/>
        <v>0</v>
      </c>
      <c r="Q91" s="9"/>
    </row>
    <row r="92" spans="1:17">
      <c r="A92" s="12"/>
      <c r="B92" s="42">
        <v>619</v>
      </c>
      <c r="C92" s="19" t="s">
        <v>143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f t="shared" si="17"/>
        <v>0</v>
      </c>
      <c r="P92" s="44">
        <f t="shared" si="15"/>
        <v>0</v>
      </c>
      <c r="Q92" s="9"/>
    </row>
    <row r="93" spans="1:17">
      <c r="A93" s="12"/>
      <c r="B93" s="42">
        <v>622</v>
      </c>
      <c r="C93" s="19" t="s">
        <v>144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f t="shared" si="17"/>
        <v>0</v>
      </c>
      <c r="P93" s="44">
        <f t="shared" si="15"/>
        <v>0</v>
      </c>
      <c r="Q93" s="9"/>
    </row>
    <row r="94" spans="1:17">
      <c r="A94" s="12"/>
      <c r="B94" s="42">
        <v>623</v>
      </c>
      <c r="C94" s="19" t="s">
        <v>145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f t="shared" si="17"/>
        <v>0</v>
      </c>
      <c r="P94" s="44">
        <f t="shared" si="15"/>
        <v>0</v>
      </c>
      <c r="Q94" s="9"/>
    </row>
    <row r="95" spans="1:17">
      <c r="A95" s="12"/>
      <c r="B95" s="42">
        <v>624</v>
      </c>
      <c r="C95" s="19" t="s">
        <v>146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f t="shared" si="17"/>
        <v>0</v>
      </c>
      <c r="P95" s="44">
        <f t="shared" si="15"/>
        <v>0</v>
      </c>
      <c r="Q95" s="9"/>
    </row>
    <row r="96" spans="1:17">
      <c r="A96" s="12"/>
      <c r="B96" s="42">
        <v>629</v>
      </c>
      <c r="C96" s="19" t="s">
        <v>147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f t="shared" si="17"/>
        <v>0</v>
      </c>
      <c r="P96" s="44">
        <f t="shared" si="15"/>
        <v>0</v>
      </c>
      <c r="Q96" s="9"/>
    </row>
    <row r="97" spans="1:17">
      <c r="A97" s="12"/>
      <c r="B97" s="42">
        <v>631</v>
      </c>
      <c r="C97" s="19" t="s">
        <v>148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f t="shared" si="17"/>
        <v>0</v>
      </c>
      <c r="P97" s="44">
        <f t="shared" si="15"/>
        <v>0</v>
      </c>
      <c r="Q97" s="9"/>
    </row>
    <row r="98" spans="1:17">
      <c r="A98" s="12"/>
      <c r="B98" s="42">
        <v>634</v>
      </c>
      <c r="C98" s="19" t="s">
        <v>149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f t="shared" si="17"/>
        <v>0</v>
      </c>
      <c r="P98" s="44">
        <f t="shared" si="15"/>
        <v>0</v>
      </c>
      <c r="Q98" s="9"/>
    </row>
    <row r="99" spans="1:17">
      <c r="A99" s="12"/>
      <c r="B99" s="42">
        <v>635</v>
      </c>
      <c r="C99" s="19" t="s">
        <v>150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f t="shared" si="17"/>
        <v>0</v>
      </c>
      <c r="P99" s="44">
        <f t="shared" si="15"/>
        <v>0</v>
      </c>
      <c r="Q99" s="9"/>
    </row>
    <row r="100" spans="1:17">
      <c r="A100" s="12"/>
      <c r="B100" s="42">
        <v>636</v>
      </c>
      <c r="C100" s="19" t="s">
        <v>151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f t="shared" si="17"/>
        <v>0</v>
      </c>
      <c r="P100" s="44">
        <f t="shared" si="15"/>
        <v>0</v>
      </c>
      <c r="Q100" s="9"/>
    </row>
    <row r="101" spans="1:17">
      <c r="A101" s="12"/>
      <c r="B101" s="42">
        <v>637</v>
      </c>
      <c r="C101" s="19" t="s">
        <v>152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f t="shared" si="17"/>
        <v>0</v>
      </c>
      <c r="P101" s="44">
        <f t="shared" si="15"/>
        <v>0</v>
      </c>
      <c r="Q101" s="9"/>
    </row>
    <row r="102" spans="1:17">
      <c r="A102" s="12"/>
      <c r="B102" s="42">
        <v>638</v>
      </c>
      <c r="C102" s="19" t="s">
        <v>153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f t="shared" si="17"/>
        <v>0</v>
      </c>
      <c r="P102" s="44">
        <f t="shared" si="15"/>
        <v>0</v>
      </c>
      <c r="Q102" s="9"/>
    </row>
    <row r="103" spans="1:17">
      <c r="A103" s="12"/>
      <c r="B103" s="42">
        <v>639</v>
      </c>
      <c r="C103" s="19" t="s">
        <v>154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f t="shared" si="17"/>
        <v>0</v>
      </c>
      <c r="P103" s="44">
        <f t="shared" si="15"/>
        <v>0</v>
      </c>
      <c r="Q103" s="9"/>
    </row>
    <row r="104" spans="1:17">
      <c r="A104" s="12"/>
      <c r="B104" s="42">
        <v>641</v>
      </c>
      <c r="C104" s="19" t="s">
        <v>155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f t="shared" si="17"/>
        <v>0</v>
      </c>
      <c r="P104" s="44">
        <f t="shared" si="15"/>
        <v>0</v>
      </c>
      <c r="Q104" s="9"/>
    </row>
    <row r="105" spans="1:17">
      <c r="A105" s="12"/>
      <c r="B105" s="42">
        <v>642</v>
      </c>
      <c r="C105" s="19" t="s">
        <v>156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f t="shared" si="17"/>
        <v>0</v>
      </c>
      <c r="P105" s="44">
        <f t="shared" si="15"/>
        <v>0</v>
      </c>
      <c r="Q105" s="9"/>
    </row>
    <row r="106" spans="1:17">
      <c r="A106" s="12"/>
      <c r="B106" s="42">
        <v>649</v>
      </c>
      <c r="C106" s="19" t="s">
        <v>157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f t="shared" si="17"/>
        <v>0</v>
      </c>
      <c r="P106" s="44">
        <f t="shared" si="15"/>
        <v>0</v>
      </c>
      <c r="Q106" s="9"/>
    </row>
    <row r="107" spans="1:17">
      <c r="A107" s="12"/>
      <c r="B107" s="42">
        <v>651</v>
      </c>
      <c r="C107" s="19" t="s">
        <v>158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f t="shared" si="17"/>
        <v>0</v>
      </c>
      <c r="P107" s="44">
        <f t="shared" si="15"/>
        <v>0</v>
      </c>
      <c r="Q107" s="9"/>
    </row>
    <row r="108" spans="1:17">
      <c r="A108" s="12"/>
      <c r="B108" s="42">
        <v>654</v>
      </c>
      <c r="C108" s="19" t="s">
        <v>159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f t="shared" si="17"/>
        <v>0</v>
      </c>
      <c r="P108" s="44">
        <f t="shared" si="15"/>
        <v>0</v>
      </c>
      <c r="Q108" s="9"/>
    </row>
    <row r="109" spans="1:17">
      <c r="A109" s="12"/>
      <c r="B109" s="42">
        <v>655</v>
      </c>
      <c r="C109" s="19" t="s">
        <v>160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 t="shared" si="17"/>
        <v>0</v>
      </c>
      <c r="P109" s="44">
        <f t="shared" si="15"/>
        <v>0</v>
      </c>
      <c r="Q109" s="9"/>
    </row>
    <row r="110" spans="1:17">
      <c r="A110" s="12"/>
      <c r="B110" s="42">
        <v>656</v>
      </c>
      <c r="C110" s="19" t="s">
        <v>161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f t="shared" si="17"/>
        <v>0</v>
      </c>
      <c r="P110" s="44">
        <f t="shared" si="15"/>
        <v>0</v>
      </c>
      <c r="Q110" s="9"/>
    </row>
    <row r="111" spans="1:17">
      <c r="A111" s="12"/>
      <c r="B111" s="42">
        <v>657</v>
      </c>
      <c r="C111" s="19" t="s">
        <v>162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f t="shared" si="17"/>
        <v>0</v>
      </c>
      <c r="P111" s="44">
        <f t="shared" si="15"/>
        <v>0</v>
      </c>
      <c r="Q111" s="9"/>
    </row>
    <row r="112" spans="1:17">
      <c r="A112" s="12"/>
      <c r="B112" s="42">
        <v>658</v>
      </c>
      <c r="C112" s="19" t="s">
        <v>163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f t="shared" si="17"/>
        <v>0</v>
      </c>
      <c r="P112" s="44">
        <f t="shared" si="15"/>
        <v>0</v>
      </c>
      <c r="Q112" s="9"/>
    </row>
    <row r="113" spans="1:17">
      <c r="A113" s="12"/>
      <c r="B113" s="42">
        <v>659</v>
      </c>
      <c r="C113" s="19" t="s">
        <v>164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f t="shared" si="17"/>
        <v>0</v>
      </c>
      <c r="P113" s="44">
        <f t="shared" si="15"/>
        <v>0</v>
      </c>
      <c r="Q113" s="9"/>
    </row>
    <row r="114" spans="1:17">
      <c r="A114" s="12"/>
      <c r="B114" s="42">
        <v>661</v>
      </c>
      <c r="C114" s="19" t="s">
        <v>165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f t="shared" si="17"/>
        <v>0</v>
      </c>
      <c r="P114" s="44">
        <f t="shared" si="15"/>
        <v>0</v>
      </c>
      <c r="Q114" s="9"/>
    </row>
    <row r="115" spans="1:17">
      <c r="A115" s="12"/>
      <c r="B115" s="42">
        <v>662</v>
      </c>
      <c r="C115" s="19" t="s">
        <v>166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f t="shared" si="17"/>
        <v>0</v>
      </c>
      <c r="P115" s="44">
        <f t="shared" si="15"/>
        <v>0</v>
      </c>
      <c r="Q115" s="9"/>
    </row>
    <row r="116" spans="1:17">
      <c r="A116" s="12"/>
      <c r="B116" s="42">
        <v>663</v>
      </c>
      <c r="C116" s="19" t="s">
        <v>167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f t="shared" si="17"/>
        <v>0</v>
      </c>
      <c r="P116" s="44">
        <f t="shared" si="15"/>
        <v>0</v>
      </c>
      <c r="Q116" s="9"/>
    </row>
    <row r="117" spans="1:17">
      <c r="A117" s="12"/>
      <c r="B117" s="42">
        <v>664</v>
      </c>
      <c r="C117" s="19" t="s">
        <v>168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f t="shared" si="17"/>
        <v>0</v>
      </c>
      <c r="P117" s="44">
        <f t="shared" si="15"/>
        <v>0</v>
      </c>
      <c r="Q117" s="9"/>
    </row>
    <row r="118" spans="1:17">
      <c r="A118" s="12"/>
      <c r="B118" s="42">
        <v>665</v>
      </c>
      <c r="C118" s="19" t="s">
        <v>169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f t="shared" si="17"/>
        <v>0</v>
      </c>
      <c r="P118" s="44">
        <f t="shared" si="15"/>
        <v>0</v>
      </c>
      <c r="Q118" s="9"/>
    </row>
    <row r="119" spans="1:17">
      <c r="A119" s="12"/>
      <c r="B119" s="42">
        <v>666</v>
      </c>
      <c r="C119" s="19" t="s">
        <v>170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f t="shared" si="17"/>
        <v>0</v>
      </c>
      <c r="P119" s="44">
        <f t="shared" si="15"/>
        <v>0</v>
      </c>
      <c r="Q119" s="9"/>
    </row>
    <row r="120" spans="1:17">
      <c r="A120" s="12"/>
      <c r="B120" s="42">
        <v>667</v>
      </c>
      <c r="C120" s="19" t="s">
        <v>171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f t="shared" si="17"/>
        <v>0</v>
      </c>
      <c r="P120" s="44">
        <f t="shared" si="15"/>
        <v>0</v>
      </c>
      <c r="Q120" s="9"/>
    </row>
    <row r="121" spans="1:17">
      <c r="A121" s="12"/>
      <c r="B121" s="42">
        <v>669</v>
      </c>
      <c r="C121" s="19" t="s">
        <v>172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f t="shared" si="17"/>
        <v>0</v>
      </c>
      <c r="P121" s="44">
        <f t="shared" si="15"/>
        <v>0</v>
      </c>
      <c r="Q121" s="9"/>
    </row>
    <row r="122" spans="1:17">
      <c r="A122" s="12"/>
      <c r="B122" s="42">
        <v>671</v>
      </c>
      <c r="C122" s="19" t="s">
        <v>173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f t="shared" si="17"/>
        <v>0</v>
      </c>
      <c r="P122" s="44">
        <f t="shared" si="15"/>
        <v>0</v>
      </c>
      <c r="Q122" s="9"/>
    </row>
    <row r="123" spans="1:17">
      <c r="A123" s="12"/>
      <c r="B123" s="42">
        <v>674</v>
      </c>
      <c r="C123" s="19" t="s">
        <v>174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f t="shared" si="17"/>
        <v>0</v>
      </c>
      <c r="P123" s="44">
        <f t="shared" si="15"/>
        <v>0</v>
      </c>
      <c r="Q123" s="9"/>
    </row>
    <row r="124" spans="1:17">
      <c r="A124" s="12"/>
      <c r="B124" s="42">
        <v>675</v>
      </c>
      <c r="C124" s="19" t="s">
        <v>175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f t="shared" si="17"/>
        <v>0</v>
      </c>
      <c r="P124" s="44">
        <f t="shared" si="15"/>
        <v>0</v>
      </c>
      <c r="Q124" s="9"/>
    </row>
    <row r="125" spans="1:17">
      <c r="A125" s="12"/>
      <c r="B125" s="42">
        <v>676</v>
      </c>
      <c r="C125" s="19" t="s">
        <v>176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f t="shared" si="17"/>
        <v>0</v>
      </c>
      <c r="P125" s="44">
        <f t="shared" si="15"/>
        <v>0</v>
      </c>
      <c r="Q125" s="9"/>
    </row>
    <row r="126" spans="1:17">
      <c r="A126" s="12"/>
      <c r="B126" s="42">
        <v>677</v>
      </c>
      <c r="C126" s="19" t="s">
        <v>177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f t="shared" si="17"/>
        <v>0</v>
      </c>
      <c r="P126" s="44">
        <f t="shared" si="15"/>
        <v>0</v>
      </c>
      <c r="Q126" s="9"/>
    </row>
    <row r="127" spans="1:17">
      <c r="A127" s="12"/>
      <c r="B127" s="42">
        <v>678</v>
      </c>
      <c r="C127" s="19" t="s">
        <v>178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f t="shared" si="17"/>
        <v>0</v>
      </c>
      <c r="P127" s="44">
        <f t="shared" si="15"/>
        <v>0</v>
      </c>
      <c r="Q127" s="9"/>
    </row>
    <row r="128" spans="1:17">
      <c r="A128" s="12"/>
      <c r="B128" s="42">
        <v>679</v>
      </c>
      <c r="C128" s="19" t="s">
        <v>179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f t="shared" si="17"/>
        <v>0</v>
      </c>
      <c r="P128" s="44">
        <f t="shared" si="15"/>
        <v>0</v>
      </c>
      <c r="Q128" s="9"/>
    </row>
    <row r="129" spans="1:17">
      <c r="A129" s="12"/>
      <c r="B129" s="42">
        <v>682</v>
      </c>
      <c r="C129" s="19" t="s">
        <v>180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f t="shared" si="17"/>
        <v>0</v>
      </c>
      <c r="P129" s="44">
        <f t="shared" si="15"/>
        <v>0</v>
      </c>
      <c r="Q129" s="9"/>
    </row>
    <row r="130" spans="1:17">
      <c r="A130" s="12"/>
      <c r="B130" s="42">
        <v>683</v>
      </c>
      <c r="C130" s="19" t="s">
        <v>181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f t="shared" si="17"/>
        <v>0</v>
      </c>
      <c r="P130" s="44">
        <f t="shared" si="15"/>
        <v>0</v>
      </c>
      <c r="Q130" s="9"/>
    </row>
    <row r="131" spans="1:17">
      <c r="A131" s="12"/>
      <c r="B131" s="42">
        <v>684</v>
      </c>
      <c r="C131" s="19" t="s">
        <v>182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f t="shared" si="17"/>
        <v>0</v>
      </c>
      <c r="P131" s="44">
        <f t="shared" si="15"/>
        <v>0</v>
      </c>
      <c r="Q131" s="9"/>
    </row>
    <row r="132" spans="1:17">
      <c r="A132" s="12"/>
      <c r="B132" s="42">
        <v>685</v>
      </c>
      <c r="C132" s="19" t="s">
        <v>183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f t="shared" si="17"/>
        <v>0</v>
      </c>
      <c r="P132" s="44">
        <f t="shared" si="15"/>
        <v>0</v>
      </c>
      <c r="Q132" s="9"/>
    </row>
    <row r="133" spans="1:17">
      <c r="A133" s="12"/>
      <c r="B133" s="42">
        <v>689</v>
      </c>
      <c r="C133" s="19" t="s">
        <v>184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f t="shared" si="17"/>
        <v>0</v>
      </c>
      <c r="P133" s="44">
        <f t="shared" ref="P133:P178" si="18">(O133/P$180)</f>
        <v>0</v>
      </c>
      <c r="Q133" s="9"/>
    </row>
    <row r="134" spans="1:17">
      <c r="A134" s="12"/>
      <c r="B134" s="42">
        <v>691</v>
      </c>
      <c r="C134" s="19" t="s">
        <v>185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f t="shared" si="17"/>
        <v>0</v>
      </c>
      <c r="P134" s="44">
        <f t="shared" si="18"/>
        <v>0</v>
      </c>
      <c r="Q134" s="9"/>
    </row>
    <row r="135" spans="1:17">
      <c r="A135" s="12"/>
      <c r="B135" s="42">
        <v>694</v>
      </c>
      <c r="C135" s="19" t="s">
        <v>186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f t="shared" si="17"/>
        <v>0</v>
      </c>
      <c r="P135" s="44">
        <f t="shared" si="18"/>
        <v>0</v>
      </c>
      <c r="Q135" s="9"/>
    </row>
    <row r="136" spans="1:17">
      <c r="A136" s="12"/>
      <c r="B136" s="42">
        <v>695</v>
      </c>
      <c r="C136" s="19" t="s">
        <v>187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f t="shared" si="17"/>
        <v>0</v>
      </c>
      <c r="P136" s="44">
        <f t="shared" si="18"/>
        <v>0</v>
      </c>
      <c r="Q136" s="9"/>
    </row>
    <row r="137" spans="1:17">
      <c r="A137" s="12"/>
      <c r="B137" s="42">
        <v>696</v>
      </c>
      <c r="C137" s="19" t="s">
        <v>188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f t="shared" si="17"/>
        <v>0</v>
      </c>
      <c r="P137" s="44">
        <f t="shared" si="18"/>
        <v>0</v>
      </c>
      <c r="Q137" s="9"/>
    </row>
    <row r="138" spans="1:17">
      <c r="A138" s="12"/>
      <c r="B138" s="42">
        <v>697</v>
      </c>
      <c r="C138" s="19" t="s">
        <v>189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f t="shared" si="17"/>
        <v>0</v>
      </c>
      <c r="P138" s="44">
        <f t="shared" si="18"/>
        <v>0</v>
      </c>
      <c r="Q138" s="9"/>
    </row>
    <row r="139" spans="1:17">
      <c r="A139" s="12"/>
      <c r="B139" s="42">
        <v>698</v>
      </c>
      <c r="C139" s="19" t="s">
        <v>190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f t="shared" si="17"/>
        <v>0</v>
      </c>
      <c r="P139" s="44">
        <f t="shared" si="18"/>
        <v>0</v>
      </c>
      <c r="Q139" s="9"/>
    </row>
    <row r="140" spans="1:17">
      <c r="A140" s="12"/>
      <c r="B140" s="42">
        <v>699</v>
      </c>
      <c r="C140" s="19" t="s">
        <v>191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f t="shared" si="17"/>
        <v>0</v>
      </c>
      <c r="P140" s="44">
        <f t="shared" si="18"/>
        <v>0</v>
      </c>
      <c r="Q140" s="9"/>
    </row>
    <row r="141" spans="1:17">
      <c r="A141" s="12"/>
      <c r="B141" s="42">
        <v>701</v>
      </c>
      <c r="C141" s="19" t="s">
        <v>192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f t="shared" si="17"/>
        <v>0</v>
      </c>
      <c r="P141" s="44">
        <f t="shared" si="18"/>
        <v>0</v>
      </c>
      <c r="Q141" s="9"/>
    </row>
    <row r="142" spans="1:17">
      <c r="A142" s="12"/>
      <c r="B142" s="42">
        <v>702</v>
      </c>
      <c r="C142" s="19" t="s">
        <v>193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f t="shared" si="17"/>
        <v>0</v>
      </c>
      <c r="P142" s="44">
        <f t="shared" si="18"/>
        <v>0</v>
      </c>
      <c r="Q142" s="9"/>
    </row>
    <row r="143" spans="1:17">
      <c r="A143" s="12"/>
      <c r="B143" s="42">
        <v>703</v>
      </c>
      <c r="C143" s="19" t="s">
        <v>194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f t="shared" si="17"/>
        <v>0</v>
      </c>
      <c r="P143" s="44">
        <f t="shared" si="18"/>
        <v>0</v>
      </c>
      <c r="Q143" s="9"/>
    </row>
    <row r="144" spans="1:17">
      <c r="A144" s="12"/>
      <c r="B144" s="42">
        <v>704</v>
      </c>
      <c r="C144" s="19" t="s">
        <v>195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f t="shared" si="17"/>
        <v>0</v>
      </c>
      <c r="P144" s="44">
        <f t="shared" si="18"/>
        <v>0</v>
      </c>
      <c r="Q144" s="9"/>
    </row>
    <row r="145" spans="1:17">
      <c r="A145" s="12"/>
      <c r="B145" s="42">
        <v>709</v>
      </c>
      <c r="C145" s="19" t="s">
        <v>196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f t="shared" si="17"/>
        <v>0</v>
      </c>
      <c r="P145" s="44">
        <f t="shared" si="18"/>
        <v>0</v>
      </c>
      <c r="Q145" s="9"/>
    </row>
    <row r="146" spans="1:17">
      <c r="A146" s="12"/>
      <c r="B146" s="42">
        <v>711</v>
      </c>
      <c r="C146" s="19" t="s">
        <v>197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f t="shared" si="17"/>
        <v>0</v>
      </c>
      <c r="P146" s="44">
        <f t="shared" si="18"/>
        <v>0</v>
      </c>
      <c r="Q146" s="9"/>
    </row>
    <row r="147" spans="1:17">
      <c r="A147" s="12"/>
      <c r="B147" s="42">
        <v>712</v>
      </c>
      <c r="C147" s="19" t="s">
        <v>198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f t="shared" si="17"/>
        <v>0</v>
      </c>
      <c r="P147" s="44">
        <f t="shared" si="18"/>
        <v>0</v>
      </c>
      <c r="Q147" s="9"/>
    </row>
    <row r="148" spans="1:17">
      <c r="A148" s="12"/>
      <c r="B148" s="42">
        <v>713</v>
      </c>
      <c r="C148" s="19" t="s">
        <v>199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f t="shared" si="17"/>
        <v>0</v>
      </c>
      <c r="P148" s="44">
        <f t="shared" si="18"/>
        <v>0</v>
      </c>
      <c r="Q148" s="9"/>
    </row>
    <row r="149" spans="1:17">
      <c r="A149" s="12"/>
      <c r="B149" s="42">
        <v>714</v>
      </c>
      <c r="C149" s="19" t="s">
        <v>200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f t="shared" si="17"/>
        <v>0</v>
      </c>
      <c r="P149" s="44">
        <f t="shared" si="18"/>
        <v>0</v>
      </c>
      <c r="Q149" s="9"/>
    </row>
    <row r="150" spans="1:17">
      <c r="A150" s="12"/>
      <c r="B150" s="42">
        <v>715</v>
      </c>
      <c r="C150" s="19" t="s">
        <v>201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f t="shared" ref="O150:O177" si="19">SUM(D150:N150)</f>
        <v>0</v>
      </c>
      <c r="P150" s="44">
        <f t="shared" si="18"/>
        <v>0</v>
      </c>
      <c r="Q150" s="9"/>
    </row>
    <row r="151" spans="1:17">
      <c r="A151" s="12"/>
      <c r="B151" s="42">
        <v>716</v>
      </c>
      <c r="C151" s="19" t="s">
        <v>202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f t="shared" si="19"/>
        <v>0</v>
      </c>
      <c r="P151" s="44">
        <f t="shared" si="18"/>
        <v>0</v>
      </c>
      <c r="Q151" s="9"/>
    </row>
    <row r="152" spans="1:17">
      <c r="A152" s="12"/>
      <c r="B152" s="42">
        <v>719</v>
      </c>
      <c r="C152" s="19" t="s">
        <v>203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f t="shared" si="19"/>
        <v>0</v>
      </c>
      <c r="P152" s="44">
        <f t="shared" si="18"/>
        <v>0</v>
      </c>
      <c r="Q152" s="9"/>
    </row>
    <row r="153" spans="1:17">
      <c r="A153" s="12"/>
      <c r="B153" s="42">
        <v>721</v>
      </c>
      <c r="C153" s="19" t="s">
        <v>204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f t="shared" si="19"/>
        <v>0</v>
      </c>
      <c r="P153" s="44">
        <f t="shared" si="18"/>
        <v>0</v>
      </c>
      <c r="Q153" s="9"/>
    </row>
    <row r="154" spans="1:17">
      <c r="A154" s="12"/>
      <c r="B154" s="42">
        <v>724</v>
      </c>
      <c r="C154" s="19" t="s">
        <v>205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f t="shared" si="19"/>
        <v>0</v>
      </c>
      <c r="P154" s="44">
        <f t="shared" si="18"/>
        <v>0</v>
      </c>
      <c r="Q154" s="9"/>
    </row>
    <row r="155" spans="1:17">
      <c r="A155" s="12"/>
      <c r="B155" s="42">
        <v>725</v>
      </c>
      <c r="C155" s="19" t="s">
        <v>206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f t="shared" si="19"/>
        <v>0</v>
      </c>
      <c r="P155" s="44">
        <f t="shared" si="18"/>
        <v>0</v>
      </c>
      <c r="Q155" s="9"/>
    </row>
    <row r="156" spans="1:17">
      <c r="A156" s="12"/>
      <c r="B156" s="42">
        <v>726</v>
      </c>
      <c r="C156" s="19" t="s">
        <v>207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f t="shared" si="19"/>
        <v>0</v>
      </c>
      <c r="P156" s="44">
        <f t="shared" si="18"/>
        <v>0</v>
      </c>
      <c r="Q156" s="9"/>
    </row>
    <row r="157" spans="1:17">
      <c r="A157" s="12"/>
      <c r="B157" s="42">
        <v>727</v>
      </c>
      <c r="C157" s="19" t="s">
        <v>208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f t="shared" si="19"/>
        <v>0</v>
      </c>
      <c r="P157" s="44">
        <f t="shared" si="18"/>
        <v>0</v>
      </c>
      <c r="Q157" s="9"/>
    </row>
    <row r="158" spans="1:17">
      <c r="A158" s="12"/>
      <c r="B158" s="42">
        <v>728</v>
      </c>
      <c r="C158" s="19" t="s">
        <v>209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f t="shared" si="19"/>
        <v>0</v>
      </c>
      <c r="P158" s="44">
        <f t="shared" si="18"/>
        <v>0</v>
      </c>
      <c r="Q158" s="9"/>
    </row>
    <row r="159" spans="1:17">
      <c r="A159" s="12"/>
      <c r="B159" s="42">
        <v>729</v>
      </c>
      <c r="C159" s="19" t="s">
        <v>210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f t="shared" si="19"/>
        <v>0</v>
      </c>
      <c r="P159" s="44">
        <f t="shared" si="18"/>
        <v>0</v>
      </c>
      <c r="Q159" s="9"/>
    </row>
    <row r="160" spans="1:17">
      <c r="A160" s="12"/>
      <c r="B160" s="42">
        <v>732</v>
      </c>
      <c r="C160" s="19" t="s">
        <v>211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f t="shared" si="19"/>
        <v>0</v>
      </c>
      <c r="P160" s="44">
        <f t="shared" si="18"/>
        <v>0</v>
      </c>
      <c r="Q160" s="9"/>
    </row>
    <row r="161" spans="1:17">
      <c r="A161" s="12"/>
      <c r="B161" s="42">
        <v>733</v>
      </c>
      <c r="C161" s="19" t="s">
        <v>212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f t="shared" si="19"/>
        <v>0</v>
      </c>
      <c r="P161" s="44">
        <f t="shared" si="18"/>
        <v>0</v>
      </c>
      <c r="Q161" s="9"/>
    </row>
    <row r="162" spans="1:17">
      <c r="A162" s="12"/>
      <c r="B162" s="42">
        <v>734</v>
      </c>
      <c r="C162" s="19" t="s">
        <v>213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f t="shared" si="19"/>
        <v>0</v>
      </c>
      <c r="P162" s="44">
        <f t="shared" si="18"/>
        <v>0</v>
      </c>
      <c r="Q162" s="9"/>
    </row>
    <row r="163" spans="1:17">
      <c r="A163" s="12"/>
      <c r="B163" s="42">
        <v>739</v>
      </c>
      <c r="C163" s="19" t="s">
        <v>214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f t="shared" si="19"/>
        <v>0</v>
      </c>
      <c r="P163" s="44">
        <f t="shared" si="18"/>
        <v>0</v>
      </c>
      <c r="Q163" s="9"/>
    </row>
    <row r="164" spans="1:17">
      <c r="A164" s="12"/>
      <c r="B164" s="42">
        <v>741</v>
      </c>
      <c r="C164" s="19" t="s">
        <v>215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f t="shared" si="19"/>
        <v>0</v>
      </c>
      <c r="P164" s="44">
        <f t="shared" si="18"/>
        <v>0</v>
      </c>
      <c r="Q164" s="9"/>
    </row>
    <row r="165" spans="1:17">
      <c r="A165" s="12"/>
      <c r="B165" s="42">
        <v>744</v>
      </c>
      <c r="C165" s="19" t="s">
        <v>216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f t="shared" si="19"/>
        <v>0</v>
      </c>
      <c r="P165" s="44">
        <f t="shared" si="18"/>
        <v>0</v>
      </c>
      <c r="Q165" s="9"/>
    </row>
    <row r="166" spans="1:17">
      <c r="A166" s="12"/>
      <c r="B166" s="42">
        <v>745</v>
      </c>
      <c r="C166" s="19" t="s">
        <v>217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f t="shared" si="19"/>
        <v>0</v>
      </c>
      <c r="P166" s="44">
        <f t="shared" si="18"/>
        <v>0</v>
      </c>
      <c r="Q166" s="9"/>
    </row>
    <row r="167" spans="1:17">
      <c r="A167" s="12"/>
      <c r="B167" s="42">
        <v>746</v>
      </c>
      <c r="C167" s="19" t="s">
        <v>218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f t="shared" si="19"/>
        <v>0</v>
      </c>
      <c r="P167" s="44">
        <f t="shared" si="18"/>
        <v>0</v>
      </c>
      <c r="Q167" s="9"/>
    </row>
    <row r="168" spans="1:17">
      <c r="A168" s="12"/>
      <c r="B168" s="42">
        <v>747</v>
      </c>
      <c r="C168" s="19" t="s">
        <v>219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f t="shared" si="19"/>
        <v>0</v>
      </c>
      <c r="P168" s="44">
        <f t="shared" si="18"/>
        <v>0</v>
      </c>
      <c r="Q168" s="9"/>
    </row>
    <row r="169" spans="1:17">
      <c r="A169" s="12"/>
      <c r="B169" s="42">
        <v>748</v>
      </c>
      <c r="C169" s="19" t="s">
        <v>220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f t="shared" si="19"/>
        <v>0</v>
      </c>
      <c r="P169" s="44">
        <f t="shared" si="18"/>
        <v>0</v>
      </c>
      <c r="Q169" s="9"/>
    </row>
    <row r="170" spans="1:17">
      <c r="A170" s="12"/>
      <c r="B170" s="42">
        <v>749</v>
      </c>
      <c r="C170" s="19" t="s">
        <v>221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f t="shared" si="19"/>
        <v>0</v>
      </c>
      <c r="P170" s="44">
        <f t="shared" si="18"/>
        <v>0</v>
      </c>
      <c r="Q170" s="9"/>
    </row>
    <row r="171" spans="1:17">
      <c r="A171" s="12"/>
      <c r="B171" s="42">
        <v>751</v>
      </c>
      <c r="C171" s="19" t="s">
        <v>222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f t="shared" si="19"/>
        <v>0</v>
      </c>
      <c r="P171" s="44">
        <f t="shared" si="18"/>
        <v>0</v>
      </c>
      <c r="Q171" s="9"/>
    </row>
    <row r="172" spans="1:17">
      <c r="A172" s="12"/>
      <c r="B172" s="42">
        <v>752</v>
      </c>
      <c r="C172" s="19" t="s">
        <v>223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f t="shared" si="19"/>
        <v>0</v>
      </c>
      <c r="P172" s="44">
        <f t="shared" si="18"/>
        <v>0</v>
      </c>
      <c r="Q172" s="9"/>
    </row>
    <row r="173" spans="1:17">
      <c r="A173" s="12"/>
      <c r="B173" s="42">
        <v>759</v>
      </c>
      <c r="C173" s="19" t="s">
        <v>224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f t="shared" si="19"/>
        <v>0</v>
      </c>
      <c r="P173" s="44">
        <f t="shared" si="18"/>
        <v>0</v>
      </c>
      <c r="Q173" s="9"/>
    </row>
    <row r="174" spans="1:17">
      <c r="A174" s="12"/>
      <c r="B174" s="42">
        <v>761</v>
      </c>
      <c r="C174" s="19" t="s">
        <v>225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f t="shared" si="19"/>
        <v>0</v>
      </c>
      <c r="P174" s="44">
        <f t="shared" si="18"/>
        <v>0</v>
      </c>
      <c r="Q174" s="9"/>
    </row>
    <row r="175" spans="1:17">
      <c r="A175" s="12"/>
      <c r="B175" s="42">
        <v>764</v>
      </c>
      <c r="C175" s="19" t="s">
        <v>226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f t="shared" si="19"/>
        <v>0</v>
      </c>
      <c r="P175" s="44">
        <f t="shared" si="18"/>
        <v>0</v>
      </c>
      <c r="Q175" s="9"/>
    </row>
    <row r="176" spans="1:17">
      <c r="A176" s="12"/>
      <c r="B176" s="42">
        <v>765</v>
      </c>
      <c r="C176" s="19" t="s">
        <v>227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f t="shared" si="19"/>
        <v>0</v>
      </c>
      <c r="P176" s="44">
        <f t="shared" si="18"/>
        <v>0</v>
      </c>
      <c r="Q176" s="9"/>
    </row>
    <row r="177" spans="1:120" ht="15.75" thickBot="1">
      <c r="A177" s="12"/>
      <c r="B177" s="42">
        <v>769</v>
      </c>
      <c r="C177" s="19" t="s">
        <v>228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f t="shared" si="19"/>
        <v>0</v>
      </c>
      <c r="P177" s="44">
        <f t="shared" si="18"/>
        <v>0</v>
      </c>
      <c r="Q177" s="9"/>
    </row>
    <row r="178" spans="1:120" ht="16.5" thickBot="1">
      <c r="A178" s="13" t="s">
        <v>10</v>
      </c>
      <c r="B178" s="21"/>
      <c r="C178" s="20"/>
      <c r="D178" s="14">
        <f t="shared" ref="D178:N178" si="20">SUM(D5,D15,D25,D35,D42,D48,D55,D63,D75)</f>
        <v>0</v>
      </c>
      <c r="E178" s="14">
        <f t="shared" si="20"/>
        <v>0</v>
      </c>
      <c r="F178" s="14">
        <f t="shared" si="20"/>
        <v>0</v>
      </c>
      <c r="G178" s="14">
        <f t="shared" si="20"/>
        <v>0</v>
      </c>
      <c r="H178" s="14">
        <f t="shared" si="20"/>
        <v>0</v>
      </c>
      <c r="I178" s="14">
        <f t="shared" si="20"/>
        <v>0</v>
      </c>
      <c r="J178" s="14">
        <f t="shared" si="20"/>
        <v>0</v>
      </c>
      <c r="K178" s="14">
        <f t="shared" si="20"/>
        <v>0</v>
      </c>
      <c r="L178" s="14">
        <f>SUM(L5,L15,L25,L35,L42,L48,L55,L63,L75)</f>
        <v>0</v>
      </c>
      <c r="M178" s="14">
        <f t="shared" si="20"/>
        <v>0</v>
      </c>
      <c r="N178" s="14">
        <f t="shared" si="20"/>
        <v>0</v>
      </c>
      <c r="O178" s="14">
        <f>SUM(D178:N178)</f>
        <v>0</v>
      </c>
      <c r="P178" s="35">
        <f t="shared" si="18"/>
        <v>0</v>
      </c>
      <c r="Q178" s="6"/>
      <c r="R178" s="2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</row>
    <row r="179" spans="1:120">
      <c r="A179" s="15"/>
      <c r="B179" s="17"/>
      <c r="C179" s="17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8"/>
    </row>
    <row r="180" spans="1:120">
      <c r="A180" s="36"/>
      <c r="B180" s="37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153" t="s">
        <v>71</v>
      </c>
      <c r="N180" s="153"/>
      <c r="O180" s="153"/>
      <c r="P180" s="39">
        <v>33</v>
      </c>
    </row>
    <row r="181" spans="1:120">
      <c r="A181" s="154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2"/>
    </row>
    <row r="182" spans="1:120" ht="15.75" customHeight="1" thickBot="1">
      <c r="A182" s="155" t="s">
        <v>33</v>
      </c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5"/>
    </row>
  </sheetData>
  <mergeCells count="10">
    <mergeCell ref="M180:O180"/>
    <mergeCell ref="A181:P181"/>
    <mergeCell ref="A182:P1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64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35243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35243</v>
      </c>
      <c r="O5" s="30">
        <f t="shared" ref="O5:O14" si="2">(N5/O$16)</f>
        <v>1258.6785714285713</v>
      </c>
      <c r="P5" s="6"/>
    </row>
    <row r="6" spans="1:133">
      <c r="A6" s="12"/>
      <c r="B6" s="42">
        <v>513</v>
      </c>
      <c r="C6" s="19" t="s">
        <v>19</v>
      </c>
      <c r="D6" s="43">
        <v>11897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11897</v>
      </c>
      <c r="O6" s="44">
        <f t="shared" si="2"/>
        <v>424.89285714285717</v>
      </c>
      <c r="P6" s="9"/>
    </row>
    <row r="7" spans="1:133">
      <c r="A7" s="12"/>
      <c r="B7" s="42">
        <v>514</v>
      </c>
      <c r="C7" s="19" t="s">
        <v>20</v>
      </c>
      <c r="D7" s="43">
        <v>23346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23346</v>
      </c>
      <c r="O7" s="44">
        <f t="shared" si="2"/>
        <v>833.78571428571433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9280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9280</v>
      </c>
      <c r="O8" s="41">
        <f t="shared" si="2"/>
        <v>331.42857142857144</v>
      </c>
      <c r="P8" s="10"/>
    </row>
    <row r="9" spans="1:133">
      <c r="A9" s="12"/>
      <c r="B9" s="42">
        <v>522</v>
      </c>
      <c r="C9" s="19" t="s">
        <v>50</v>
      </c>
      <c r="D9" s="43">
        <v>9280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9280</v>
      </c>
      <c r="O9" s="44">
        <f t="shared" si="2"/>
        <v>331.42857142857144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29438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29438</v>
      </c>
      <c r="O10" s="41">
        <f t="shared" si="2"/>
        <v>1051.3571428571429</v>
      </c>
      <c r="P10" s="10"/>
    </row>
    <row r="11" spans="1:133">
      <c r="A11" s="12"/>
      <c r="B11" s="42">
        <v>531</v>
      </c>
      <c r="C11" s="19" t="s">
        <v>25</v>
      </c>
      <c r="D11" s="43">
        <v>2351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2351</v>
      </c>
      <c r="O11" s="44">
        <f t="shared" si="2"/>
        <v>83.964285714285708</v>
      </c>
      <c r="P11" s="9"/>
    </row>
    <row r="12" spans="1:133">
      <c r="A12" s="12"/>
      <c r="B12" s="42">
        <v>536</v>
      </c>
      <c r="C12" s="19" t="s">
        <v>60</v>
      </c>
      <c r="D12" s="43">
        <v>5750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5750</v>
      </c>
      <c r="O12" s="44">
        <f t="shared" si="2"/>
        <v>205.35714285714286</v>
      </c>
      <c r="P12" s="9"/>
    </row>
    <row r="13" spans="1:133" ht="15.75" thickBot="1">
      <c r="A13" s="12"/>
      <c r="B13" s="42">
        <v>539</v>
      </c>
      <c r="C13" s="19" t="s">
        <v>28</v>
      </c>
      <c r="D13" s="43">
        <v>21337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21337</v>
      </c>
      <c r="O13" s="44">
        <f t="shared" si="2"/>
        <v>762.03571428571433</v>
      </c>
      <c r="P13" s="9"/>
    </row>
    <row r="14" spans="1:133" ht="16.5" thickBot="1">
      <c r="A14" s="13" t="s">
        <v>10</v>
      </c>
      <c r="B14" s="21"/>
      <c r="C14" s="20"/>
      <c r="D14" s="14">
        <f>SUM(D5,D8,D10)</f>
        <v>73961</v>
      </c>
      <c r="E14" s="14">
        <f t="shared" ref="E14:M14" si="5">SUM(E5,E8,E10)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73961</v>
      </c>
      <c r="O14" s="35">
        <f t="shared" si="2"/>
        <v>2641.4642857142858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3" t="s">
        <v>65</v>
      </c>
      <c r="M16" s="153"/>
      <c r="N16" s="153"/>
      <c r="O16" s="39">
        <v>28</v>
      </c>
    </row>
    <row r="17" spans="1:15">
      <c r="A17" s="154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2"/>
    </row>
    <row r="18" spans="1:15" ht="15.75" customHeight="1" thickBot="1">
      <c r="A18" s="155" t="s">
        <v>33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62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62359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62359</v>
      </c>
      <c r="O5" s="30">
        <f>(N5/O$11)</f>
        <v>2398.4230769230771</v>
      </c>
      <c r="P5" s="6"/>
    </row>
    <row r="6" spans="1:133">
      <c r="A6" s="12"/>
      <c r="B6" s="42">
        <v>513</v>
      </c>
      <c r="C6" s="19" t="s">
        <v>19</v>
      </c>
      <c r="D6" s="43">
        <v>11907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11907</v>
      </c>
      <c r="O6" s="44">
        <f>(N6/O$11)</f>
        <v>457.96153846153845</v>
      </c>
      <c r="P6" s="9"/>
    </row>
    <row r="7" spans="1:133">
      <c r="A7" s="12"/>
      <c r="B7" s="42">
        <v>514</v>
      </c>
      <c r="C7" s="19" t="s">
        <v>20</v>
      </c>
      <c r="D7" s="43">
        <v>24309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>SUM(D7:M7)</f>
        <v>24309</v>
      </c>
      <c r="O7" s="44">
        <f>(N7/O$11)</f>
        <v>934.96153846153845</v>
      </c>
      <c r="P7" s="9"/>
    </row>
    <row r="8" spans="1:133" ht="15.75" thickBot="1">
      <c r="A8" s="12"/>
      <c r="B8" s="42">
        <v>519</v>
      </c>
      <c r="C8" s="19" t="s">
        <v>58</v>
      </c>
      <c r="D8" s="43">
        <v>26143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>SUM(D8:M8)</f>
        <v>26143</v>
      </c>
      <c r="O8" s="44">
        <f>(N8/O$11)</f>
        <v>1005.5</v>
      </c>
      <c r="P8" s="9"/>
    </row>
    <row r="9" spans="1:133" ht="16.5" thickBot="1">
      <c r="A9" s="13" t="s">
        <v>10</v>
      </c>
      <c r="B9" s="21"/>
      <c r="C9" s="20"/>
      <c r="D9" s="14">
        <f>SUM(D5)</f>
        <v>62359</v>
      </c>
      <c r="E9" s="14">
        <f t="shared" ref="E9:M9" si="1">SUM(E5)</f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>SUM(D9:M9)</f>
        <v>62359</v>
      </c>
      <c r="O9" s="35">
        <f>(N9/O$11)</f>
        <v>2398.4230769230771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5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8"/>
    </row>
    <row r="11" spans="1:133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153" t="s">
        <v>63</v>
      </c>
      <c r="M11" s="153"/>
      <c r="N11" s="153"/>
      <c r="O11" s="39">
        <v>26</v>
      </c>
    </row>
    <row r="12" spans="1:133">
      <c r="A12" s="154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2"/>
    </row>
    <row r="13" spans="1:133" ht="15.75" customHeight="1" thickBot="1">
      <c r="A13" s="155" t="s">
        <v>33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</row>
  </sheetData>
  <mergeCells count="10">
    <mergeCell ref="L11:N11"/>
    <mergeCell ref="A12:O12"/>
    <mergeCell ref="A13:O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56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43133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43133</v>
      </c>
      <c r="O5" s="30">
        <f t="shared" ref="O5:O13" si="2">(N5/O$15)</f>
        <v>1658.9615384615386</v>
      </c>
      <c r="P5" s="6"/>
    </row>
    <row r="6" spans="1:133">
      <c r="A6" s="12"/>
      <c r="B6" s="42">
        <v>512</v>
      </c>
      <c r="C6" s="19" t="s">
        <v>57</v>
      </c>
      <c r="D6" s="43">
        <v>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339</v>
      </c>
      <c r="O6" s="44">
        <f t="shared" si="2"/>
        <v>13.038461538461538</v>
      </c>
      <c r="P6" s="9"/>
    </row>
    <row r="7" spans="1:133">
      <c r="A7" s="12"/>
      <c r="B7" s="42">
        <v>513</v>
      </c>
      <c r="C7" s="19" t="s">
        <v>19</v>
      </c>
      <c r="D7" s="43">
        <v>9662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9662</v>
      </c>
      <c r="O7" s="44">
        <f t="shared" si="2"/>
        <v>371.61538461538464</v>
      </c>
      <c r="P7" s="9"/>
    </row>
    <row r="8" spans="1:133">
      <c r="A8" s="12"/>
      <c r="B8" s="42">
        <v>514</v>
      </c>
      <c r="C8" s="19" t="s">
        <v>20</v>
      </c>
      <c r="D8" s="43">
        <v>14581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14581</v>
      </c>
      <c r="O8" s="44">
        <f t="shared" si="2"/>
        <v>560.80769230769226</v>
      </c>
      <c r="P8" s="9"/>
    </row>
    <row r="9" spans="1:133">
      <c r="A9" s="12"/>
      <c r="B9" s="42">
        <v>519</v>
      </c>
      <c r="C9" s="19" t="s">
        <v>58</v>
      </c>
      <c r="D9" s="43">
        <v>18551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18551</v>
      </c>
      <c r="O9" s="44">
        <f t="shared" si="2"/>
        <v>713.5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SUM(D11:D12)</f>
        <v>13318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13318</v>
      </c>
      <c r="O10" s="41">
        <f t="shared" si="2"/>
        <v>512.23076923076928</v>
      </c>
      <c r="P10" s="10"/>
    </row>
    <row r="11" spans="1:133">
      <c r="A11" s="12"/>
      <c r="B11" s="42">
        <v>522</v>
      </c>
      <c r="C11" s="19" t="s">
        <v>50</v>
      </c>
      <c r="D11" s="43">
        <v>5876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5876</v>
      </c>
      <c r="O11" s="44">
        <f t="shared" si="2"/>
        <v>226</v>
      </c>
      <c r="P11" s="9"/>
    </row>
    <row r="12" spans="1:133" ht="15.75" thickBot="1">
      <c r="A12" s="12"/>
      <c r="B12" s="42">
        <v>529</v>
      </c>
      <c r="C12" s="19" t="s">
        <v>59</v>
      </c>
      <c r="D12" s="43">
        <v>7442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7442</v>
      </c>
      <c r="O12" s="44">
        <f t="shared" si="2"/>
        <v>286.23076923076923</v>
      </c>
      <c r="P12" s="9"/>
    </row>
    <row r="13" spans="1:133" ht="16.5" thickBot="1">
      <c r="A13" s="13" t="s">
        <v>10</v>
      </c>
      <c r="B13" s="21"/>
      <c r="C13" s="20"/>
      <c r="D13" s="14">
        <f>SUM(D5,D10)</f>
        <v>56451</v>
      </c>
      <c r="E13" s="14">
        <f t="shared" ref="E13:M13" si="4">SUM(E5,E10)</f>
        <v>0</v>
      </c>
      <c r="F13" s="14">
        <f t="shared" si="4"/>
        <v>0</v>
      </c>
      <c r="G13" s="14">
        <f t="shared" si="4"/>
        <v>0</v>
      </c>
      <c r="H13" s="14">
        <f t="shared" si="4"/>
        <v>0</v>
      </c>
      <c r="I13" s="14">
        <f t="shared" si="4"/>
        <v>0</v>
      </c>
      <c r="J13" s="14">
        <f t="shared" si="4"/>
        <v>0</v>
      </c>
      <c r="K13" s="14">
        <f t="shared" si="4"/>
        <v>0</v>
      </c>
      <c r="L13" s="14">
        <f t="shared" si="4"/>
        <v>0</v>
      </c>
      <c r="M13" s="14">
        <f t="shared" si="4"/>
        <v>0</v>
      </c>
      <c r="N13" s="14">
        <f t="shared" si="1"/>
        <v>56451</v>
      </c>
      <c r="O13" s="35">
        <f t="shared" si="2"/>
        <v>2171.1923076923076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3" t="s">
        <v>61</v>
      </c>
      <c r="M15" s="153"/>
      <c r="N15" s="153"/>
      <c r="O15" s="39">
        <v>26</v>
      </c>
    </row>
    <row r="16" spans="1:133">
      <c r="A16" s="154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</row>
    <row r="17" spans="1:15" ht="15.75" customHeight="1" thickBot="1">
      <c r="A17" s="155" t="s">
        <v>33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26996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26996</v>
      </c>
      <c r="O5" s="30">
        <f t="shared" ref="O5:O15" si="2">(N5/O$17)</f>
        <v>1038.3076923076924</v>
      </c>
      <c r="P5" s="6"/>
    </row>
    <row r="6" spans="1:133">
      <c r="A6" s="12"/>
      <c r="B6" s="42">
        <v>513</v>
      </c>
      <c r="C6" s="19" t="s">
        <v>19</v>
      </c>
      <c r="D6" s="43">
        <v>17384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17384</v>
      </c>
      <c r="O6" s="44">
        <f t="shared" si="2"/>
        <v>668.61538461538464</v>
      </c>
      <c r="P6" s="9"/>
    </row>
    <row r="7" spans="1:133">
      <c r="A7" s="12"/>
      <c r="B7" s="42">
        <v>514</v>
      </c>
      <c r="C7" s="19" t="s">
        <v>20</v>
      </c>
      <c r="D7" s="43">
        <v>9612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9612</v>
      </c>
      <c r="O7" s="44">
        <f t="shared" si="2"/>
        <v>369.69230769230768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4501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4501</v>
      </c>
      <c r="O8" s="41">
        <f t="shared" si="2"/>
        <v>173.11538461538461</v>
      </c>
      <c r="P8" s="10"/>
    </row>
    <row r="9" spans="1:133">
      <c r="A9" s="12"/>
      <c r="B9" s="42">
        <v>526</v>
      </c>
      <c r="C9" s="19" t="s">
        <v>23</v>
      </c>
      <c r="D9" s="43">
        <v>4501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4501</v>
      </c>
      <c r="O9" s="44">
        <f t="shared" si="2"/>
        <v>173.11538461538461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SUM(D11:D14)</f>
        <v>17352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17352</v>
      </c>
      <c r="O10" s="41">
        <f t="shared" si="2"/>
        <v>667.38461538461536</v>
      </c>
      <c r="P10" s="10"/>
    </row>
    <row r="11" spans="1:133">
      <c r="A11" s="12"/>
      <c r="B11" s="42">
        <v>531</v>
      </c>
      <c r="C11" s="19" t="s">
        <v>25</v>
      </c>
      <c r="D11" s="43">
        <v>3852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3852</v>
      </c>
      <c r="O11" s="44">
        <f t="shared" si="2"/>
        <v>148.15384615384616</v>
      </c>
      <c r="P11" s="9"/>
    </row>
    <row r="12" spans="1:133">
      <c r="A12" s="12"/>
      <c r="B12" s="42">
        <v>534</v>
      </c>
      <c r="C12" s="19" t="s">
        <v>44</v>
      </c>
      <c r="D12" s="43">
        <v>4483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4483</v>
      </c>
      <c r="O12" s="44">
        <f t="shared" si="2"/>
        <v>172.42307692307693</v>
      </c>
      <c r="P12" s="9"/>
    </row>
    <row r="13" spans="1:133">
      <c r="A13" s="12"/>
      <c r="B13" s="42">
        <v>537</v>
      </c>
      <c r="C13" s="19" t="s">
        <v>45</v>
      </c>
      <c r="D13" s="43">
        <v>2405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2405</v>
      </c>
      <c r="O13" s="44">
        <f t="shared" si="2"/>
        <v>92.5</v>
      </c>
      <c r="P13" s="9"/>
    </row>
    <row r="14" spans="1:133" ht="15.75" thickBot="1">
      <c r="A14" s="12"/>
      <c r="B14" s="42">
        <v>539</v>
      </c>
      <c r="C14" s="19" t="s">
        <v>28</v>
      </c>
      <c r="D14" s="43">
        <v>6612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6612</v>
      </c>
      <c r="O14" s="44">
        <f t="shared" si="2"/>
        <v>254.30769230769232</v>
      </c>
      <c r="P14" s="9"/>
    </row>
    <row r="15" spans="1:133" ht="16.5" thickBot="1">
      <c r="A15" s="13" t="s">
        <v>10</v>
      </c>
      <c r="B15" s="21"/>
      <c r="C15" s="20"/>
      <c r="D15" s="14">
        <f>SUM(D5,D8,D10)</f>
        <v>48849</v>
      </c>
      <c r="E15" s="14">
        <f t="shared" ref="E15:M15" si="5">SUM(E5,E8,E10)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48849</v>
      </c>
      <c r="O15" s="35">
        <f t="shared" si="2"/>
        <v>1878.8076923076924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3" t="s">
        <v>55</v>
      </c>
      <c r="M17" s="153"/>
      <c r="N17" s="153"/>
      <c r="O17" s="39">
        <v>26</v>
      </c>
    </row>
    <row r="18" spans="1:15">
      <c r="A18" s="154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</row>
    <row r="19" spans="1:15" ht="15.75" customHeight="1" thickBot="1">
      <c r="A19" s="155" t="s">
        <v>33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52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14552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14552</v>
      </c>
      <c r="O5" s="30">
        <f t="shared" ref="O5:O13" si="2">(N5/O$15)</f>
        <v>606.33333333333337</v>
      </c>
      <c r="P5" s="6"/>
    </row>
    <row r="6" spans="1:133">
      <c r="A6" s="12"/>
      <c r="B6" s="42">
        <v>513</v>
      </c>
      <c r="C6" s="19" t="s">
        <v>19</v>
      </c>
      <c r="D6" s="43">
        <v>13537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13537</v>
      </c>
      <c r="O6" s="44">
        <f t="shared" si="2"/>
        <v>564.04166666666663</v>
      </c>
      <c r="P6" s="9"/>
    </row>
    <row r="7" spans="1:133">
      <c r="A7" s="12"/>
      <c r="B7" s="42">
        <v>514</v>
      </c>
      <c r="C7" s="19" t="s">
        <v>20</v>
      </c>
      <c r="D7" s="43">
        <v>1015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1015</v>
      </c>
      <c r="O7" s="44">
        <f t="shared" si="2"/>
        <v>42.291666666666664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2680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2680</v>
      </c>
      <c r="O8" s="41">
        <f t="shared" si="2"/>
        <v>111.66666666666667</v>
      </c>
      <c r="P8" s="10"/>
    </row>
    <row r="9" spans="1:133">
      <c r="A9" s="12"/>
      <c r="B9" s="42">
        <v>522</v>
      </c>
      <c r="C9" s="19" t="s">
        <v>50</v>
      </c>
      <c r="D9" s="43">
        <v>2680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2680</v>
      </c>
      <c r="O9" s="44">
        <f t="shared" si="2"/>
        <v>111.66666666666667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22349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22349</v>
      </c>
      <c r="O10" s="41">
        <f t="shared" si="2"/>
        <v>931.20833333333337</v>
      </c>
      <c r="P10" s="10"/>
    </row>
    <row r="11" spans="1:133">
      <c r="A11" s="12"/>
      <c r="B11" s="42">
        <v>534</v>
      </c>
      <c r="C11" s="19" t="s">
        <v>44</v>
      </c>
      <c r="D11" s="43">
        <v>4483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4483</v>
      </c>
      <c r="O11" s="44">
        <f t="shared" si="2"/>
        <v>186.79166666666666</v>
      </c>
      <c r="P11" s="9"/>
    </row>
    <row r="12" spans="1:133" ht="15.75" thickBot="1">
      <c r="A12" s="12"/>
      <c r="B12" s="42">
        <v>539</v>
      </c>
      <c r="C12" s="19" t="s">
        <v>28</v>
      </c>
      <c r="D12" s="43">
        <v>17866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17866</v>
      </c>
      <c r="O12" s="44">
        <f t="shared" si="2"/>
        <v>744.41666666666663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39581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39581</v>
      </c>
      <c r="O13" s="35">
        <f t="shared" si="2"/>
        <v>1649.2083333333333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3" t="s">
        <v>53</v>
      </c>
      <c r="M15" s="153"/>
      <c r="N15" s="153"/>
      <c r="O15" s="39">
        <v>24</v>
      </c>
    </row>
    <row r="16" spans="1:133">
      <c r="A16" s="154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</row>
    <row r="17" spans="1:15" ht="15.75" customHeight="1" thickBot="1">
      <c r="A17" s="155" t="s">
        <v>33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7"/>
      <c r="Q1"/>
    </row>
    <row r="2" spans="1:133" ht="24" thickBot="1">
      <c r="A2" s="159" t="s">
        <v>47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7"/>
      <c r="Q2"/>
    </row>
    <row r="3" spans="1:133" ht="18" customHeight="1">
      <c r="A3" s="162" t="s">
        <v>12</v>
      </c>
      <c r="B3" s="143"/>
      <c r="C3" s="144"/>
      <c r="D3" s="163" t="s">
        <v>6</v>
      </c>
      <c r="E3" s="164"/>
      <c r="F3" s="164"/>
      <c r="G3" s="164"/>
      <c r="H3" s="165"/>
      <c r="I3" s="163" t="s">
        <v>7</v>
      </c>
      <c r="J3" s="165"/>
      <c r="K3" s="163" t="s">
        <v>9</v>
      </c>
      <c r="L3" s="165"/>
      <c r="M3" s="33"/>
      <c r="N3" s="34"/>
      <c r="O3" s="166" t="s">
        <v>17</v>
      </c>
      <c r="P3" s="11"/>
      <c r="Q3"/>
    </row>
    <row r="4" spans="1:133" ht="32.25" customHeight="1" thickBot="1">
      <c r="A4" s="145"/>
      <c r="B4" s="146"/>
      <c r="C4" s="14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10853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10853</v>
      </c>
      <c r="O5" s="30">
        <f t="shared" ref="O5:O15" si="2">(N5/O$17)</f>
        <v>452.20833333333331</v>
      </c>
      <c r="P5" s="6"/>
    </row>
    <row r="6" spans="1:133">
      <c r="A6" s="12"/>
      <c r="B6" s="42">
        <v>513</v>
      </c>
      <c r="C6" s="19" t="s">
        <v>19</v>
      </c>
      <c r="D6" s="43">
        <v>9988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9988</v>
      </c>
      <c r="O6" s="44">
        <f t="shared" si="2"/>
        <v>416.16666666666669</v>
      </c>
      <c r="P6" s="9"/>
    </row>
    <row r="7" spans="1:133">
      <c r="A7" s="12"/>
      <c r="B7" s="42">
        <v>514</v>
      </c>
      <c r="C7" s="19" t="s">
        <v>20</v>
      </c>
      <c r="D7" s="43">
        <v>865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865</v>
      </c>
      <c r="O7" s="44">
        <f t="shared" si="2"/>
        <v>36.041666666666664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3561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3561</v>
      </c>
      <c r="O8" s="41">
        <f t="shared" si="2"/>
        <v>148.375</v>
      </c>
      <c r="P8" s="10"/>
    </row>
    <row r="9" spans="1:133">
      <c r="A9" s="12"/>
      <c r="B9" s="42">
        <v>526</v>
      </c>
      <c r="C9" s="19" t="s">
        <v>23</v>
      </c>
      <c r="D9" s="43">
        <v>3561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3561</v>
      </c>
      <c r="O9" s="44">
        <f t="shared" si="2"/>
        <v>148.375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SUM(D11:D14)</f>
        <v>14125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14125</v>
      </c>
      <c r="O10" s="41">
        <f t="shared" si="2"/>
        <v>588.54166666666663</v>
      </c>
      <c r="P10" s="10"/>
    </row>
    <row r="11" spans="1:133">
      <c r="A11" s="12"/>
      <c r="B11" s="42">
        <v>531</v>
      </c>
      <c r="C11" s="19" t="s">
        <v>25</v>
      </c>
      <c r="D11" s="43">
        <v>1905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1905</v>
      </c>
      <c r="O11" s="44">
        <f t="shared" si="2"/>
        <v>79.375</v>
      </c>
      <c r="P11" s="9"/>
    </row>
    <row r="12" spans="1:133">
      <c r="A12" s="12"/>
      <c r="B12" s="42">
        <v>534</v>
      </c>
      <c r="C12" s="19" t="s">
        <v>44</v>
      </c>
      <c r="D12" s="43">
        <v>4484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4484</v>
      </c>
      <c r="O12" s="44">
        <f t="shared" si="2"/>
        <v>186.83333333333334</v>
      </c>
      <c r="P12" s="9"/>
    </row>
    <row r="13" spans="1:133">
      <c r="A13" s="12"/>
      <c r="B13" s="42">
        <v>537</v>
      </c>
      <c r="C13" s="19" t="s">
        <v>45</v>
      </c>
      <c r="D13" s="43">
        <v>2035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2035</v>
      </c>
      <c r="O13" s="44">
        <f t="shared" si="2"/>
        <v>84.791666666666671</v>
      </c>
      <c r="P13" s="9"/>
    </row>
    <row r="14" spans="1:133" ht="15.75" thickBot="1">
      <c r="A14" s="12"/>
      <c r="B14" s="42">
        <v>539</v>
      </c>
      <c r="C14" s="19" t="s">
        <v>28</v>
      </c>
      <c r="D14" s="43">
        <v>5701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5701</v>
      </c>
      <c r="O14" s="44">
        <f t="shared" si="2"/>
        <v>237.54166666666666</v>
      </c>
      <c r="P14" s="9"/>
    </row>
    <row r="15" spans="1:133" ht="16.5" thickBot="1">
      <c r="A15" s="13" t="s">
        <v>10</v>
      </c>
      <c r="B15" s="21"/>
      <c r="C15" s="20"/>
      <c r="D15" s="14">
        <f>SUM(D5,D8,D10)</f>
        <v>28539</v>
      </c>
      <c r="E15" s="14">
        <f t="shared" ref="E15:M15" si="5">SUM(E5,E8,E10)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28539</v>
      </c>
      <c r="O15" s="35">
        <f t="shared" si="2"/>
        <v>1189.125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3" t="s">
        <v>48</v>
      </c>
      <c r="M17" s="153"/>
      <c r="N17" s="153"/>
      <c r="O17" s="39">
        <v>24</v>
      </c>
    </row>
    <row r="18" spans="1:15">
      <c r="A18" s="154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</row>
    <row r="19" spans="1:15" ht="15.75" customHeight="1" thickBot="1">
      <c r="A19" s="155" t="s">
        <v>33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2025-02-10T20:17:37Z</cp:lastPrinted>
  <dcterms:created xsi:type="dcterms:W3CDTF">2000-08-31T21:26:31Z</dcterms:created>
  <dcterms:modified xsi:type="dcterms:W3CDTF">2025-02-10T20:17:43Z</dcterms:modified>
</cp:coreProperties>
</file>