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490EE8E111639985D9FAC439F1D8197EDB93ADAE" xr6:coauthVersionLast="47" xr6:coauthVersionMax="47" xr10:uidLastSave="{048DDC6A-CB3F-4C4D-AE59-DB865CB0CBF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'2008'!$A$1:$O$21</definedName>
    <definedName name="_xlnm.Print_Area" localSheetId="14">'2009'!$A$1:$O$21</definedName>
    <definedName name="_xlnm.Print_Area" localSheetId="13">'2010'!$A$1:$O$22</definedName>
    <definedName name="_xlnm.Print_Area" localSheetId="12">'2011'!$A$1:$O$23</definedName>
    <definedName name="_xlnm.Print_Area" localSheetId="11">'2012'!$A$1:$O$21</definedName>
    <definedName name="_xlnm.Print_Area" localSheetId="10">'2013'!$A$1:$O$23</definedName>
    <definedName name="_xlnm.Print_Area" localSheetId="9">'2014'!$A$1:$O$23</definedName>
    <definedName name="_xlnm.Print_Area" localSheetId="8">'2015'!$A$1:$O$23</definedName>
    <definedName name="_xlnm.Print_Area" localSheetId="7">'2016'!$A$1:$O$23</definedName>
    <definedName name="_xlnm.Print_Area" localSheetId="6">'2017'!$A$1:$O$23</definedName>
    <definedName name="_xlnm.Print_Area" localSheetId="5">'2018'!$A$1:$O$23</definedName>
    <definedName name="_xlnm.Print_Area" localSheetId="4">'2019'!$A$1:$O$23</definedName>
    <definedName name="_xlnm.Print_Area" localSheetId="3">'2020'!$A$1:$O$23</definedName>
    <definedName name="_xlnm.Print_Area" localSheetId="2">'2021'!$A$1:$P$23</definedName>
    <definedName name="_xlnm.Print_Area" localSheetId="1">'2022'!$A$1:$P$23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5" i="49"/>
  <c r="P15" i="49" s="1"/>
  <c r="O8" i="49"/>
  <c r="P8" i="49" s="1"/>
  <c r="O5" i="49"/>
  <c r="P5" i="49" s="1"/>
  <c r="O11" i="49"/>
  <c r="P11" i="49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K19" i="48" s="1"/>
  <c r="J5" i="48"/>
  <c r="J19" i="48" s="1"/>
  <c r="I5" i="48"/>
  <c r="I19" i="48" s="1"/>
  <c r="H5" i="48"/>
  <c r="H19" i="48" s="1"/>
  <c r="G5" i="48"/>
  <c r="G19" i="48" s="1"/>
  <c r="F5" i="48"/>
  <c r="F19" i="48" s="1"/>
  <c r="E5" i="48"/>
  <c r="E19" i="48" s="1"/>
  <c r="D5" i="48"/>
  <c r="O19" i="49" l="1"/>
  <c r="P19" i="49" s="1"/>
  <c r="M19" i="48"/>
  <c r="L19" i="48"/>
  <c r="N19" i="48"/>
  <c r="D19" i="48"/>
  <c r="O17" i="48"/>
  <c r="P17" i="48" s="1"/>
  <c r="O15" i="48"/>
  <c r="P15" i="48" s="1"/>
  <c r="O11" i="48"/>
  <c r="P11" i="48" s="1"/>
  <c r="O8" i="48"/>
  <c r="P8" i="48" s="1"/>
  <c r="O5" i="48"/>
  <c r="P5" i="48" s="1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5" i="47" s="1"/>
  <c r="P15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N8" i="47"/>
  <c r="M8" i="47"/>
  <c r="L8" i="47"/>
  <c r="L19" i="47" s="1"/>
  <c r="K8" i="47"/>
  <c r="J8" i="47"/>
  <c r="I8" i="47"/>
  <c r="H8" i="47"/>
  <c r="G8" i="47"/>
  <c r="F8" i="47"/>
  <c r="E8" i="47"/>
  <c r="D8" i="47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E19" i="47" s="1"/>
  <c r="D5" i="47"/>
  <c r="D19" i="47" s="1"/>
  <c r="J19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I15" i="46"/>
  <c r="H15" i="46"/>
  <c r="G15" i="46"/>
  <c r="F15" i="46"/>
  <c r="N15" i="46" s="1"/>
  <c r="O15" i="46" s="1"/>
  <c r="E15" i="46"/>
  <c r="D15" i="46"/>
  <c r="N14" i="46"/>
  <c r="O14" i="46" s="1"/>
  <c r="N13" i="46"/>
  <c r="O13" i="46"/>
  <c r="N12" i="46"/>
  <c r="O12" i="46" s="1"/>
  <c r="M11" i="46"/>
  <c r="L11" i="46"/>
  <c r="K11" i="46"/>
  <c r="J11" i="46"/>
  <c r="I11" i="46"/>
  <c r="H11" i="46"/>
  <c r="G11" i="46"/>
  <c r="F11" i="46"/>
  <c r="E11" i="46"/>
  <c r="E19" i="46" s="1"/>
  <c r="D11" i="46"/>
  <c r="N10" i="46"/>
  <c r="O10" i="46" s="1"/>
  <c r="N9" i="46"/>
  <c r="O9" i="46"/>
  <c r="M8" i="46"/>
  <c r="L8" i="46"/>
  <c r="K8" i="46"/>
  <c r="J8" i="46"/>
  <c r="I8" i="46"/>
  <c r="H8" i="46"/>
  <c r="G8" i="46"/>
  <c r="F8" i="46"/>
  <c r="E8" i="46"/>
  <c r="D8" i="46"/>
  <c r="N7" i="46"/>
  <c r="O7" i="46"/>
  <c r="N6" i="46"/>
  <c r="O6" i="46"/>
  <c r="M5" i="46"/>
  <c r="L5" i="46"/>
  <c r="K5" i="46"/>
  <c r="J5" i="46"/>
  <c r="I5" i="46"/>
  <c r="I19" i="46" s="1"/>
  <c r="H5" i="46"/>
  <c r="H19" i="46" s="1"/>
  <c r="G5" i="46"/>
  <c r="G19" i="46" s="1"/>
  <c r="F5" i="46"/>
  <c r="E5" i="46"/>
  <c r="D5" i="46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7" i="45" s="1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/>
  <c r="N12" i="45"/>
  <c r="O12" i="45" s="1"/>
  <c r="M11" i="45"/>
  <c r="L11" i="45"/>
  <c r="K11" i="45"/>
  <c r="K19" i="45" s="1"/>
  <c r="J11" i="45"/>
  <c r="I11" i="45"/>
  <c r="H11" i="45"/>
  <c r="G11" i="45"/>
  <c r="F11" i="45"/>
  <c r="E11" i="45"/>
  <c r="D11" i="45"/>
  <c r="N10" i="45"/>
  <c r="O10" i="45" s="1"/>
  <c r="N9" i="45"/>
  <c r="O9" i="45" s="1"/>
  <c r="M8" i="45"/>
  <c r="L8" i="45"/>
  <c r="K8" i="45"/>
  <c r="J8" i="45"/>
  <c r="I8" i="45"/>
  <c r="H8" i="45"/>
  <c r="G8" i="45"/>
  <c r="F8" i="45"/>
  <c r="E8" i="45"/>
  <c r="D8" i="45"/>
  <c r="N8" i="45" s="1"/>
  <c r="O8" i="45" s="1"/>
  <c r="N7" i="45"/>
  <c r="O7" i="45" s="1"/>
  <c r="N6" i="45"/>
  <c r="O6" i="45"/>
  <c r="M5" i="45"/>
  <c r="L5" i="45"/>
  <c r="K5" i="45"/>
  <c r="J5" i="45"/>
  <c r="I5" i="45"/>
  <c r="I19" i="45" s="1"/>
  <c r="H5" i="45"/>
  <c r="G5" i="45"/>
  <c r="F5" i="45"/>
  <c r="E5" i="45"/>
  <c r="D5" i="45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 s="1"/>
  <c r="N13" i="44"/>
  <c r="O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N9" i="44"/>
  <c r="O9" i="44" s="1"/>
  <c r="M8" i="44"/>
  <c r="L8" i="44"/>
  <c r="K8" i="44"/>
  <c r="J8" i="44"/>
  <c r="J19" i="44" s="1"/>
  <c r="I8" i="44"/>
  <c r="H8" i="44"/>
  <c r="G8" i="44"/>
  <c r="F8" i="44"/>
  <c r="E8" i="44"/>
  <c r="D8" i="44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18" i="43"/>
  <c r="O18" i="43"/>
  <c r="M17" i="43"/>
  <c r="L17" i="43"/>
  <c r="K17" i="43"/>
  <c r="J17" i="43"/>
  <c r="I17" i="43"/>
  <c r="H17" i="43"/>
  <c r="G17" i="43"/>
  <c r="F17" i="43"/>
  <c r="E17" i="43"/>
  <c r="D17" i="43"/>
  <c r="N16" i="43"/>
  <c r="O16" i="43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/>
  <c r="N13" i="43"/>
  <c r="O13" i="43" s="1"/>
  <c r="N12" i="43"/>
  <c r="O12" i="43" s="1"/>
  <c r="M11" i="43"/>
  <c r="N11" i="43" s="1"/>
  <c r="O11" i="43" s="1"/>
  <c r="L11" i="43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M8" i="43"/>
  <c r="L8" i="43"/>
  <c r="K8" i="43"/>
  <c r="J8" i="43"/>
  <c r="I8" i="43"/>
  <c r="H8" i="43"/>
  <c r="G8" i="43"/>
  <c r="F8" i="43"/>
  <c r="E8" i="43"/>
  <c r="N8" i="43" s="1"/>
  <c r="O8" i="43" s="1"/>
  <c r="D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18" i="42"/>
  <c r="O18" i="42" s="1"/>
  <c r="M17" i="42"/>
  <c r="L17" i="42"/>
  <c r="K17" i="42"/>
  <c r="J17" i="42"/>
  <c r="N17" i="42" s="1"/>
  <c r="O17" i="42" s="1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5" i="42" s="1"/>
  <c r="O15" i="42" s="1"/>
  <c r="N14" i="42"/>
  <c r="O14" i="42" s="1"/>
  <c r="N13" i="42"/>
  <c r="O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M8" i="42"/>
  <c r="L8" i="42"/>
  <c r="K8" i="42"/>
  <c r="J8" i="42"/>
  <c r="J19" i="42" s="1"/>
  <c r="I8" i="42"/>
  <c r="H8" i="42"/>
  <c r="G8" i="42"/>
  <c r="F8" i="42"/>
  <c r="E8" i="42"/>
  <c r="D8" i="42"/>
  <c r="N7" i="42"/>
  <c r="O7" i="42" s="1"/>
  <c r="N6" i="42"/>
  <c r="O6" i="42" s="1"/>
  <c r="M5" i="42"/>
  <c r="L5" i="42"/>
  <c r="K5" i="42"/>
  <c r="J5" i="42"/>
  <c r="I5" i="42"/>
  <c r="H5" i="42"/>
  <c r="G5" i="42"/>
  <c r="G19" i="42" s="1"/>
  <c r="F5" i="42"/>
  <c r="E5" i="42"/>
  <c r="E19" i="42" s="1"/>
  <c r="D5" i="42"/>
  <c r="D19" i="42" s="1"/>
  <c r="L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/>
  <c r="M5" i="41"/>
  <c r="L5" i="41"/>
  <c r="K5" i="41"/>
  <c r="K19" i="41" s="1"/>
  <c r="J5" i="41"/>
  <c r="J19" i="41" s="1"/>
  <c r="I5" i="41"/>
  <c r="H5" i="41"/>
  <c r="G5" i="41"/>
  <c r="F5" i="41"/>
  <c r="E5" i="41"/>
  <c r="D5" i="41"/>
  <c r="N18" i="40"/>
  <c r="O18" i="40" s="1"/>
  <c r="M17" i="40"/>
  <c r="L17" i="40"/>
  <c r="K17" i="40"/>
  <c r="J17" i="40"/>
  <c r="I17" i="40"/>
  <c r="H17" i="40"/>
  <c r="G17" i="40"/>
  <c r="F17" i="40"/>
  <c r="E17" i="40"/>
  <c r="D17" i="40"/>
  <c r="N16" i="40"/>
  <c r="O16" i="40" s="1"/>
  <c r="M15" i="40"/>
  <c r="L15" i="40"/>
  <c r="N15" i="40" s="1"/>
  <c r="O15" i="40" s="1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N11" i="40" s="1"/>
  <c r="O11" i="40" s="1"/>
  <c r="E11" i="40"/>
  <c r="D11" i="40"/>
  <c r="N10" i="40"/>
  <c r="O10" i="40" s="1"/>
  <c r="N9" i="40"/>
  <c r="O9" i="40"/>
  <c r="M8" i="40"/>
  <c r="L8" i="40"/>
  <c r="K8" i="40"/>
  <c r="J8" i="40"/>
  <c r="J19" i="40" s="1"/>
  <c r="I8" i="40"/>
  <c r="H8" i="40"/>
  <c r="G8" i="40"/>
  <c r="F8" i="40"/>
  <c r="E8" i="40"/>
  <c r="D8" i="40"/>
  <c r="N7" i="40"/>
  <c r="O7" i="40"/>
  <c r="N6" i="40"/>
  <c r="O6" i="40" s="1"/>
  <c r="M5" i="40"/>
  <c r="M19" i="40" s="1"/>
  <c r="L5" i="40"/>
  <c r="K5" i="40"/>
  <c r="J5" i="40"/>
  <c r="I5" i="40"/>
  <c r="H5" i="40"/>
  <c r="G5" i="40"/>
  <c r="F5" i="40"/>
  <c r="E5" i="40"/>
  <c r="D5" i="40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7" i="39" s="1"/>
  <c r="O17" i="39" s="1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/>
  <c r="N13" i="39"/>
  <c r="O13" i="39" s="1"/>
  <c r="N12" i="39"/>
  <c r="O12" i="39" s="1"/>
  <c r="M11" i="39"/>
  <c r="L11" i="39"/>
  <c r="K11" i="39"/>
  <c r="J11" i="39"/>
  <c r="I11" i="39"/>
  <c r="H11" i="39"/>
  <c r="G11" i="39"/>
  <c r="F11" i="39"/>
  <c r="E11" i="39"/>
  <c r="D11" i="39"/>
  <c r="N10" i="39"/>
  <c r="O10" i="39"/>
  <c r="N9" i="39"/>
  <c r="O9" i="39" s="1"/>
  <c r="M8" i="39"/>
  <c r="M19" i="39" s="1"/>
  <c r="L8" i="39"/>
  <c r="K8" i="39"/>
  <c r="J8" i="39"/>
  <c r="J19" i="39" s="1"/>
  <c r="I8" i="39"/>
  <c r="H8" i="39"/>
  <c r="G8" i="39"/>
  <c r="F8" i="39"/>
  <c r="E8" i="39"/>
  <c r="E19" i="39" s="1"/>
  <c r="D8" i="39"/>
  <c r="D19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 s="1"/>
  <c r="M8" i="38"/>
  <c r="L8" i="38"/>
  <c r="K8" i="38"/>
  <c r="J8" i="38"/>
  <c r="I8" i="38"/>
  <c r="H8" i="38"/>
  <c r="H17" i="38" s="1"/>
  <c r="G8" i="38"/>
  <c r="F8" i="38"/>
  <c r="E8" i="38"/>
  <c r="D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18" i="37"/>
  <c r="O18" i="37" s="1"/>
  <c r="M17" i="37"/>
  <c r="L17" i="37"/>
  <c r="K17" i="37"/>
  <c r="J17" i="37"/>
  <c r="I17" i="37"/>
  <c r="H17" i="37"/>
  <c r="G17" i="37"/>
  <c r="F17" i="37"/>
  <c r="E17" i="37"/>
  <c r="D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/>
  <c r="M8" i="37"/>
  <c r="L8" i="37"/>
  <c r="K8" i="37"/>
  <c r="J8" i="37"/>
  <c r="I8" i="37"/>
  <c r="H8" i="37"/>
  <c r="G8" i="37"/>
  <c r="F8" i="37"/>
  <c r="E8" i="37"/>
  <c r="D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D5" i="37"/>
  <c r="D19" i="37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N9" i="36"/>
  <c r="O9" i="36"/>
  <c r="M8" i="36"/>
  <c r="L8" i="36"/>
  <c r="K8" i="36"/>
  <c r="J8" i="36"/>
  <c r="I8" i="36"/>
  <c r="H8" i="36"/>
  <c r="G8" i="36"/>
  <c r="F8" i="36"/>
  <c r="F17" i="36" s="1"/>
  <c r="E8" i="36"/>
  <c r="D8" i="36"/>
  <c r="N8" i="36" s="1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E17" i="36"/>
  <c r="D5" i="36"/>
  <c r="D17" i="36" s="1"/>
  <c r="N18" i="35"/>
  <c r="O18" i="35"/>
  <c r="M17" i="35"/>
  <c r="L17" i="35"/>
  <c r="K17" i="35"/>
  <c r="J17" i="35"/>
  <c r="I17" i="35"/>
  <c r="H17" i="35"/>
  <c r="G17" i="35"/>
  <c r="F17" i="35"/>
  <c r="E17" i="35"/>
  <c r="D17" i="35"/>
  <c r="N17" i="35" s="1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1" i="35" s="1"/>
  <c r="O11" i="35" s="1"/>
  <c r="N10" i="35"/>
  <c r="O10" i="35" s="1"/>
  <c r="N9" i="35"/>
  <c r="O9" i="35" s="1"/>
  <c r="M8" i="35"/>
  <c r="L8" i="35"/>
  <c r="K8" i="35"/>
  <c r="J8" i="35"/>
  <c r="I8" i="35"/>
  <c r="H8" i="35"/>
  <c r="G8" i="35"/>
  <c r="F8" i="35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D19" i="35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/>
  <c r="M14" i="34"/>
  <c r="L14" i="34"/>
  <c r="K14" i="34"/>
  <c r="J14" i="34"/>
  <c r="I14" i="34"/>
  <c r="H14" i="34"/>
  <c r="H18" i="34" s="1"/>
  <c r="G14" i="34"/>
  <c r="F14" i="34"/>
  <c r="E14" i="34"/>
  <c r="D14" i="34"/>
  <c r="N13" i="34"/>
  <c r="O13" i="34" s="1"/>
  <c r="N12" i="34"/>
  <c r="O12" i="34" s="1"/>
  <c r="M11" i="34"/>
  <c r="L11" i="34"/>
  <c r="K11" i="34"/>
  <c r="J11" i="34"/>
  <c r="I11" i="34"/>
  <c r="H11" i="34"/>
  <c r="G11" i="34"/>
  <c r="F11" i="34"/>
  <c r="E11" i="34"/>
  <c r="D11" i="34"/>
  <c r="N11" i="34" s="1"/>
  <c r="O11" i="34" s="1"/>
  <c r="N10" i="34"/>
  <c r="O10" i="34" s="1"/>
  <c r="N9" i="34"/>
  <c r="O9" i="34" s="1"/>
  <c r="M8" i="34"/>
  <c r="L8" i="34"/>
  <c r="K8" i="34"/>
  <c r="K18" i="34" s="1"/>
  <c r="J8" i="34"/>
  <c r="I8" i="34"/>
  <c r="H8" i="34"/>
  <c r="G8" i="34"/>
  <c r="F8" i="34"/>
  <c r="E8" i="34"/>
  <c r="D8" i="34"/>
  <c r="N7" i="34"/>
  <c r="O7" i="34" s="1"/>
  <c r="N6" i="34"/>
  <c r="O6" i="34"/>
  <c r="M5" i="34"/>
  <c r="L5" i="34"/>
  <c r="K5" i="34"/>
  <c r="J5" i="34"/>
  <c r="J18" i="34" s="1"/>
  <c r="I5" i="34"/>
  <c r="H5" i="34"/>
  <c r="G5" i="34"/>
  <c r="F5" i="34"/>
  <c r="F18" i="34" s="1"/>
  <c r="E5" i="34"/>
  <c r="E18" i="34" s="1"/>
  <c r="D5" i="34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1" i="33"/>
  <c r="F11" i="33"/>
  <c r="G11" i="33"/>
  <c r="H11" i="33"/>
  <c r="I11" i="33"/>
  <c r="J11" i="33"/>
  <c r="K11" i="33"/>
  <c r="L11" i="33"/>
  <c r="M11" i="33"/>
  <c r="E8" i="33"/>
  <c r="F8" i="33"/>
  <c r="G8" i="33"/>
  <c r="H8" i="33"/>
  <c r="H17" i="33" s="1"/>
  <c r="I8" i="33"/>
  <c r="J8" i="33"/>
  <c r="K8" i="33"/>
  <c r="L8" i="33"/>
  <c r="L17" i="33" s="1"/>
  <c r="M8" i="33"/>
  <c r="M17" i="33" s="1"/>
  <c r="E5" i="33"/>
  <c r="E17" i="33" s="1"/>
  <c r="F5" i="33"/>
  <c r="F17" i="33" s="1"/>
  <c r="G5" i="33"/>
  <c r="H5" i="33"/>
  <c r="I5" i="33"/>
  <c r="J5" i="33"/>
  <c r="J17" i="33" s="1"/>
  <c r="K5" i="33"/>
  <c r="L5" i="33"/>
  <c r="M5" i="33"/>
  <c r="D15" i="33"/>
  <c r="N15" i="33"/>
  <c r="O15" i="33"/>
  <c r="D13" i="33"/>
  <c r="D11" i="33"/>
  <c r="D8" i="33"/>
  <c r="D5" i="33"/>
  <c r="N5" i="33" s="1"/>
  <c r="O5" i="33" s="1"/>
  <c r="N16" i="33"/>
  <c r="O16" i="33"/>
  <c r="N14" i="33"/>
  <c r="O14" i="33" s="1"/>
  <c r="N10" i="33"/>
  <c r="O10" i="33" s="1"/>
  <c r="N7" i="33"/>
  <c r="O7" i="33" s="1"/>
  <c r="N6" i="33"/>
  <c r="O6" i="33" s="1"/>
  <c r="N12" i="33"/>
  <c r="O12" i="33" s="1"/>
  <c r="N9" i="33"/>
  <c r="O9" i="33"/>
  <c r="N15" i="39"/>
  <c r="O15" i="39" s="1"/>
  <c r="N17" i="40"/>
  <c r="O17" i="40" s="1"/>
  <c r="N17" i="41"/>
  <c r="O17" i="41" s="1"/>
  <c r="N17" i="46"/>
  <c r="O17" i="46" s="1"/>
  <c r="N5" i="46" l="1"/>
  <c r="O5" i="46" s="1"/>
  <c r="K19" i="35"/>
  <c r="E19" i="43"/>
  <c r="N8" i="44"/>
  <c r="O8" i="44" s="1"/>
  <c r="K19" i="47"/>
  <c r="N19" i="47"/>
  <c r="L17" i="36"/>
  <c r="L19" i="37"/>
  <c r="J17" i="38"/>
  <c r="I19" i="39"/>
  <c r="G19" i="39"/>
  <c r="D19" i="40"/>
  <c r="N11" i="42"/>
  <c r="O11" i="42" s="1"/>
  <c r="J19" i="43"/>
  <c r="G19" i="44"/>
  <c r="D19" i="45"/>
  <c r="N19" i="45" s="1"/>
  <c r="O19" i="45" s="1"/>
  <c r="L19" i="40"/>
  <c r="N8" i="42"/>
  <c r="O8" i="42" s="1"/>
  <c r="N15" i="41"/>
  <c r="O15" i="41" s="1"/>
  <c r="H19" i="35"/>
  <c r="M19" i="41"/>
  <c r="D17" i="33"/>
  <c r="F19" i="37"/>
  <c r="N15" i="37"/>
  <c r="O15" i="37" s="1"/>
  <c r="E17" i="38"/>
  <c r="N11" i="46"/>
  <c r="O11" i="46" s="1"/>
  <c r="H19" i="37"/>
  <c r="N13" i="41"/>
  <c r="O13" i="41" s="1"/>
  <c r="N5" i="36"/>
  <c r="O5" i="36" s="1"/>
  <c r="M19" i="42"/>
  <c r="K17" i="33"/>
  <c r="G17" i="38"/>
  <c r="N15" i="38"/>
  <c r="O15" i="38" s="1"/>
  <c r="E19" i="40"/>
  <c r="K19" i="43"/>
  <c r="H19" i="44"/>
  <c r="E19" i="45"/>
  <c r="L19" i="45"/>
  <c r="F19" i="46"/>
  <c r="N19" i="46" s="1"/>
  <c r="O19" i="46" s="1"/>
  <c r="N8" i="37"/>
  <c r="O8" i="37" s="1"/>
  <c r="G19" i="47"/>
  <c r="G17" i="36"/>
  <c r="L18" i="34"/>
  <c r="F19" i="43"/>
  <c r="G19" i="43"/>
  <c r="L17" i="38"/>
  <c r="I19" i="44"/>
  <c r="F19" i="45"/>
  <c r="F19" i="35"/>
  <c r="N13" i="33"/>
  <c r="O13" i="33" s="1"/>
  <c r="I19" i="35"/>
  <c r="I17" i="36"/>
  <c r="I19" i="37"/>
  <c r="N8" i="39"/>
  <c r="O8" i="39" s="1"/>
  <c r="K19" i="42"/>
  <c r="E19" i="37"/>
  <c r="N8" i="34"/>
  <c r="O8" i="34" s="1"/>
  <c r="K17" i="38"/>
  <c r="N17" i="37"/>
  <c r="O17" i="37" s="1"/>
  <c r="D19" i="41"/>
  <c r="N19" i="41" s="1"/>
  <c r="O19" i="41" s="1"/>
  <c r="M19" i="43"/>
  <c r="G19" i="45"/>
  <c r="M19" i="45"/>
  <c r="G18" i="34"/>
  <c r="N17" i="43"/>
  <c r="O17" i="43" s="1"/>
  <c r="H19" i="47"/>
  <c r="I19" i="47"/>
  <c r="N5" i="37"/>
  <c r="O5" i="37" s="1"/>
  <c r="D19" i="44"/>
  <c r="E19" i="44"/>
  <c r="H19" i="39"/>
  <c r="M17" i="36"/>
  <c r="F17" i="38"/>
  <c r="N11" i="33"/>
  <c r="O11" i="33" s="1"/>
  <c r="L19" i="39"/>
  <c r="H19" i="40"/>
  <c r="E19" i="41"/>
  <c r="N5" i="44"/>
  <c r="O5" i="44" s="1"/>
  <c r="H19" i="45"/>
  <c r="N8" i="46"/>
  <c r="O8" i="46" s="1"/>
  <c r="N5" i="35"/>
  <c r="O5" i="35" s="1"/>
  <c r="N15" i="35"/>
  <c r="O15" i="35" s="1"/>
  <c r="J19" i="35"/>
  <c r="H19" i="42"/>
  <c r="N11" i="45"/>
  <c r="O11" i="45" s="1"/>
  <c r="M19" i="46"/>
  <c r="F19" i="40"/>
  <c r="I19" i="42"/>
  <c r="L19" i="35"/>
  <c r="M18" i="34"/>
  <c r="J17" i="36"/>
  <c r="I19" i="43"/>
  <c r="I17" i="38"/>
  <c r="M19" i="37"/>
  <c r="K19" i="39"/>
  <c r="G19" i="40"/>
  <c r="N14" i="34"/>
  <c r="O14" i="34" s="1"/>
  <c r="N11" i="36"/>
  <c r="O11" i="36" s="1"/>
  <c r="H17" i="36"/>
  <c r="N17" i="36" s="1"/>
  <c r="O17" i="36" s="1"/>
  <c r="N11" i="39"/>
  <c r="O11" i="39" s="1"/>
  <c r="I19" i="40"/>
  <c r="F19" i="41"/>
  <c r="L19" i="44"/>
  <c r="N15" i="45"/>
  <c r="O15" i="45" s="1"/>
  <c r="D19" i="46"/>
  <c r="O11" i="47"/>
  <c r="P11" i="47" s="1"/>
  <c r="F19" i="44"/>
  <c r="D19" i="43"/>
  <c r="O8" i="47"/>
  <c r="P8" i="47" s="1"/>
  <c r="G19" i="37"/>
  <c r="L19" i="43"/>
  <c r="N5" i="39"/>
  <c r="O5" i="39" s="1"/>
  <c r="D17" i="38"/>
  <c r="N17" i="38" s="1"/>
  <c r="O17" i="38" s="1"/>
  <c r="N8" i="40"/>
  <c r="O8" i="40" s="1"/>
  <c r="L19" i="42"/>
  <c r="H19" i="43"/>
  <c r="N19" i="43" s="1"/>
  <c r="O19" i="43" s="1"/>
  <c r="N16" i="34"/>
  <c r="O16" i="34" s="1"/>
  <c r="K19" i="37"/>
  <c r="N8" i="35"/>
  <c r="O8" i="35" s="1"/>
  <c r="N15" i="36"/>
  <c r="O15" i="36" s="1"/>
  <c r="M17" i="38"/>
  <c r="G19" i="41"/>
  <c r="N10" i="41"/>
  <c r="O10" i="41" s="1"/>
  <c r="F19" i="42"/>
  <c r="M19" i="44"/>
  <c r="N11" i="44"/>
  <c r="O11" i="44" s="1"/>
  <c r="J19" i="45"/>
  <c r="O17" i="47"/>
  <c r="P17" i="47" s="1"/>
  <c r="N8" i="33"/>
  <c r="O8" i="33" s="1"/>
  <c r="I18" i="34"/>
  <c r="F19" i="47"/>
  <c r="O19" i="47" s="1"/>
  <c r="P19" i="47" s="1"/>
  <c r="J19" i="47"/>
  <c r="M19" i="35"/>
  <c r="G17" i="33"/>
  <c r="N5" i="34"/>
  <c r="O5" i="34" s="1"/>
  <c r="N8" i="38"/>
  <c r="O8" i="38" s="1"/>
  <c r="N5" i="40"/>
  <c r="O5" i="40" s="1"/>
  <c r="H19" i="41"/>
  <c r="L19" i="46"/>
  <c r="M19" i="47"/>
  <c r="O19" i="48"/>
  <c r="P19" i="48" s="1"/>
  <c r="N19" i="42"/>
  <c r="O19" i="42" s="1"/>
  <c r="N5" i="45"/>
  <c r="O5" i="45" s="1"/>
  <c r="D18" i="34"/>
  <c r="N18" i="34" s="1"/>
  <c r="O18" i="34" s="1"/>
  <c r="E19" i="35"/>
  <c r="K17" i="36"/>
  <c r="F19" i="39"/>
  <c r="I17" i="33"/>
  <c r="N17" i="33" s="1"/>
  <c r="O17" i="33" s="1"/>
  <c r="G19" i="35"/>
  <c r="N11" i="38"/>
  <c r="O11" i="38" s="1"/>
  <c r="O5" i="47"/>
  <c r="P5" i="47" s="1"/>
  <c r="N5" i="43"/>
  <c r="O5" i="43" s="1"/>
  <c r="N5" i="42"/>
  <c r="O5" i="42" s="1"/>
  <c r="N5" i="41"/>
  <c r="O5" i="41" s="1"/>
  <c r="K19" i="40"/>
  <c r="K19" i="44"/>
  <c r="K19" i="46"/>
  <c r="J19" i="37"/>
  <c r="I19" i="41"/>
  <c r="N19" i="37" l="1"/>
  <c r="O19" i="37" s="1"/>
  <c r="N19" i="39"/>
  <c r="O19" i="39" s="1"/>
  <c r="N19" i="44"/>
  <c r="O19" i="44" s="1"/>
  <c r="N19" i="40"/>
  <c r="O19" i="40" s="1"/>
  <c r="N19" i="35"/>
  <c r="O19" i="35" s="1"/>
</calcChain>
</file>

<file path=xl/sharedStrings.xml><?xml version="1.0" encoding="utf-8"?>
<sst xmlns="http://schemas.openxmlformats.org/spreadsheetml/2006/main" count="591" uniqueCount="76">
  <si>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</si>
  <si>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</si>
  <si>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</si>
  <si>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</si>
  <si>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</si>
  <si>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</si>
  <si>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</si>
  <si>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</si>
  <si>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</si>
  <si>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</si>
  <si>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</si>
  <si>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</si>
  <si>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</si>
  <si>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</si>
  <si>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</si>
  <si>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</si>
  <si>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</si>
  <si>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</si>
  <si>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</si>
  <si>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</si>
  <si>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</si>
  <si>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Public Safety</t>
  </si>
  <si>
    <t>Law Enforcement</t>
  </si>
  <si>
    <t>Fire Control</t>
  </si>
  <si>
    <t>Physical Environment</t>
  </si>
  <si>
    <t>Water Utility Services</t>
  </si>
  <si>
    <t>Transportation</t>
  </si>
  <si>
    <t>Road and Street Facilities</t>
  </si>
  <si>
    <t>Culture / Recreation</t>
  </si>
  <si>
    <t>Parks and Recreation</t>
  </si>
  <si>
    <t>2009 Municipal Population:</t>
  </si>
  <si>
    <t>Lawtey Expenditures Reported by Account Code and Fund Type</t>
  </si>
  <si>
    <t>Local Fiscal Year Ended September 30, 2010</t>
  </si>
  <si>
    <t>Sewer / Wastewater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</si>
  <si>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</si>
  <si>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</si>
  <si>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</si>
  <si>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Garbage / Solid Waste Control Services</t>
  </si>
  <si>
    <t>2011 Municipal Population:</t>
  </si>
  <si>
    <t>Local Fiscal Year Ended September 30, 2012</t>
  </si>
  <si>
    <t>Water-Sewer Combination Services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</si>
  <si>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</si>
  <si>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</si>
  <si>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</si>
  <si>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</si>
  <si>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</si>
  <si>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</si>
  <si>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</si>
  <si>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</si>
  <si>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</si>
  <si>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</si>
  <si>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2015</t>
  </si>
  <si>
    <t>2015 Municipal Population:</t>
  </si>
  <si>
    <t>Local Fiscal Year Ended September 30, 2007</t>
  </si>
  <si>
    <t>Executive</t>
  </si>
  <si>
    <t>Legal Counsel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</si>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</sst>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7F398-6E30-4405-A02D-12711ED5CA18}">
  <sheetPr>
    <pageSetUpPr fitToPage="1"/>
  </sheetPr>
  <dimension ref="A1:ED23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68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69</v>
      </c>
      <c r="N4" s="95" t="s">
        <v>5</v>
      </c>
      <c r="O4" s="95" t="s">
        <v>70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226095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226095</v>
      </c>
      <c r="P5" s="102">
        <f>(O5/P$21)</f>
        <v>343.08801213960544</v>
      </c>
      <c r="Q5" s="103"/>
    </row>
    <row r="6" spans="1:134">
      <c r="A6" s="105"/>
      <c r="B6" s="106">
        <v>511</v>
      </c>
      <c r="C6" s="107" t="s">
        <v>19</v>
      </c>
      <c r="D6" s="108">
        <v>24000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24000</v>
      </c>
      <c r="P6" s="109">
        <f>(O6/P$21)</f>
        <v>36.418816388467377</v>
      </c>
      <c r="Q6" s="110"/>
    </row>
    <row r="7" spans="1:134">
      <c r="A7" s="105"/>
      <c r="B7" s="106">
        <v>513</v>
      </c>
      <c r="C7" s="107" t="s">
        <v>20</v>
      </c>
      <c r="D7" s="108">
        <v>202095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" si="0">SUM(D7:N7)</f>
        <v>202095</v>
      </c>
      <c r="P7" s="109">
        <f>(O7/P$21)</f>
        <v>306.66919575113809</v>
      </c>
      <c r="Q7" s="110"/>
    </row>
    <row r="8" spans="1:134" ht="15.75">
      <c r="A8" s="111" t="s">
        <v>21</v>
      </c>
      <c r="B8" s="112"/>
      <c r="C8" s="113"/>
      <c r="D8" s="114">
        <f>SUM(D9:D10)</f>
        <v>301046</v>
      </c>
      <c r="E8" s="114">
        <f>SUM(E9:E10)</f>
        <v>0</v>
      </c>
      <c r="F8" s="114">
        <f>SUM(F9:F10)</f>
        <v>0</v>
      </c>
      <c r="G8" s="114">
        <f>SUM(G9:G10)</f>
        <v>0</v>
      </c>
      <c r="H8" s="114">
        <f>SUM(H9:H10)</f>
        <v>0</v>
      </c>
      <c r="I8" s="114">
        <f>SUM(I9:I10)</f>
        <v>0</v>
      </c>
      <c r="J8" s="114">
        <f>SUM(J9:J10)</f>
        <v>0</v>
      </c>
      <c r="K8" s="114">
        <f>SUM(K9:K10)</f>
        <v>0</v>
      </c>
      <c r="L8" s="114">
        <f>SUM(L9:L10)</f>
        <v>0</v>
      </c>
      <c r="M8" s="114">
        <f>SUM(M9:M10)</f>
        <v>0</v>
      </c>
      <c r="N8" s="114">
        <f>SUM(N9:N10)</f>
        <v>0</v>
      </c>
      <c r="O8" s="115">
        <f>SUM(D8:N8)</f>
        <v>301046</v>
      </c>
      <c r="P8" s="116">
        <f>(O8/P$21)</f>
        <v>456.82245827010621</v>
      </c>
      <c r="Q8" s="117"/>
    </row>
    <row r="9" spans="1:134">
      <c r="A9" s="105"/>
      <c r="B9" s="106">
        <v>521</v>
      </c>
      <c r="C9" s="107" t="s">
        <v>22</v>
      </c>
      <c r="D9" s="108">
        <v>280464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>SUM(D9:N9)</f>
        <v>280464</v>
      </c>
      <c r="P9" s="109">
        <f>(O9/P$21)</f>
        <v>425.59028831562972</v>
      </c>
      <c r="Q9" s="110"/>
    </row>
    <row r="10" spans="1:134">
      <c r="A10" s="105"/>
      <c r="B10" s="106">
        <v>522</v>
      </c>
      <c r="C10" s="107" t="s">
        <v>23</v>
      </c>
      <c r="D10" s="108">
        <v>20582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" si="1">SUM(D10:N10)</f>
        <v>20582</v>
      </c>
      <c r="P10" s="109">
        <f>(O10/P$21)</f>
        <v>31.232169954476479</v>
      </c>
      <c r="Q10" s="110"/>
    </row>
    <row r="11" spans="1:134" ht="15.75">
      <c r="A11" s="111" t="s">
        <v>24</v>
      </c>
      <c r="B11" s="112"/>
      <c r="C11" s="113"/>
      <c r="D11" s="114">
        <f>SUM(D12:D14)</f>
        <v>0</v>
      </c>
      <c r="E11" s="114">
        <f>SUM(E12:E14)</f>
        <v>0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552863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552863</v>
      </c>
      <c r="P11" s="116">
        <f>(O11/P$21)</f>
        <v>838.94233687405165</v>
      </c>
      <c r="Q11" s="117"/>
    </row>
    <row r="12" spans="1:134">
      <c r="A12" s="105"/>
      <c r="B12" s="106">
        <v>533</v>
      </c>
      <c r="C12" s="107" t="s">
        <v>25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307920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:O18" si="2">SUM(D12:N12)</f>
        <v>307920</v>
      </c>
      <c r="P12" s="109">
        <f>(O12/P$21)</f>
        <v>467.25341426403639</v>
      </c>
      <c r="Q12" s="110"/>
    </row>
    <row r="13" spans="1:134">
      <c r="A13" s="105"/>
      <c r="B13" s="106">
        <v>534</v>
      </c>
      <c r="C13" s="107" t="s">
        <v>37</v>
      </c>
      <c r="D13" s="108">
        <v>0</v>
      </c>
      <c r="E13" s="108">
        <v>0</v>
      </c>
      <c r="F13" s="108">
        <v>0</v>
      </c>
      <c r="G13" s="108">
        <v>0</v>
      </c>
      <c r="H13" s="108">
        <v>0</v>
      </c>
      <c r="I13" s="108">
        <v>32790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2"/>
        <v>32790</v>
      </c>
      <c r="P13" s="109">
        <f>(O13/P$21)</f>
        <v>49.757207890743551</v>
      </c>
      <c r="Q13" s="110"/>
    </row>
    <row r="14" spans="1:134">
      <c r="A14" s="105"/>
      <c r="B14" s="106">
        <v>535</v>
      </c>
      <c r="C14" s="107" t="s">
        <v>33</v>
      </c>
      <c r="D14" s="108">
        <v>0</v>
      </c>
      <c r="E14" s="108">
        <v>0</v>
      </c>
      <c r="F14" s="108">
        <v>0</v>
      </c>
      <c r="G14" s="108">
        <v>0</v>
      </c>
      <c r="H14" s="108">
        <v>0</v>
      </c>
      <c r="I14" s="108">
        <v>212153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212153</v>
      </c>
      <c r="P14" s="109">
        <f>(O14/P$21)</f>
        <v>321.93171471927161</v>
      </c>
      <c r="Q14" s="110"/>
    </row>
    <row r="15" spans="1:134" ht="15.75">
      <c r="A15" s="111" t="s">
        <v>26</v>
      </c>
      <c r="B15" s="112"/>
      <c r="C15" s="113"/>
      <c r="D15" s="114">
        <f>SUM(D16:D16)</f>
        <v>67179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 t="shared" si="2"/>
        <v>67179</v>
      </c>
      <c r="P15" s="116">
        <f>(O15/P$21)</f>
        <v>101.94081942336874</v>
      </c>
      <c r="Q15" s="117"/>
    </row>
    <row r="16" spans="1:134">
      <c r="A16" s="105"/>
      <c r="B16" s="106">
        <v>541</v>
      </c>
      <c r="C16" s="107" t="s">
        <v>27</v>
      </c>
      <c r="D16" s="108">
        <v>67179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67179</v>
      </c>
      <c r="P16" s="109">
        <f>(O16/P$21)</f>
        <v>101.94081942336874</v>
      </c>
      <c r="Q16" s="110"/>
    </row>
    <row r="17" spans="1:120" ht="15.75">
      <c r="A17" s="111" t="s">
        <v>28</v>
      </c>
      <c r="B17" s="112"/>
      <c r="C17" s="113"/>
      <c r="D17" s="114">
        <f>SUM(D18:D18)</f>
        <v>8623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8623</v>
      </c>
      <c r="P17" s="116">
        <f>(O17/P$21)</f>
        <v>13.084977238239757</v>
      </c>
      <c r="Q17" s="110"/>
    </row>
    <row r="18" spans="1:120" ht="15.75" thickBot="1">
      <c r="A18" s="105"/>
      <c r="B18" s="106">
        <v>572</v>
      </c>
      <c r="C18" s="107" t="s">
        <v>29</v>
      </c>
      <c r="D18" s="108">
        <v>8623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8623</v>
      </c>
      <c r="P18" s="109">
        <f>(O18/P$21)</f>
        <v>13.084977238239757</v>
      </c>
      <c r="Q18" s="110"/>
    </row>
    <row r="19" spans="1:120" ht="16.5" thickBot="1">
      <c r="A19" s="118" t="s">
        <v>10</v>
      </c>
      <c r="B19" s="119"/>
      <c r="C19" s="120"/>
      <c r="D19" s="121">
        <f>SUM(D5,D8,D11,D15,D17)</f>
        <v>602943</v>
      </c>
      <c r="E19" s="121">
        <f t="shared" ref="E19:N19" si="3">SUM(E5,E8,E11,E15,E17)</f>
        <v>0</v>
      </c>
      <c r="F19" s="121">
        <f t="shared" si="3"/>
        <v>0</v>
      </c>
      <c r="G19" s="121">
        <f t="shared" si="3"/>
        <v>0</v>
      </c>
      <c r="H19" s="121">
        <f t="shared" si="3"/>
        <v>0</v>
      </c>
      <c r="I19" s="121">
        <f t="shared" si="3"/>
        <v>552863</v>
      </c>
      <c r="J19" s="121">
        <f t="shared" si="3"/>
        <v>0</v>
      </c>
      <c r="K19" s="121">
        <f t="shared" si="3"/>
        <v>0</v>
      </c>
      <c r="L19" s="121">
        <f t="shared" si="3"/>
        <v>0</v>
      </c>
      <c r="M19" s="121">
        <f t="shared" si="3"/>
        <v>0</v>
      </c>
      <c r="N19" s="121">
        <f t="shared" si="3"/>
        <v>0</v>
      </c>
      <c r="O19" s="121">
        <f>SUM(D19:N19)</f>
        <v>1155806</v>
      </c>
      <c r="P19" s="122">
        <f>(O19/P$21)</f>
        <v>1753.8786039453719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75</v>
      </c>
      <c r="N21" s="133"/>
      <c r="O21" s="133"/>
      <c r="P21" s="131">
        <v>659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SUM(D6:D7)</f>
        <v>102819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102819</v>
      </c>
      <c r="O5" s="58">
        <f t="shared" ref="O5:O19" si="2">(N5/O$21)</f>
        <v>142.01519337016575</v>
      </c>
      <c r="P5" s="59"/>
    </row>
    <row r="6" spans="1:133">
      <c r="A6" s="61"/>
      <c r="B6" s="62">
        <v>511</v>
      </c>
      <c r="C6" s="63" t="s">
        <v>19</v>
      </c>
      <c r="D6" s="64">
        <v>32008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32008</v>
      </c>
      <c r="O6" s="65">
        <f t="shared" si="2"/>
        <v>44.209944751381215</v>
      </c>
      <c r="P6" s="66"/>
    </row>
    <row r="7" spans="1:133">
      <c r="A7" s="61"/>
      <c r="B7" s="62">
        <v>513</v>
      </c>
      <c r="C7" s="63" t="s">
        <v>20</v>
      </c>
      <c r="D7" s="64">
        <v>70811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70811</v>
      </c>
      <c r="O7" s="65">
        <f t="shared" si="2"/>
        <v>97.805248618784532</v>
      </c>
      <c r="P7" s="66"/>
    </row>
    <row r="8" spans="1:133" ht="15.75">
      <c r="A8" s="67" t="s">
        <v>21</v>
      </c>
      <c r="B8" s="68"/>
      <c r="C8" s="69"/>
      <c r="D8" s="70">
        <f t="shared" ref="D8:M8" si="3">SUM(D9:D10)</f>
        <v>269770</v>
      </c>
      <c r="E8" s="70">
        <f t="shared" si="3"/>
        <v>0</v>
      </c>
      <c r="F8" s="70">
        <f t="shared" si="3"/>
        <v>0</v>
      </c>
      <c r="G8" s="70">
        <f t="shared" si="3"/>
        <v>0</v>
      </c>
      <c r="H8" s="70">
        <f t="shared" si="3"/>
        <v>0</v>
      </c>
      <c r="I8" s="70">
        <f t="shared" si="3"/>
        <v>0</v>
      </c>
      <c r="J8" s="70">
        <f t="shared" si="3"/>
        <v>0</v>
      </c>
      <c r="K8" s="70">
        <f t="shared" si="3"/>
        <v>0</v>
      </c>
      <c r="L8" s="70">
        <f t="shared" si="3"/>
        <v>0</v>
      </c>
      <c r="M8" s="70">
        <f t="shared" si="3"/>
        <v>0</v>
      </c>
      <c r="N8" s="71">
        <f t="shared" si="1"/>
        <v>269770</v>
      </c>
      <c r="O8" s="72">
        <f t="shared" si="2"/>
        <v>372.61049723756906</v>
      </c>
      <c r="P8" s="73"/>
    </row>
    <row r="9" spans="1:133">
      <c r="A9" s="61"/>
      <c r="B9" s="62">
        <v>521</v>
      </c>
      <c r="C9" s="63" t="s">
        <v>22</v>
      </c>
      <c r="D9" s="64">
        <v>243722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243722</v>
      </c>
      <c r="O9" s="65">
        <f t="shared" si="2"/>
        <v>336.63259668508289</v>
      </c>
      <c r="P9" s="66"/>
    </row>
    <row r="10" spans="1:133">
      <c r="A10" s="61"/>
      <c r="B10" s="62">
        <v>522</v>
      </c>
      <c r="C10" s="63" t="s">
        <v>23</v>
      </c>
      <c r="D10" s="64">
        <v>26048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26048</v>
      </c>
      <c r="O10" s="65">
        <f t="shared" si="2"/>
        <v>35.97790055248619</v>
      </c>
      <c r="P10" s="66"/>
    </row>
    <row r="11" spans="1:133" ht="15.75">
      <c r="A11" s="67" t="s">
        <v>24</v>
      </c>
      <c r="B11" s="68"/>
      <c r="C11" s="69"/>
      <c r="D11" s="70">
        <f t="shared" ref="D11:M11" si="4">SUM(D12:D14)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272641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272641</v>
      </c>
      <c r="O11" s="72">
        <f t="shared" si="2"/>
        <v>376.57596685082871</v>
      </c>
      <c r="P11" s="73"/>
    </row>
    <row r="12" spans="1:133">
      <c r="A12" s="61"/>
      <c r="B12" s="62">
        <v>533</v>
      </c>
      <c r="C12" s="63" t="s">
        <v>25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130372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130372</v>
      </c>
      <c r="O12" s="65">
        <f t="shared" si="2"/>
        <v>180.0718232044199</v>
      </c>
      <c r="P12" s="66"/>
    </row>
    <row r="13" spans="1:133">
      <c r="A13" s="61"/>
      <c r="B13" s="62">
        <v>534</v>
      </c>
      <c r="C13" s="63" t="s">
        <v>47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30816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30816</v>
      </c>
      <c r="O13" s="65">
        <f t="shared" si="2"/>
        <v>42.563535911602209</v>
      </c>
      <c r="P13" s="66"/>
    </row>
    <row r="14" spans="1:133">
      <c r="A14" s="61"/>
      <c r="B14" s="62">
        <v>535</v>
      </c>
      <c r="C14" s="63" t="s">
        <v>33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111453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111453</v>
      </c>
      <c r="O14" s="65">
        <f t="shared" si="2"/>
        <v>153.94060773480663</v>
      </c>
      <c r="P14" s="66"/>
    </row>
    <row r="15" spans="1:133" ht="15.75">
      <c r="A15" s="67" t="s">
        <v>26</v>
      </c>
      <c r="B15" s="68"/>
      <c r="C15" s="69"/>
      <c r="D15" s="70">
        <f t="shared" ref="D15:M15" si="5">SUM(D16:D16)</f>
        <v>89353</v>
      </c>
      <c r="E15" s="70">
        <f t="shared" si="5"/>
        <v>0</v>
      </c>
      <c r="F15" s="70">
        <f t="shared" si="5"/>
        <v>0</v>
      </c>
      <c r="G15" s="70">
        <f t="shared" si="5"/>
        <v>0</v>
      </c>
      <c r="H15" s="70">
        <f t="shared" si="5"/>
        <v>0</v>
      </c>
      <c r="I15" s="70">
        <f t="shared" si="5"/>
        <v>0</v>
      </c>
      <c r="J15" s="70">
        <f t="shared" si="5"/>
        <v>0</v>
      </c>
      <c r="K15" s="70">
        <f t="shared" si="5"/>
        <v>0</v>
      </c>
      <c r="L15" s="70">
        <f t="shared" si="5"/>
        <v>0</v>
      </c>
      <c r="M15" s="70">
        <f t="shared" si="5"/>
        <v>0</v>
      </c>
      <c r="N15" s="70">
        <f t="shared" si="1"/>
        <v>89353</v>
      </c>
      <c r="O15" s="72">
        <f t="shared" si="2"/>
        <v>123.4157458563536</v>
      </c>
      <c r="P15" s="73"/>
    </row>
    <row r="16" spans="1:133">
      <c r="A16" s="61"/>
      <c r="B16" s="62">
        <v>541</v>
      </c>
      <c r="C16" s="63" t="s">
        <v>48</v>
      </c>
      <c r="D16" s="64">
        <v>89353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89353</v>
      </c>
      <c r="O16" s="65">
        <f t="shared" si="2"/>
        <v>123.4157458563536</v>
      </c>
      <c r="P16" s="66"/>
    </row>
    <row r="17" spans="1:119" ht="15.75">
      <c r="A17" s="67" t="s">
        <v>28</v>
      </c>
      <c r="B17" s="68"/>
      <c r="C17" s="69"/>
      <c r="D17" s="70">
        <f t="shared" ref="D17:M17" si="6">SUM(D18:D18)</f>
        <v>8448</v>
      </c>
      <c r="E17" s="70">
        <f t="shared" si="6"/>
        <v>0</v>
      </c>
      <c r="F17" s="70">
        <f t="shared" si="6"/>
        <v>0</v>
      </c>
      <c r="G17" s="70">
        <f t="shared" si="6"/>
        <v>0</v>
      </c>
      <c r="H17" s="70">
        <f t="shared" si="6"/>
        <v>0</v>
      </c>
      <c r="I17" s="70">
        <f t="shared" si="6"/>
        <v>0</v>
      </c>
      <c r="J17" s="70">
        <f t="shared" si="6"/>
        <v>0</v>
      </c>
      <c r="K17" s="70">
        <f t="shared" si="6"/>
        <v>0</v>
      </c>
      <c r="L17" s="70">
        <f t="shared" si="6"/>
        <v>0</v>
      </c>
      <c r="M17" s="70">
        <f t="shared" si="6"/>
        <v>0</v>
      </c>
      <c r="N17" s="70">
        <f t="shared" si="1"/>
        <v>8448</v>
      </c>
      <c r="O17" s="72">
        <f t="shared" si="2"/>
        <v>11.668508287292818</v>
      </c>
      <c r="P17" s="66"/>
    </row>
    <row r="18" spans="1:119" ht="15.75" thickBot="1">
      <c r="A18" s="61"/>
      <c r="B18" s="62">
        <v>572</v>
      </c>
      <c r="C18" s="63" t="s">
        <v>49</v>
      </c>
      <c r="D18" s="64">
        <v>8448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8448</v>
      </c>
      <c r="O18" s="65">
        <f t="shared" si="2"/>
        <v>11.668508287292818</v>
      </c>
      <c r="P18" s="66"/>
    </row>
    <row r="19" spans="1:119" ht="16.5" thickBot="1">
      <c r="A19" s="74" t="s">
        <v>10</v>
      </c>
      <c r="B19" s="75"/>
      <c r="C19" s="76"/>
      <c r="D19" s="77">
        <f>SUM(D5,D8,D11,D15,D17)</f>
        <v>470390</v>
      </c>
      <c r="E19" s="77">
        <f t="shared" ref="E19:M19" si="7">SUM(E5,E8,E11,E15,E17)</f>
        <v>0</v>
      </c>
      <c r="F19" s="77">
        <f t="shared" si="7"/>
        <v>0</v>
      </c>
      <c r="G19" s="77">
        <f t="shared" si="7"/>
        <v>0</v>
      </c>
      <c r="H19" s="77">
        <f t="shared" si="7"/>
        <v>0</v>
      </c>
      <c r="I19" s="77">
        <f t="shared" si="7"/>
        <v>272641</v>
      </c>
      <c r="J19" s="77">
        <f t="shared" si="7"/>
        <v>0</v>
      </c>
      <c r="K19" s="77">
        <f t="shared" si="7"/>
        <v>0</v>
      </c>
      <c r="L19" s="77">
        <f t="shared" si="7"/>
        <v>0</v>
      </c>
      <c r="M19" s="77">
        <f t="shared" si="7"/>
        <v>0</v>
      </c>
      <c r="N19" s="77">
        <f t="shared" si="1"/>
        <v>743031</v>
      </c>
      <c r="O19" s="78">
        <f t="shared" si="2"/>
        <v>1026.28591160221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50</v>
      </c>
      <c r="M21" s="171"/>
      <c r="N21" s="171"/>
      <c r="O21" s="88">
        <v>724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35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71074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71074</v>
      </c>
      <c r="O5" s="30">
        <f t="shared" ref="O5:O19" si="2">(N5/O$21)</f>
        <v>96.699319727891151</v>
      </c>
      <c r="P5" s="6"/>
    </row>
    <row r="6" spans="1:133">
      <c r="A6" s="12"/>
      <c r="B6" s="42">
        <v>511</v>
      </c>
      <c r="C6" s="19" t="s">
        <v>19</v>
      </c>
      <c r="D6" s="43">
        <v>24338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24338</v>
      </c>
      <c r="O6" s="44">
        <f t="shared" si="2"/>
        <v>33.112925170068024</v>
      </c>
      <c r="P6" s="9"/>
    </row>
    <row r="7" spans="1:133">
      <c r="A7" s="12"/>
      <c r="B7" s="42">
        <v>513</v>
      </c>
      <c r="C7" s="19" t="s">
        <v>20</v>
      </c>
      <c r="D7" s="43">
        <v>46736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46736</v>
      </c>
      <c r="O7" s="44">
        <f t="shared" si="2"/>
        <v>63.586394557823127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275214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275214</v>
      </c>
      <c r="O8" s="41">
        <f t="shared" si="2"/>
        <v>374.44081632653064</v>
      </c>
      <c r="P8" s="10"/>
    </row>
    <row r="9" spans="1:133">
      <c r="A9" s="12"/>
      <c r="B9" s="42">
        <v>521</v>
      </c>
      <c r="C9" s="19" t="s">
        <v>22</v>
      </c>
      <c r="D9" s="43">
        <v>240278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240278</v>
      </c>
      <c r="O9" s="44">
        <f t="shared" si="2"/>
        <v>326.90884353741495</v>
      </c>
      <c r="P9" s="9"/>
    </row>
    <row r="10" spans="1:133">
      <c r="A10" s="12"/>
      <c r="B10" s="42">
        <v>522</v>
      </c>
      <c r="C10" s="19" t="s">
        <v>23</v>
      </c>
      <c r="D10" s="43">
        <v>34936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34936</v>
      </c>
      <c r="O10" s="44">
        <f t="shared" si="2"/>
        <v>47.531972789115649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287481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287481</v>
      </c>
      <c r="O11" s="41">
        <f t="shared" si="2"/>
        <v>391.13061224489797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145571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145571</v>
      </c>
      <c r="O12" s="44">
        <f t="shared" si="2"/>
        <v>198.05578231292517</v>
      </c>
      <c r="P12" s="9"/>
    </row>
    <row r="13" spans="1:133">
      <c r="A13" s="12"/>
      <c r="B13" s="42">
        <v>534</v>
      </c>
      <c r="C13" s="19" t="s">
        <v>37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32630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32630</v>
      </c>
      <c r="O13" s="44">
        <f t="shared" si="2"/>
        <v>44.394557823129254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109280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109280</v>
      </c>
      <c r="O14" s="44">
        <f t="shared" si="2"/>
        <v>148.68027210884352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154959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154959</v>
      </c>
      <c r="O15" s="41">
        <f t="shared" si="2"/>
        <v>210.82857142857142</v>
      </c>
      <c r="P15" s="10"/>
    </row>
    <row r="16" spans="1:133">
      <c r="A16" s="12"/>
      <c r="B16" s="42">
        <v>541</v>
      </c>
      <c r="C16" s="19" t="s">
        <v>27</v>
      </c>
      <c r="D16" s="43">
        <v>154959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154959</v>
      </c>
      <c r="O16" s="44">
        <f t="shared" si="2"/>
        <v>210.82857142857142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7081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7081</v>
      </c>
      <c r="O17" s="41">
        <f t="shared" si="2"/>
        <v>9.6340136054421777</v>
      </c>
      <c r="P17" s="9"/>
    </row>
    <row r="18" spans="1:119" ht="15.75" thickBot="1">
      <c r="A18" s="12"/>
      <c r="B18" s="42">
        <v>572</v>
      </c>
      <c r="C18" s="19" t="s">
        <v>29</v>
      </c>
      <c r="D18" s="43">
        <v>7081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7081</v>
      </c>
      <c r="O18" s="44">
        <f t="shared" si="2"/>
        <v>9.6340136054421777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508328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287481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795809</v>
      </c>
      <c r="O19" s="35">
        <f t="shared" si="2"/>
        <v>1082.7333333333333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43</v>
      </c>
      <c r="M21" s="157"/>
      <c r="N21" s="157"/>
      <c r="O21" s="39">
        <v>735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67022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67022</v>
      </c>
      <c r="O5" s="30">
        <f t="shared" ref="O5:O17" si="2">(N5/O$19)</f>
        <v>91.810958904109583</v>
      </c>
      <c r="P5" s="6"/>
    </row>
    <row r="6" spans="1:133">
      <c r="A6" s="12"/>
      <c r="B6" s="42">
        <v>511</v>
      </c>
      <c r="C6" s="19" t="s">
        <v>19</v>
      </c>
      <c r="D6" s="43">
        <v>24993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24993</v>
      </c>
      <c r="O6" s="44">
        <f t="shared" si="2"/>
        <v>34.236986301369861</v>
      </c>
      <c r="P6" s="9"/>
    </row>
    <row r="7" spans="1:133">
      <c r="A7" s="12"/>
      <c r="B7" s="42">
        <v>513</v>
      </c>
      <c r="C7" s="19" t="s">
        <v>20</v>
      </c>
      <c r="D7" s="43">
        <v>42029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42029</v>
      </c>
      <c r="O7" s="44">
        <f t="shared" si="2"/>
        <v>57.573972602739723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242486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242486</v>
      </c>
      <c r="O8" s="41">
        <f t="shared" si="2"/>
        <v>332.17260273972602</v>
      </c>
      <c r="P8" s="10"/>
    </row>
    <row r="9" spans="1:133">
      <c r="A9" s="12"/>
      <c r="B9" s="42">
        <v>521</v>
      </c>
      <c r="C9" s="19" t="s">
        <v>22</v>
      </c>
      <c r="D9" s="43">
        <v>208057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208057</v>
      </c>
      <c r="O9" s="44">
        <f t="shared" si="2"/>
        <v>285.00958904109586</v>
      </c>
      <c r="P9" s="9"/>
    </row>
    <row r="10" spans="1:133">
      <c r="A10" s="12"/>
      <c r="B10" s="42">
        <v>522</v>
      </c>
      <c r="C10" s="19" t="s">
        <v>23</v>
      </c>
      <c r="D10" s="43">
        <v>34429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34429</v>
      </c>
      <c r="O10" s="44">
        <f t="shared" si="2"/>
        <v>47.163013698630138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261442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261442</v>
      </c>
      <c r="O11" s="41">
        <f t="shared" si="2"/>
        <v>358.13972602739727</v>
      </c>
      <c r="P11" s="10"/>
    </row>
    <row r="12" spans="1:133">
      <c r="A12" s="12"/>
      <c r="B12" s="42">
        <v>536</v>
      </c>
      <c r="C12" s="19" t="s">
        <v>40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261442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261442</v>
      </c>
      <c r="O12" s="44">
        <f t="shared" si="2"/>
        <v>358.13972602739727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87697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87697</v>
      </c>
      <c r="O13" s="41">
        <f t="shared" si="2"/>
        <v>120.13287671232877</v>
      </c>
      <c r="P13" s="10"/>
    </row>
    <row r="14" spans="1:133">
      <c r="A14" s="12"/>
      <c r="B14" s="42">
        <v>541</v>
      </c>
      <c r="C14" s="19" t="s">
        <v>27</v>
      </c>
      <c r="D14" s="43">
        <v>87697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87697</v>
      </c>
      <c r="O14" s="44">
        <f t="shared" si="2"/>
        <v>120.13287671232877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9478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9478</v>
      </c>
      <c r="O15" s="41">
        <f t="shared" si="2"/>
        <v>12.983561643835616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9478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9478</v>
      </c>
      <c r="O16" s="44">
        <f t="shared" si="2"/>
        <v>12.983561643835616</v>
      </c>
      <c r="P16" s="9"/>
    </row>
    <row r="17" spans="1:119" ht="16.5" thickBot="1">
      <c r="A17" s="13" t="s">
        <v>10</v>
      </c>
      <c r="B17" s="21"/>
      <c r="C17" s="20"/>
      <c r="D17" s="14">
        <f>SUM(D5,D8,D11,D13,D15)</f>
        <v>406683</v>
      </c>
      <c r="E17" s="14">
        <f t="shared" ref="E17:M17" si="7">SUM(E5,E8,E11,E13,E15)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261442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668125</v>
      </c>
      <c r="O17" s="35">
        <f t="shared" si="2"/>
        <v>915.2397260273973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41</v>
      </c>
      <c r="M19" s="157"/>
      <c r="N19" s="157"/>
      <c r="O19" s="39">
        <v>730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69016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69016</v>
      </c>
      <c r="O5" s="30">
        <f t="shared" ref="O5:O19" si="2">(N5/O$21)</f>
        <v>94.932599724896832</v>
      </c>
      <c r="P5" s="6"/>
    </row>
    <row r="6" spans="1:133">
      <c r="A6" s="12"/>
      <c r="B6" s="42">
        <v>511</v>
      </c>
      <c r="C6" s="19" t="s">
        <v>19</v>
      </c>
      <c r="D6" s="43">
        <v>24411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24411</v>
      </c>
      <c r="O6" s="44">
        <f t="shared" si="2"/>
        <v>33.577716643741404</v>
      </c>
      <c r="P6" s="9"/>
    </row>
    <row r="7" spans="1:133">
      <c r="A7" s="12"/>
      <c r="B7" s="42">
        <v>513</v>
      </c>
      <c r="C7" s="19" t="s">
        <v>20</v>
      </c>
      <c r="D7" s="43">
        <v>44605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44605</v>
      </c>
      <c r="O7" s="44">
        <f t="shared" si="2"/>
        <v>61.354883081155435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626410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626410</v>
      </c>
      <c r="O8" s="41">
        <f t="shared" si="2"/>
        <v>861.63686382393394</v>
      </c>
      <c r="P8" s="10"/>
    </row>
    <row r="9" spans="1:133">
      <c r="A9" s="12"/>
      <c r="B9" s="42">
        <v>521</v>
      </c>
      <c r="C9" s="19" t="s">
        <v>22</v>
      </c>
      <c r="D9" s="43">
        <v>199288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199288</v>
      </c>
      <c r="O9" s="44">
        <f t="shared" si="2"/>
        <v>274.12379642365886</v>
      </c>
      <c r="P9" s="9"/>
    </row>
    <row r="10" spans="1:133">
      <c r="A10" s="12"/>
      <c r="B10" s="42">
        <v>522</v>
      </c>
      <c r="C10" s="19" t="s">
        <v>23</v>
      </c>
      <c r="D10" s="43">
        <v>427122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427122</v>
      </c>
      <c r="O10" s="44">
        <f t="shared" si="2"/>
        <v>587.51306740027508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245490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245490</v>
      </c>
      <c r="O11" s="41">
        <f t="shared" si="2"/>
        <v>337.67537826685009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167209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167209</v>
      </c>
      <c r="O12" s="44">
        <f t="shared" si="2"/>
        <v>229.99862448418156</v>
      </c>
      <c r="P12" s="9"/>
    </row>
    <row r="13" spans="1:133">
      <c r="A13" s="12"/>
      <c r="B13" s="42">
        <v>534</v>
      </c>
      <c r="C13" s="19" t="s">
        <v>37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23792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23792</v>
      </c>
      <c r="O13" s="44">
        <f t="shared" si="2"/>
        <v>32.72627235213205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54489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54489</v>
      </c>
      <c r="O14" s="44">
        <f t="shared" si="2"/>
        <v>74.950481430536456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85590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85590</v>
      </c>
      <c r="O15" s="41">
        <f t="shared" si="2"/>
        <v>117.73039889958734</v>
      </c>
      <c r="P15" s="10"/>
    </row>
    <row r="16" spans="1:133">
      <c r="A16" s="12"/>
      <c r="B16" s="42">
        <v>541</v>
      </c>
      <c r="C16" s="19" t="s">
        <v>27</v>
      </c>
      <c r="D16" s="43">
        <v>85590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85590</v>
      </c>
      <c r="O16" s="44">
        <f t="shared" si="2"/>
        <v>117.73039889958734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7928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7928</v>
      </c>
      <c r="O17" s="41">
        <f t="shared" si="2"/>
        <v>10.905089408528198</v>
      </c>
      <c r="P17" s="9"/>
    </row>
    <row r="18" spans="1:119" ht="15.75" thickBot="1">
      <c r="A18" s="12"/>
      <c r="B18" s="42">
        <v>572</v>
      </c>
      <c r="C18" s="19" t="s">
        <v>29</v>
      </c>
      <c r="D18" s="43">
        <v>7928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7928</v>
      </c>
      <c r="O18" s="44">
        <f t="shared" si="2"/>
        <v>10.905089408528198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788944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245490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1034434</v>
      </c>
      <c r="O19" s="35">
        <f t="shared" si="2"/>
        <v>1422.8803301237965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38</v>
      </c>
      <c r="M21" s="157"/>
      <c r="N21" s="157"/>
      <c r="O21" s="39">
        <v>727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76824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76824</v>
      </c>
      <c r="O5" s="30">
        <f t="shared" ref="O5:O18" si="2">(N5/O$20)</f>
        <v>105.23835616438356</v>
      </c>
      <c r="P5" s="6"/>
    </row>
    <row r="6" spans="1:133">
      <c r="A6" s="12"/>
      <c r="B6" s="42">
        <v>511</v>
      </c>
      <c r="C6" s="19" t="s">
        <v>19</v>
      </c>
      <c r="D6" s="43">
        <v>24316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24316</v>
      </c>
      <c r="O6" s="44">
        <f t="shared" si="2"/>
        <v>33.30958904109589</v>
      </c>
      <c r="P6" s="9"/>
    </row>
    <row r="7" spans="1:133">
      <c r="A7" s="12"/>
      <c r="B7" s="42">
        <v>513</v>
      </c>
      <c r="C7" s="19" t="s">
        <v>20</v>
      </c>
      <c r="D7" s="43">
        <v>52508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52508</v>
      </c>
      <c r="O7" s="44">
        <f t="shared" si="2"/>
        <v>71.92876712328767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291340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291340</v>
      </c>
      <c r="O8" s="41">
        <f t="shared" si="2"/>
        <v>399.09589041095893</v>
      </c>
      <c r="P8" s="10"/>
    </row>
    <row r="9" spans="1:133">
      <c r="A9" s="12"/>
      <c r="B9" s="42">
        <v>521</v>
      </c>
      <c r="C9" s="19" t="s">
        <v>22</v>
      </c>
      <c r="D9" s="43">
        <v>216140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216140</v>
      </c>
      <c r="O9" s="44">
        <f t="shared" si="2"/>
        <v>296.08219178082192</v>
      </c>
      <c r="P9" s="9"/>
    </row>
    <row r="10" spans="1:133">
      <c r="A10" s="12"/>
      <c r="B10" s="42">
        <v>522</v>
      </c>
      <c r="C10" s="19" t="s">
        <v>23</v>
      </c>
      <c r="D10" s="43">
        <v>75200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75200</v>
      </c>
      <c r="O10" s="44">
        <f t="shared" si="2"/>
        <v>103.01369863013699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SUM(D12:D13)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2073038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2073038</v>
      </c>
      <c r="O11" s="41">
        <f t="shared" si="2"/>
        <v>2839.7780821917809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183773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183773</v>
      </c>
      <c r="O12" s="44">
        <f t="shared" si="2"/>
        <v>251.74383561643836</v>
      </c>
      <c r="P12" s="9"/>
    </row>
    <row r="13" spans="1:133">
      <c r="A13" s="12"/>
      <c r="B13" s="42">
        <v>535</v>
      </c>
      <c r="C13" s="19" t="s">
        <v>33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1889265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1889265</v>
      </c>
      <c r="O13" s="44">
        <f t="shared" si="2"/>
        <v>2588.0342465753424</v>
      </c>
      <c r="P13" s="9"/>
    </row>
    <row r="14" spans="1:133" ht="15.75">
      <c r="A14" s="26" t="s">
        <v>26</v>
      </c>
      <c r="B14" s="27"/>
      <c r="C14" s="28"/>
      <c r="D14" s="29">
        <f t="shared" ref="D14:M14" si="5">SUM(D15:D15)</f>
        <v>104568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104568</v>
      </c>
      <c r="O14" s="41">
        <f t="shared" si="2"/>
        <v>143.24383561643836</v>
      </c>
      <c r="P14" s="10"/>
    </row>
    <row r="15" spans="1:133">
      <c r="A15" s="12"/>
      <c r="B15" s="42">
        <v>541</v>
      </c>
      <c r="C15" s="19" t="s">
        <v>27</v>
      </c>
      <c r="D15" s="43">
        <v>104568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104568</v>
      </c>
      <c r="O15" s="44">
        <f t="shared" si="2"/>
        <v>143.24383561643836</v>
      </c>
      <c r="P15" s="9"/>
    </row>
    <row r="16" spans="1:133" ht="15.75">
      <c r="A16" s="26" t="s">
        <v>28</v>
      </c>
      <c r="B16" s="27"/>
      <c r="C16" s="28"/>
      <c r="D16" s="29">
        <f t="shared" ref="D16:M16" si="6">SUM(D17:D17)</f>
        <v>12584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12584</v>
      </c>
      <c r="O16" s="41">
        <f t="shared" si="2"/>
        <v>17.238356164383561</v>
      </c>
      <c r="P16" s="9"/>
    </row>
    <row r="17" spans="1:119" ht="15.75" thickBot="1">
      <c r="A17" s="12"/>
      <c r="B17" s="42">
        <v>572</v>
      </c>
      <c r="C17" s="19" t="s">
        <v>29</v>
      </c>
      <c r="D17" s="43">
        <v>12584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12584</v>
      </c>
      <c r="O17" s="44">
        <f t="shared" si="2"/>
        <v>17.238356164383561</v>
      </c>
      <c r="P17" s="9"/>
    </row>
    <row r="18" spans="1:119" ht="16.5" thickBot="1">
      <c r="A18" s="13" t="s">
        <v>10</v>
      </c>
      <c r="B18" s="21"/>
      <c r="C18" s="20"/>
      <c r="D18" s="14">
        <f>SUM(D5,D8,D11,D14,D16)</f>
        <v>485316</v>
      </c>
      <c r="E18" s="14">
        <f t="shared" ref="E18:M18" si="7">SUM(E5,E8,E11,E14,E16)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2073038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2558354</v>
      </c>
      <c r="O18" s="35">
        <f t="shared" si="2"/>
        <v>3504.5945205479452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34</v>
      </c>
      <c r="M20" s="157"/>
      <c r="N20" s="157"/>
      <c r="O20" s="39">
        <v>730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thickBot="1">
      <c r="A22" s="159" t="s">
        <v>35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72395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72395</v>
      </c>
      <c r="O5" s="30">
        <f t="shared" ref="O5:O17" si="2">(N5/O$19)</f>
        <v>110.35823170731707</v>
      </c>
      <c r="P5" s="6"/>
    </row>
    <row r="6" spans="1:133">
      <c r="A6" s="12"/>
      <c r="B6" s="42">
        <v>511</v>
      </c>
      <c r="C6" s="19" t="s">
        <v>19</v>
      </c>
      <c r="D6" s="43">
        <v>24557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24557</v>
      </c>
      <c r="O6" s="44">
        <f t="shared" si="2"/>
        <v>37.434451219512198</v>
      </c>
      <c r="P6" s="9"/>
    </row>
    <row r="7" spans="1:133">
      <c r="A7" s="12"/>
      <c r="B7" s="42">
        <v>513</v>
      </c>
      <c r="C7" s="19" t="s">
        <v>20</v>
      </c>
      <c r="D7" s="43">
        <v>47838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47838</v>
      </c>
      <c r="O7" s="44">
        <f t="shared" si="2"/>
        <v>72.923780487804876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328684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328684</v>
      </c>
      <c r="O8" s="41">
        <f t="shared" si="2"/>
        <v>501.04268292682929</v>
      </c>
      <c r="P8" s="10"/>
    </row>
    <row r="9" spans="1:133">
      <c r="A9" s="12"/>
      <c r="B9" s="42">
        <v>521</v>
      </c>
      <c r="C9" s="19" t="s">
        <v>22</v>
      </c>
      <c r="D9" s="43">
        <v>241848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241848</v>
      </c>
      <c r="O9" s="44">
        <f t="shared" si="2"/>
        <v>368.67073170731709</v>
      </c>
      <c r="P9" s="9"/>
    </row>
    <row r="10" spans="1:133">
      <c r="A10" s="12"/>
      <c r="B10" s="42">
        <v>522</v>
      </c>
      <c r="C10" s="19" t="s">
        <v>23</v>
      </c>
      <c r="D10" s="43">
        <v>86836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86836</v>
      </c>
      <c r="O10" s="44">
        <f t="shared" si="2"/>
        <v>132.3719512195122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144178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144178</v>
      </c>
      <c r="O11" s="41">
        <f t="shared" si="2"/>
        <v>219.78353658536585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144178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144178</v>
      </c>
      <c r="O12" s="44">
        <f t="shared" si="2"/>
        <v>219.78353658536585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129058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129058</v>
      </c>
      <c r="O13" s="41">
        <f t="shared" si="2"/>
        <v>196.73475609756099</v>
      </c>
      <c r="P13" s="10"/>
    </row>
    <row r="14" spans="1:133">
      <c r="A14" s="12"/>
      <c r="B14" s="42">
        <v>541</v>
      </c>
      <c r="C14" s="19" t="s">
        <v>27</v>
      </c>
      <c r="D14" s="43">
        <v>129058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129058</v>
      </c>
      <c r="O14" s="44">
        <f t="shared" si="2"/>
        <v>196.73475609756099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13873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13873</v>
      </c>
      <c r="O15" s="41">
        <f t="shared" si="2"/>
        <v>21.147865853658537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13873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13873</v>
      </c>
      <c r="O16" s="44">
        <f t="shared" si="2"/>
        <v>21.147865853658537</v>
      </c>
      <c r="P16" s="9"/>
    </row>
    <row r="17" spans="1:119" ht="16.5" thickBot="1">
      <c r="A17" s="13" t="s">
        <v>10</v>
      </c>
      <c r="B17" s="21"/>
      <c r="C17" s="20"/>
      <c r="D17" s="14">
        <f>SUM(D5,D8,D11,D13,D15)</f>
        <v>544010</v>
      </c>
      <c r="E17" s="14">
        <f t="shared" ref="E17:M17" si="7">SUM(E5,E8,E11,E13,E15)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144178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688188</v>
      </c>
      <c r="O17" s="35">
        <f t="shared" si="2"/>
        <v>1049.0670731707316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30</v>
      </c>
      <c r="M19" s="157"/>
      <c r="N19" s="157"/>
      <c r="O19" s="39">
        <v>656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A21:O21"/>
    <mergeCell ref="A20:O20"/>
    <mergeCell ref="L19:N1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91427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91427</v>
      </c>
      <c r="O5" s="30">
        <f t="shared" ref="O5:O17" si="2">(N5/O$19)</f>
        <v>137.27777777777777</v>
      </c>
      <c r="P5" s="6"/>
    </row>
    <row r="6" spans="1:133">
      <c r="A6" s="12"/>
      <c r="B6" s="42">
        <v>511</v>
      </c>
      <c r="C6" s="19" t="s">
        <v>19</v>
      </c>
      <c r="D6" s="43">
        <v>23755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23755</v>
      </c>
      <c r="O6" s="44">
        <f t="shared" si="2"/>
        <v>35.668168168168165</v>
      </c>
      <c r="P6" s="9"/>
    </row>
    <row r="7" spans="1:133">
      <c r="A7" s="12"/>
      <c r="B7" s="42">
        <v>513</v>
      </c>
      <c r="C7" s="19" t="s">
        <v>20</v>
      </c>
      <c r="D7" s="43">
        <v>67672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67672</v>
      </c>
      <c r="O7" s="44">
        <f t="shared" si="2"/>
        <v>101.60960960960961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359880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359880</v>
      </c>
      <c r="O8" s="41">
        <f t="shared" si="2"/>
        <v>540.36036036036035</v>
      </c>
      <c r="P8" s="10"/>
    </row>
    <row r="9" spans="1:133">
      <c r="A9" s="12"/>
      <c r="B9" s="42">
        <v>521</v>
      </c>
      <c r="C9" s="19" t="s">
        <v>22</v>
      </c>
      <c r="D9" s="43">
        <v>269442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269442</v>
      </c>
      <c r="O9" s="44">
        <f t="shared" si="2"/>
        <v>404.56756756756755</v>
      </c>
      <c r="P9" s="9"/>
    </row>
    <row r="10" spans="1:133">
      <c r="A10" s="12"/>
      <c r="B10" s="42">
        <v>522</v>
      </c>
      <c r="C10" s="19" t="s">
        <v>23</v>
      </c>
      <c r="D10" s="43">
        <v>90438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90438</v>
      </c>
      <c r="O10" s="44">
        <f t="shared" si="2"/>
        <v>135.7927927927928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126771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126771</v>
      </c>
      <c r="O11" s="41">
        <f t="shared" si="2"/>
        <v>190.34684684684686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126771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126771</v>
      </c>
      <c r="O12" s="44">
        <f t="shared" si="2"/>
        <v>190.34684684684686</v>
      </c>
      <c r="P12" s="9"/>
    </row>
    <row r="13" spans="1:133" ht="15.75">
      <c r="A13" s="26" t="s">
        <v>26</v>
      </c>
      <c r="B13" s="27"/>
      <c r="C13" s="28"/>
      <c r="D13" s="29">
        <f t="shared" ref="D13:M13" si="5">SUM(D14:D14)</f>
        <v>80337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80337</v>
      </c>
      <c r="O13" s="41">
        <f t="shared" si="2"/>
        <v>120.62612612612612</v>
      </c>
      <c r="P13" s="10"/>
    </row>
    <row r="14" spans="1:133">
      <c r="A14" s="12"/>
      <c r="B14" s="42">
        <v>541</v>
      </c>
      <c r="C14" s="19" t="s">
        <v>27</v>
      </c>
      <c r="D14" s="43">
        <v>80337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80337</v>
      </c>
      <c r="O14" s="44">
        <f t="shared" si="2"/>
        <v>120.62612612612612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20828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20828</v>
      </c>
      <c r="O15" s="41">
        <f t="shared" si="2"/>
        <v>31.273273273273272</v>
      </c>
      <c r="P15" s="9"/>
    </row>
    <row r="16" spans="1:133" ht="15.75" thickBot="1">
      <c r="A16" s="12"/>
      <c r="B16" s="42">
        <v>572</v>
      </c>
      <c r="C16" s="19" t="s">
        <v>29</v>
      </c>
      <c r="D16" s="43">
        <v>20828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20828</v>
      </c>
      <c r="O16" s="44">
        <f t="shared" si="2"/>
        <v>31.273273273273272</v>
      </c>
      <c r="P16" s="9"/>
    </row>
    <row r="17" spans="1:119" ht="16.5" thickBot="1">
      <c r="A17" s="13" t="s">
        <v>10</v>
      </c>
      <c r="B17" s="21"/>
      <c r="C17" s="20"/>
      <c r="D17" s="14">
        <f>SUM(D5,D8,D11,D13,D15)</f>
        <v>552472</v>
      </c>
      <c r="E17" s="14">
        <f t="shared" ref="E17:M17" si="7">SUM(E5,E8,E11,E13,E15)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126771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679243</v>
      </c>
      <c r="O17" s="35">
        <f t="shared" si="2"/>
        <v>1019.8843843843844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45</v>
      </c>
      <c r="M19" s="157"/>
      <c r="N19" s="157"/>
      <c r="O19" s="39">
        <v>666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35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107472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107472</v>
      </c>
      <c r="O5" s="30">
        <f t="shared" ref="O5:O19" si="2">(N5/O$21)</f>
        <v>159.21777777777777</v>
      </c>
      <c r="P5" s="6"/>
    </row>
    <row r="6" spans="1:133">
      <c r="A6" s="12"/>
      <c r="B6" s="42">
        <v>511</v>
      </c>
      <c r="C6" s="19" t="s">
        <v>19</v>
      </c>
      <c r="D6" s="43">
        <v>22703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22703</v>
      </c>
      <c r="O6" s="44">
        <f t="shared" si="2"/>
        <v>33.634074074074071</v>
      </c>
      <c r="P6" s="9"/>
    </row>
    <row r="7" spans="1:133">
      <c r="A7" s="12"/>
      <c r="B7" s="42">
        <v>512</v>
      </c>
      <c r="C7" s="19" t="s">
        <v>54</v>
      </c>
      <c r="D7" s="43">
        <v>73419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73419</v>
      </c>
      <c r="O7" s="44">
        <f t="shared" si="2"/>
        <v>108.7688888888889</v>
      </c>
      <c r="P7" s="9"/>
    </row>
    <row r="8" spans="1:133">
      <c r="A8" s="12"/>
      <c r="B8" s="42">
        <v>513</v>
      </c>
      <c r="C8" s="19" t="s">
        <v>20</v>
      </c>
      <c r="D8" s="43">
        <v>7450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7450</v>
      </c>
      <c r="O8" s="44">
        <f t="shared" si="2"/>
        <v>11.037037037037036</v>
      </c>
      <c r="P8" s="9"/>
    </row>
    <row r="9" spans="1:133">
      <c r="A9" s="12"/>
      <c r="B9" s="42">
        <v>514</v>
      </c>
      <c r="C9" s="19" t="s">
        <v>55</v>
      </c>
      <c r="D9" s="43">
        <v>3900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3900</v>
      </c>
      <c r="O9" s="44">
        <f t="shared" si="2"/>
        <v>5.7777777777777777</v>
      </c>
      <c r="P9" s="9"/>
    </row>
    <row r="10" spans="1:133" ht="15.75">
      <c r="A10" s="26" t="s">
        <v>21</v>
      </c>
      <c r="B10" s="27"/>
      <c r="C10" s="28"/>
      <c r="D10" s="29">
        <f t="shared" ref="D10:M10" si="3">SUM(D11:D12)</f>
        <v>315268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315268</v>
      </c>
      <c r="O10" s="41">
        <f t="shared" si="2"/>
        <v>467.06370370370371</v>
      </c>
      <c r="P10" s="10"/>
    </row>
    <row r="11" spans="1:133">
      <c r="A11" s="12"/>
      <c r="B11" s="42">
        <v>521</v>
      </c>
      <c r="C11" s="19" t="s">
        <v>22</v>
      </c>
      <c r="D11" s="43">
        <v>274911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274911</v>
      </c>
      <c r="O11" s="44">
        <f t="shared" si="2"/>
        <v>407.27555555555557</v>
      </c>
      <c r="P11" s="9"/>
    </row>
    <row r="12" spans="1:133">
      <c r="A12" s="12"/>
      <c r="B12" s="42">
        <v>522</v>
      </c>
      <c r="C12" s="19" t="s">
        <v>23</v>
      </c>
      <c r="D12" s="43">
        <v>40357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40357</v>
      </c>
      <c r="O12" s="44">
        <f t="shared" si="2"/>
        <v>59.788148148148146</v>
      </c>
      <c r="P12" s="9"/>
    </row>
    <row r="13" spans="1:133" ht="15.75">
      <c r="A13" s="26" t="s">
        <v>24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129235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129235</v>
      </c>
      <c r="O13" s="41">
        <f t="shared" si="2"/>
        <v>191.45925925925926</v>
      </c>
      <c r="P13" s="10"/>
    </row>
    <row r="14" spans="1:133">
      <c r="A14" s="12"/>
      <c r="B14" s="42">
        <v>533</v>
      </c>
      <c r="C14" s="19" t="s">
        <v>25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129235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129235</v>
      </c>
      <c r="O14" s="44">
        <f t="shared" si="2"/>
        <v>191.45925925925926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92699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92699</v>
      </c>
      <c r="O15" s="41">
        <f t="shared" si="2"/>
        <v>137.33185185185187</v>
      </c>
      <c r="P15" s="10"/>
    </row>
    <row r="16" spans="1:133">
      <c r="A16" s="12"/>
      <c r="B16" s="42">
        <v>541</v>
      </c>
      <c r="C16" s="19" t="s">
        <v>27</v>
      </c>
      <c r="D16" s="43">
        <v>92699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92699</v>
      </c>
      <c r="O16" s="44">
        <f t="shared" si="2"/>
        <v>137.33185185185187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22760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22760</v>
      </c>
      <c r="O17" s="41">
        <f t="shared" si="2"/>
        <v>33.718518518518522</v>
      </c>
      <c r="P17" s="9"/>
    </row>
    <row r="18" spans="1:119" ht="15.75" thickBot="1">
      <c r="A18" s="12"/>
      <c r="B18" s="42">
        <v>572</v>
      </c>
      <c r="C18" s="19" t="s">
        <v>29</v>
      </c>
      <c r="D18" s="43">
        <v>22760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22760</v>
      </c>
      <c r="O18" s="44">
        <f t="shared" si="2"/>
        <v>33.718518518518522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538199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129235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667434</v>
      </c>
      <c r="O19" s="35">
        <f t="shared" si="2"/>
        <v>988.79111111111115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56</v>
      </c>
      <c r="M21" s="157"/>
      <c r="N21" s="157"/>
      <c r="O21" s="39">
        <v>675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83102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83102</v>
      </c>
      <c r="P5" s="30">
        <f t="shared" ref="P5:P19" si="1">(O5/P$21)</f>
        <v>125.34238310708899</v>
      </c>
      <c r="Q5" s="6"/>
    </row>
    <row r="6" spans="1:134">
      <c r="A6" s="12"/>
      <c r="B6" s="42">
        <v>511</v>
      </c>
      <c r="C6" s="19" t="s">
        <v>19</v>
      </c>
      <c r="D6" s="43">
        <v>24941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24941</v>
      </c>
      <c r="P6" s="44">
        <f t="shared" si="1"/>
        <v>37.618401206636499</v>
      </c>
      <c r="Q6" s="9"/>
    </row>
    <row r="7" spans="1:134">
      <c r="A7" s="12"/>
      <c r="B7" s="42">
        <v>513</v>
      </c>
      <c r="C7" s="19" t="s">
        <v>20</v>
      </c>
      <c r="D7" s="43">
        <v>58161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" si="2">SUM(D7:N7)</f>
        <v>58161</v>
      </c>
      <c r="P7" s="44">
        <f t="shared" si="1"/>
        <v>87.723981900452486</v>
      </c>
      <c r="Q7" s="9"/>
    </row>
    <row r="8" spans="1:134" ht="15.75">
      <c r="A8" s="26" t="s">
        <v>21</v>
      </c>
      <c r="B8" s="27"/>
      <c r="C8" s="28"/>
      <c r="D8" s="29">
        <f t="shared" ref="D8:N8" si="3">SUM(D9:D10)</f>
        <v>298943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298943</v>
      </c>
      <c r="P8" s="41">
        <f t="shared" si="1"/>
        <v>450.89441930618403</v>
      </c>
      <c r="Q8" s="10"/>
    </row>
    <row r="9" spans="1:134">
      <c r="A9" s="12"/>
      <c r="B9" s="42">
        <v>521</v>
      </c>
      <c r="C9" s="19" t="s">
        <v>22</v>
      </c>
      <c r="D9" s="43">
        <v>279117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>SUM(D9:N9)</f>
        <v>279117</v>
      </c>
      <c r="P9" s="44">
        <f t="shared" si="1"/>
        <v>420.99095022624437</v>
      </c>
      <c r="Q9" s="9"/>
    </row>
    <row r="10" spans="1:134">
      <c r="A10" s="12"/>
      <c r="B10" s="42">
        <v>522</v>
      </c>
      <c r="C10" s="19" t="s">
        <v>23</v>
      </c>
      <c r="D10" s="43">
        <v>19826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4">SUM(D10:N10)</f>
        <v>19826</v>
      </c>
      <c r="P10" s="44">
        <f t="shared" si="1"/>
        <v>29.903469079939669</v>
      </c>
      <c r="Q10" s="9"/>
    </row>
    <row r="11" spans="1:134" ht="15.75">
      <c r="A11" s="26" t="s">
        <v>24</v>
      </c>
      <c r="B11" s="27"/>
      <c r="C11" s="28"/>
      <c r="D11" s="29">
        <f t="shared" ref="D11:N11" si="5">SUM(D12:D14)</f>
        <v>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523898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5"/>
        <v>0</v>
      </c>
      <c r="O11" s="40">
        <f>SUM(D11:N11)</f>
        <v>523898</v>
      </c>
      <c r="P11" s="41">
        <f t="shared" si="1"/>
        <v>790.19306184012066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274483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8" si="6">SUM(D12:N12)</f>
        <v>274483</v>
      </c>
      <c r="P12" s="44">
        <f t="shared" si="1"/>
        <v>414.00150829562597</v>
      </c>
      <c r="Q12" s="9"/>
    </row>
    <row r="13" spans="1:134">
      <c r="A13" s="12"/>
      <c r="B13" s="42">
        <v>534</v>
      </c>
      <c r="C13" s="19" t="s">
        <v>37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32023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6"/>
        <v>32023</v>
      </c>
      <c r="P13" s="44">
        <f t="shared" si="1"/>
        <v>48.300150829562597</v>
      </c>
      <c r="Q13" s="9"/>
    </row>
    <row r="14" spans="1:134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217392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217392</v>
      </c>
      <c r="P14" s="44">
        <f t="shared" si="1"/>
        <v>327.8914027149321</v>
      </c>
      <c r="Q14" s="9"/>
    </row>
    <row r="15" spans="1:134" ht="15.75">
      <c r="A15" s="26" t="s">
        <v>26</v>
      </c>
      <c r="B15" s="27"/>
      <c r="C15" s="28"/>
      <c r="D15" s="29">
        <f t="shared" ref="D15:N15" si="7">SUM(D16:D16)</f>
        <v>204222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7"/>
        <v>0</v>
      </c>
      <c r="O15" s="29">
        <f t="shared" si="6"/>
        <v>204222</v>
      </c>
      <c r="P15" s="41">
        <f t="shared" si="1"/>
        <v>308.02714932126696</v>
      </c>
      <c r="Q15" s="10"/>
    </row>
    <row r="16" spans="1:134">
      <c r="A16" s="12"/>
      <c r="B16" s="42">
        <v>541</v>
      </c>
      <c r="C16" s="19" t="s">
        <v>27</v>
      </c>
      <c r="D16" s="43">
        <v>204222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204222</v>
      </c>
      <c r="P16" s="44">
        <f t="shared" si="1"/>
        <v>308.02714932126696</v>
      </c>
      <c r="Q16" s="9"/>
    </row>
    <row r="17" spans="1:120" ht="15.75">
      <c r="A17" s="26" t="s">
        <v>28</v>
      </c>
      <c r="B17" s="27"/>
      <c r="C17" s="28"/>
      <c r="D17" s="29">
        <f t="shared" ref="D17:N17" si="8">SUM(D18:D18)</f>
        <v>9862</v>
      </c>
      <c r="E17" s="29">
        <f t="shared" si="8"/>
        <v>0</v>
      </c>
      <c r="F17" s="29">
        <f t="shared" si="8"/>
        <v>0</v>
      </c>
      <c r="G17" s="29">
        <f t="shared" si="8"/>
        <v>0</v>
      </c>
      <c r="H17" s="29">
        <f t="shared" si="8"/>
        <v>0</v>
      </c>
      <c r="I17" s="29">
        <f t="shared" si="8"/>
        <v>0</v>
      </c>
      <c r="J17" s="29">
        <f t="shared" si="8"/>
        <v>0</v>
      </c>
      <c r="K17" s="29">
        <f t="shared" si="8"/>
        <v>0</v>
      </c>
      <c r="L17" s="29">
        <f t="shared" si="8"/>
        <v>0</v>
      </c>
      <c r="M17" s="29">
        <f t="shared" si="8"/>
        <v>0</v>
      </c>
      <c r="N17" s="29">
        <f t="shared" si="8"/>
        <v>0</v>
      </c>
      <c r="O17" s="29">
        <f>SUM(D17:N17)</f>
        <v>9862</v>
      </c>
      <c r="P17" s="41">
        <f t="shared" si="1"/>
        <v>14.874811463046758</v>
      </c>
      <c r="Q17" s="9"/>
    </row>
    <row r="18" spans="1:120" ht="15.75" thickBot="1">
      <c r="A18" s="12"/>
      <c r="B18" s="42">
        <v>572</v>
      </c>
      <c r="C18" s="19" t="s">
        <v>29</v>
      </c>
      <c r="D18" s="43">
        <v>9862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9862</v>
      </c>
      <c r="P18" s="44">
        <f t="shared" si="1"/>
        <v>14.874811463046758</v>
      </c>
      <c r="Q18" s="9"/>
    </row>
    <row r="19" spans="1:120" ht="16.5" thickBot="1">
      <c r="A19" s="13" t="s">
        <v>10</v>
      </c>
      <c r="B19" s="21"/>
      <c r="C19" s="20"/>
      <c r="D19" s="14">
        <f>SUM(D5,D8,D11,D15,D17)</f>
        <v>596129</v>
      </c>
      <c r="E19" s="14">
        <f t="shared" ref="E19:N19" si="9">SUM(E5,E8,E11,E15,E17)</f>
        <v>0</v>
      </c>
      <c r="F19" s="14">
        <f t="shared" si="9"/>
        <v>0</v>
      </c>
      <c r="G19" s="14">
        <f t="shared" si="9"/>
        <v>0</v>
      </c>
      <c r="H19" s="14">
        <f t="shared" si="9"/>
        <v>0</v>
      </c>
      <c r="I19" s="14">
        <f t="shared" si="9"/>
        <v>523898</v>
      </c>
      <c r="J19" s="14">
        <f t="shared" si="9"/>
        <v>0</v>
      </c>
      <c r="K19" s="14">
        <f t="shared" si="9"/>
        <v>0</v>
      </c>
      <c r="L19" s="14">
        <f t="shared" si="9"/>
        <v>0</v>
      </c>
      <c r="M19" s="14">
        <f t="shared" si="9"/>
        <v>0</v>
      </c>
      <c r="N19" s="14">
        <f t="shared" si="9"/>
        <v>0</v>
      </c>
      <c r="O19" s="14">
        <f>SUM(D19:N19)</f>
        <v>1120027</v>
      </c>
      <c r="P19" s="35">
        <f t="shared" si="1"/>
        <v>1689.3318250377074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73</v>
      </c>
      <c r="N21" s="157"/>
      <c r="O21" s="157"/>
      <c r="P21" s="39">
        <v>663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68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69</v>
      </c>
      <c r="N4" s="32" t="s">
        <v>5</v>
      </c>
      <c r="O4" s="32" t="s">
        <v>70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73745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73745</v>
      </c>
      <c r="P5" s="30">
        <f t="shared" ref="P5:P19" si="2">(O5/P$21)</f>
        <v>114.68895800933126</v>
      </c>
      <c r="Q5" s="6"/>
    </row>
    <row r="6" spans="1:134">
      <c r="A6" s="12"/>
      <c r="B6" s="42">
        <v>511</v>
      </c>
      <c r="C6" s="19" t="s">
        <v>19</v>
      </c>
      <c r="D6" s="43">
        <v>24620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24620</v>
      </c>
      <c r="P6" s="44">
        <f t="shared" si="2"/>
        <v>38.289269051321931</v>
      </c>
      <c r="Q6" s="9"/>
    </row>
    <row r="7" spans="1:134">
      <c r="A7" s="12"/>
      <c r="B7" s="42">
        <v>513</v>
      </c>
      <c r="C7" s="19" t="s">
        <v>20</v>
      </c>
      <c r="D7" s="43">
        <v>49125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49125</v>
      </c>
      <c r="P7" s="44">
        <f t="shared" si="2"/>
        <v>76.399688958009335</v>
      </c>
      <c r="Q7" s="9"/>
    </row>
    <row r="8" spans="1:134" ht="15.75">
      <c r="A8" s="26" t="s">
        <v>21</v>
      </c>
      <c r="B8" s="27"/>
      <c r="C8" s="28"/>
      <c r="D8" s="29">
        <f t="shared" ref="D8:N8" si="3">SUM(D9:D10)</f>
        <v>317869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 t="shared" si="1"/>
        <v>317869</v>
      </c>
      <c r="P8" s="41">
        <f t="shared" si="2"/>
        <v>494.353032659409</v>
      </c>
      <c r="Q8" s="10"/>
    </row>
    <row r="9" spans="1:134">
      <c r="A9" s="12"/>
      <c r="B9" s="42">
        <v>521</v>
      </c>
      <c r="C9" s="19" t="s">
        <v>22</v>
      </c>
      <c r="D9" s="43">
        <v>300172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300172</v>
      </c>
      <c r="P9" s="44">
        <f t="shared" si="2"/>
        <v>466.83048211508554</v>
      </c>
      <c r="Q9" s="9"/>
    </row>
    <row r="10" spans="1:134">
      <c r="A10" s="12"/>
      <c r="B10" s="42">
        <v>522</v>
      </c>
      <c r="C10" s="19" t="s">
        <v>23</v>
      </c>
      <c r="D10" s="43">
        <v>17697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17697</v>
      </c>
      <c r="P10" s="44">
        <f t="shared" si="2"/>
        <v>27.522550544323483</v>
      </c>
      <c r="Q10" s="9"/>
    </row>
    <row r="11" spans="1:134" ht="15.75">
      <c r="A11" s="26" t="s">
        <v>24</v>
      </c>
      <c r="B11" s="27"/>
      <c r="C11" s="28"/>
      <c r="D11" s="29">
        <f t="shared" ref="D11:N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515492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40">
        <f t="shared" si="1"/>
        <v>515492</v>
      </c>
      <c r="P11" s="41">
        <f t="shared" si="2"/>
        <v>801.69828926905132</v>
      </c>
      <c r="Q11" s="10"/>
    </row>
    <row r="12" spans="1:134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264122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264122</v>
      </c>
      <c r="P12" s="44">
        <f t="shared" si="2"/>
        <v>410.76516329704509</v>
      </c>
      <c r="Q12" s="9"/>
    </row>
    <row r="13" spans="1:134">
      <c r="A13" s="12"/>
      <c r="B13" s="42">
        <v>534</v>
      </c>
      <c r="C13" s="19" t="s">
        <v>37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31337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31337</v>
      </c>
      <c r="P13" s="44">
        <f t="shared" si="2"/>
        <v>48.73561430793157</v>
      </c>
      <c r="Q13" s="9"/>
    </row>
    <row r="14" spans="1:134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220033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220033</v>
      </c>
      <c r="P14" s="44">
        <f t="shared" si="2"/>
        <v>342.19751166407463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SUM(D16:D16)</f>
        <v>69037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1"/>
        <v>69037</v>
      </c>
      <c r="P15" s="41">
        <f t="shared" si="2"/>
        <v>107.36702954898911</v>
      </c>
      <c r="Q15" s="10"/>
    </row>
    <row r="16" spans="1:134">
      <c r="A16" s="12"/>
      <c r="B16" s="42">
        <v>541</v>
      </c>
      <c r="C16" s="19" t="s">
        <v>27</v>
      </c>
      <c r="D16" s="43">
        <v>69037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69037</v>
      </c>
      <c r="P16" s="44">
        <f t="shared" si="2"/>
        <v>107.36702954898911</v>
      </c>
      <c r="Q16" s="9"/>
    </row>
    <row r="17" spans="1:120" ht="15.75">
      <c r="A17" s="26" t="s">
        <v>28</v>
      </c>
      <c r="B17" s="27"/>
      <c r="C17" s="28"/>
      <c r="D17" s="29">
        <f t="shared" ref="D17:N17" si="6">SUM(D18:D18)</f>
        <v>6711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 t="shared" si="1"/>
        <v>6711</v>
      </c>
      <c r="P17" s="41">
        <f t="shared" si="2"/>
        <v>10.437013996889581</v>
      </c>
      <c r="Q17" s="9"/>
    </row>
    <row r="18" spans="1:120" ht="15.75" thickBot="1">
      <c r="A18" s="12"/>
      <c r="B18" s="42">
        <v>572</v>
      </c>
      <c r="C18" s="19" t="s">
        <v>29</v>
      </c>
      <c r="D18" s="43">
        <v>6711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6711</v>
      </c>
      <c r="P18" s="44">
        <f t="shared" si="2"/>
        <v>10.437013996889581</v>
      </c>
      <c r="Q18" s="9"/>
    </row>
    <row r="19" spans="1:120" ht="16.5" thickBot="1">
      <c r="A19" s="13" t="s">
        <v>10</v>
      </c>
      <c r="B19" s="21"/>
      <c r="C19" s="20"/>
      <c r="D19" s="14">
        <f>SUM(D5,D8,D11,D15,D17)</f>
        <v>467362</v>
      </c>
      <c r="E19" s="14">
        <f t="shared" ref="E19:N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515492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 t="shared" si="1"/>
        <v>982854</v>
      </c>
      <c r="P19" s="35">
        <f t="shared" si="2"/>
        <v>1528.5443234836703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71</v>
      </c>
      <c r="N21" s="157"/>
      <c r="O21" s="157"/>
      <c r="P21" s="39">
        <v>643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70999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70999</v>
      </c>
      <c r="O5" s="30">
        <f t="shared" ref="O5:O19" si="2">(N5/O$21)</f>
        <v>97.526098901098905</v>
      </c>
      <c r="P5" s="6"/>
    </row>
    <row r="6" spans="1:133">
      <c r="A6" s="12"/>
      <c r="B6" s="42">
        <v>511</v>
      </c>
      <c r="C6" s="19" t="s">
        <v>19</v>
      </c>
      <c r="D6" s="43">
        <v>24935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24935</v>
      </c>
      <c r="O6" s="44">
        <f t="shared" si="2"/>
        <v>34.251373626373628</v>
      </c>
      <c r="P6" s="9"/>
    </row>
    <row r="7" spans="1:133">
      <c r="A7" s="12"/>
      <c r="B7" s="42">
        <v>513</v>
      </c>
      <c r="C7" s="19" t="s">
        <v>20</v>
      </c>
      <c r="D7" s="43">
        <v>46064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46064</v>
      </c>
      <c r="O7" s="44">
        <f t="shared" si="2"/>
        <v>63.274725274725277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318912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318912</v>
      </c>
      <c r="O8" s="41">
        <f t="shared" si="2"/>
        <v>438.06593406593407</v>
      </c>
      <c r="P8" s="10"/>
    </row>
    <row r="9" spans="1:133">
      <c r="A9" s="12"/>
      <c r="B9" s="42">
        <v>521</v>
      </c>
      <c r="C9" s="19" t="s">
        <v>22</v>
      </c>
      <c r="D9" s="43">
        <v>300122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300122</v>
      </c>
      <c r="O9" s="44">
        <f t="shared" si="2"/>
        <v>412.25549450549448</v>
      </c>
      <c r="P9" s="9"/>
    </row>
    <row r="10" spans="1:133">
      <c r="A10" s="12"/>
      <c r="B10" s="42">
        <v>522</v>
      </c>
      <c r="C10" s="19" t="s">
        <v>23</v>
      </c>
      <c r="D10" s="43">
        <v>18790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18790</v>
      </c>
      <c r="O10" s="44">
        <f t="shared" si="2"/>
        <v>25.810439560439562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496519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496519</v>
      </c>
      <c r="O11" s="41">
        <f t="shared" si="2"/>
        <v>682.0315934065934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256413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256413</v>
      </c>
      <c r="O12" s="44">
        <f t="shared" si="2"/>
        <v>352.21565934065933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29916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29916</v>
      </c>
      <c r="O13" s="44">
        <f t="shared" si="2"/>
        <v>41.093406593406591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210190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210190</v>
      </c>
      <c r="O14" s="44">
        <f t="shared" si="2"/>
        <v>288.72252747252747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605094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605094</v>
      </c>
      <c r="O15" s="41">
        <f t="shared" si="2"/>
        <v>831.17307692307691</v>
      </c>
      <c r="P15" s="10"/>
    </row>
    <row r="16" spans="1:133">
      <c r="A16" s="12"/>
      <c r="B16" s="42">
        <v>541</v>
      </c>
      <c r="C16" s="19" t="s">
        <v>48</v>
      </c>
      <c r="D16" s="43">
        <v>605094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605094</v>
      </c>
      <c r="O16" s="44">
        <f t="shared" si="2"/>
        <v>831.17307692307691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6241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6241</v>
      </c>
      <c r="O17" s="41">
        <f t="shared" si="2"/>
        <v>8.5728021978021971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6241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6241</v>
      </c>
      <c r="O18" s="44">
        <f t="shared" si="2"/>
        <v>8.5728021978021971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1001246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496519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1497765</v>
      </c>
      <c r="O19" s="35">
        <f t="shared" si="2"/>
        <v>2057.3695054945056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66</v>
      </c>
      <c r="M21" s="157"/>
      <c r="N21" s="157"/>
      <c r="O21" s="39">
        <v>728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65837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65837</v>
      </c>
      <c r="O5" s="30">
        <f t="shared" ref="O5:O19" si="2">(N5/O$21)</f>
        <v>92.079720279720277</v>
      </c>
      <c r="P5" s="6"/>
    </row>
    <row r="6" spans="1:133">
      <c r="A6" s="12"/>
      <c r="B6" s="42">
        <v>511</v>
      </c>
      <c r="C6" s="19" t="s">
        <v>19</v>
      </c>
      <c r="D6" s="43">
        <v>26602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26602</v>
      </c>
      <c r="O6" s="44">
        <f t="shared" si="2"/>
        <v>37.205594405594404</v>
      </c>
      <c r="P6" s="9"/>
    </row>
    <row r="7" spans="1:133">
      <c r="A7" s="12"/>
      <c r="B7" s="42">
        <v>513</v>
      </c>
      <c r="C7" s="19" t="s">
        <v>20</v>
      </c>
      <c r="D7" s="43">
        <v>39235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39235</v>
      </c>
      <c r="O7" s="44">
        <f t="shared" si="2"/>
        <v>54.874125874125873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326168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326168</v>
      </c>
      <c r="O8" s="41">
        <f t="shared" si="2"/>
        <v>456.179020979021</v>
      </c>
      <c r="P8" s="10"/>
    </row>
    <row r="9" spans="1:133">
      <c r="A9" s="12"/>
      <c r="B9" s="42">
        <v>521</v>
      </c>
      <c r="C9" s="19" t="s">
        <v>22</v>
      </c>
      <c r="D9" s="43">
        <v>292486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292486</v>
      </c>
      <c r="O9" s="44">
        <f t="shared" si="2"/>
        <v>409.07132867132867</v>
      </c>
      <c r="P9" s="9"/>
    </row>
    <row r="10" spans="1:133">
      <c r="A10" s="12"/>
      <c r="B10" s="42">
        <v>522</v>
      </c>
      <c r="C10" s="19" t="s">
        <v>23</v>
      </c>
      <c r="D10" s="43">
        <v>33682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33682</v>
      </c>
      <c r="O10" s="44">
        <f t="shared" si="2"/>
        <v>47.107692307692311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530340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530340</v>
      </c>
      <c r="O11" s="41">
        <f t="shared" si="2"/>
        <v>741.7342657342657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275872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275872</v>
      </c>
      <c r="O12" s="44">
        <f t="shared" si="2"/>
        <v>385.83496503496502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32184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32184</v>
      </c>
      <c r="O13" s="44">
        <f t="shared" si="2"/>
        <v>45.012587412587415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222284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222284</v>
      </c>
      <c r="O14" s="44">
        <f t="shared" si="2"/>
        <v>310.8867132867133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85737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85737</v>
      </c>
      <c r="O15" s="41">
        <f t="shared" si="2"/>
        <v>119.91188811188812</v>
      </c>
      <c r="P15" s="10"/>
    </row>
    <row r="16" spans="1:133">
      <c r="A16" s="12"/>
      <c r="B16" s="42">
        <v>541</v>
      </c>
      <c r="C16" s="19" t="s">
        <v>48</v>
      </c>
      <c r="D16" s="43">
        <v>85737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85737</v>
      </c>
      <c r="O16" s="44">
        <f t="shared" si="2"/>
        <v>119.91188811188812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8545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8545</v>
      </c>
      <c r="O17" s="41">
        <f t="shared" si="2"/>
        <v>11.951048951048952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8545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8545</v>
      </c>
      <c r="O18" s="44">
        <f t="shared" si="2"/>
        <v>11.951048951048952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486287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530340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1016627</v>
      </c>
      <c r="O19" s="35">
        <f t="shared" si="2"/>
        <v>1421.8559440559441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64</v>
      </c>
      <c r="M21" s="157"/>
      <c r="N21" s="157"/>
      <c r="O21" s="39">
        <v>715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82491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82491</v>
      </c>
      <c r="O5" s="30">
        <f t="shared" ref="O5:O19" si="2">(N5/O$21)</f>
        <v>114.88997214484679</v>
      </c>
      <c r="P5" s="6"/>
    </row>
    <row r="6" spans="1:133">
      <c r="A6" s="12"/>
      <c r="B6" s="42">
        <v>511</v>
      </c>
      <c r="C6" s="19" t="s">
        <v>19</v>
      </c>
      <c r="D6" s="43">
        <v>27390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27390</v>
      </c>
      <c r="O6" s="44">
        <f t="shared" si="2"/>
        <v>38.147632311977716</v>
      </c>
      <c r="P6" s="9"/>
    </row>
    <row r="7" spans="1:133">
      <c r="A7" s="12"/>
      <c r="B7" s="42">
        <v>513</v>
      </c>
      <c r="C7" s="19" t="s">
        <v>20</v>
      </c>
      <c r="D7" s="43">
        <v>55101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55101</v>
      </c>
      <c r="O7" s="44">
        <f t="shared" si="2"/>
        <v>76.742339832869078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320982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320982</v>
      </c>
      <c r="O8" s="41">
        <f t="shared" si="2"/>
        <v>447.05013927576601</v>
      </c>
      <c r="P8" s="10"/>
    </row>
    <row r="9" spans="1:133">
      <c r="A9" s="12"/>
      <c r="B9" s="42">
        <v>521</v>
      </c>
      <c r="C9" s="19" t="s">
        <v>22</v>
      </c>
      <c r="D9" s="43">
        <v>294682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294682</v>
      </c>
      <c r="O9" s="44">
        <f t="shared" si="2"/>
        <v>410.4206128133705</v>
      </c>
      <c r="P9" s="9"/>
    </row>
    <row r="10" spans="1:133">
      <c r="A10" s="12"/>
      <c r="B10" s="42">
        <v>522</v>
      </c>
      <c r="C10" s="19" t="s">
        <v>23</v>
      </c>
      <c r="D10" s="43">
        <v>26300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26300</v>
      </c>
      <c r="O10" s="44">
        <f t="shared" si="2"/>
        <v>36.629526462395546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512351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512351</v>
      </c>
      <c r="O11" s="41">
        <f t="shared" si="2"/>
        <v>713.5807799442897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254617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254617</v>
      </c>
      <c r="O12" s="44">
        <f t="shared" si="2"/>
        <v>354.61977715877435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30729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30729</v>
      </c>
      <c r="O13" s="44">
        <f t="shared" si="2"/>
        <v>42.798050139275766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227005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227005</v>
      </c>
      <c r="O14" s="44">
        <f t="shared" si="2"/>
        <v>316.16295264623955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131893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131893</v>
      </c>
      <c r="O15" s="41">
        <f t="shared" si="2"/>
        <v>183.6949860724234</v>
      </c>
      <c r="P15" s="10"/>
    </row>
    <row r="16" spans="1:133">
      <c r="A16" s="12"/>
      <c r="B16" s="42">
        <v>541</v>
      </c>
      <c r="C16" s="19" t="s">
        <v>48</v>
      </c>
      <c r="D16" s="43">
        <v>131893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131893</v>
      </c>
      <c r="O16" s="44">
        <f t="shared" si="2"/>
        <v>183.6949860724234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107717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107717</v>
      </c>
      <c r="O17" s="41">
        <f t="shared" si="2"/>
        <v>150.02367688022284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107717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107717</v>
      </c>
      <c r="O18" s="44">
        <f t="shared" si="2"/>
        <v>150.02367688022284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643083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512351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1155434</v>
      </c>
      <c r="O19" s="35">
        <f t="shared" si="2"/>
        <v>1609.2395543175487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62</v>
      </c>
      <c r="M21" s="157"/>
      <c r="N21" s="157"/>
      <c r="O21" s="39">
        <v>718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110533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110533</v>
      </c>
      <c r="O5" s="30">
        <f t="shared" ref="O5:O19" si="2">(N5/O$21)</f>
        <v>152.88105117565698</v>
      </c>
      <c r="P5" s="6"/>
    </row>
    <row r="6" spans="1:133">
      <c r="A6" s="12"/>
      <c r="B6" s="42">
        <v>511</v>
      </c>
      <c r="C6" s="19" t="s">
        <v>19</v>
      </c>
      <c r="D6" s="43">
        <v>49933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49933</v>
      </c>
      <c r="O6" s="44">
        <f t="shared" si="2"/>
        <v>69.063623789764875</v>
      </c>
      <c r="P6" s="9"/>
    </row>
    <row r="7" spans="1:133">
      <c r="A7" s="12"/>
      <c r="B7" s="42">
        <v>513</v>
      </c>
      <c r="C7" s="19" t="s">
        <v>20</v>
      </c>
      <c r="D7" s="43">
        <v>60600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60600</v>
      </c>
      <c r="O7" s="44">
        <f t="shared" si="2"/>
        <v>83.817427385892117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300243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300243</v>
      </c>
      <c r="O8" s="41">
        <f t="shared" si="2"/>
        <v>415.27385892116183</v>
      </c>
      <c r="P8" s="10"/>
    </row>
    <row r="9" spans="1:133">
      <c r="A9" s="12"/>
      <c r="B9" s="42">
        <v>521</v>
      </c>
      <c r="C9" s="19" t="s">
        <v>22</v>
      </c>
      <c r="D9" s="43">
        <v>261777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261777</v>
      </c>
      <c r="O9" s="44">
        <f t="shared" si="2"/>
        <v>362.07053941908714</v>
      </c>
      <c r="P9" s="9"/>
    </row>
    <row r="10" spans="1:133">
      <c r="A10" s="12"/>
      <c r="B10" s="42">
        <v>522</v>
      </c>
      <c r="C10" s="19" t="s">
        <v>23</v>
      </c>
      <c r="D10" s="43">
        <v>38466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38466</v>
      </c>
      <c r="O10" s="44">
        <f t="shared" si="2"/>
        <v>53.203319502074692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383515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383515</v>
      </c>
      <c r="O11" s="41">
        <f t="shared" si="2"/>
        <v>530.44951590594746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181917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181917</v>
      </c>
      <c r="O12" s="44">
        <f t="shared" si="2"/>
        <v>251.61410788381744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21584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21584</v>
      </c>
      <c r="O13" s="44">
        <f t="shared" si="2"/>
        <v>29.853388658367912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180014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180014</v>
      </c>
      <c r="O14" s="44">
        <f t="shared" si="2"/>
        <v>248.98201936376211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83301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83301</v>
      </c>
      <c r="O15" s="41">
        <f t="shared" si="2"/>
        <v>115.21576763485477</v>
      </c>
      <c r="P15" s="10"/>
    </row>
    <row r="16" spans="1:133">
      <c r="A16" s="12"/>
      <c r="B16" s="42">
        <v>541</v>
      </c>
      <c r="C16" s="19" t="s">
        <v>48</v>
      </c>
      <c r="D16" s="43">
        <v>83301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83301</v>
      </c>
      <c r="O16" s="44">
        <f t="shared" si="2"/>
        <v>115.21576763485477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6597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6597</v>
      </c>
      <c r="O17" s="41">
        <f t="shared" si="2"/>
        <v>9.1244813278008294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6597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6597</v>
      </c>
      <c r="O18" s="44">
        <f t="shared" si="2"/>
        <v>9.1244813278008294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500674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383515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884189</v>
      </c>
      <c r="O19" s="35">
        <f t="shared" si="2"/>
        <v>1222.9446749654219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60</v>
      </c>
      <c r="M21" s="157"/>
      <c r="N21" s="157"/>
      <c r="O21" s="39">
        <v>723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105429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105429</v>
      </c>
      <c r="O5" s="30">
        <f t="shared" ref="O5:O19" si="2">(N5/O$21)</f>
        <v>146.83704735376045</v>
      </c>
      <c r="P5" s="6"/>
    </row>
    <row r="6" spans="1:133">
      <c r="A6" s="12"/>
      <c r="B6" s="42">
        <v>511</v>
      </c>
      <c r="C6" s="19" t="s">
        <v>19</v>
      </c>
      <c r="D6" s="43">
        <v>52711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52711</v>
      </c>
      <c r="O6" s="44">
        <f t="shared" si="2"/>
        <v>73.413649025069631</v>
      </c>
      <c r="P6" s="9"/>
    </row>
    <row r="7" spans="1:133">
      <c r="A7" s="12"/>
      <c r="B7" s="42">
        <v>513</v>
      </c>
      <c r="C7" s="19" t="s">
        <v>20</v>
      </c>
      <c r="D7" s="43">
        <v>52718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52718</v>
      </c>
      <c r="O7" s="44">
        <f t="shared" si="2"/>
        <v>73.423398328690809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452190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452190</v>
      </c>
      <c r="O8" s="41">
        <f t="shared" si="2"/>
        <v>629.79108635097498</v>
      </c>
      <c r="P8" s="10"/>
    </row>
    <row r="9" spans="1:133">
      <c r="A9" s="12"/>
      <c r="B9" s="42">
        <v>521</v>
      </c>
      <c r="C9" s="19" t="s">
        <v>22</v>
      </c>
      <c r="D9" s="43">
        <v>421882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421882</v>
      </c>
      <c r="O9" s="44">
        <f t="shared" si="2"/>
        <v>587.57938718662956</v>
      </c>
      <c r="P9" s="9"/>
    </row>
    <row r="10" spans="1:133">
      <c r="A10" s="12"/>
      <c r="B10" s="42">
        <v>522</v>
      </c>
      <c r="C10" s="19" t="s">
        <v>23</v>
      </c>
      <c r="D10" s="43">
        <v>30308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30308</v>
      </c>
      <c r="O10" s="44">
        <f t="shared" si="2"/>
        <v>42.211699164345404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321487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321487</v>
      </c>
      <c r="O11" s="41">
        <f t="shared" si="2"/>
        <v>447.75348189415041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148819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148819</v>
      </c>
      <c r="O12" s="44">
        <f t="shared" si="2"/>
        <v>207.26880222841226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23093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23093</v>
      </c>
      <c r="O13" s="44">
        <f t="shared" si="2"/>
        <v>32.162952646239553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149575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149575</v>
      </c>
      <c r="O14" s="44">
        <f t="shared" si="2"/>
        <v>208.32172701949861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70153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70153</v>
      </c>
      <c r="O15" s="41">
        <f t="shared" si="2"/>
        <v>97.706128133704738</v>
      </c>
      <c r="P15" s="10"/>
    </row>
    <row r="16" spans="1:133">
      <c r="A16" s="12"/>
      <c r="B16" s="42">
        <v>541</v>
      </c>
      <c r="C16" s="19" t="s">
        <v>48</v>
      </c>
      <c r="D16" s="43">
        <v>70153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70153</v>
      </c>
      <c r="O16" s="44">
        <f t="shared" si="2"/>
        <v>97.706128133704738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15542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15542</v>
      </c>
      <c r="O17" s="41">
        <f t="shared" si="2"/>
        <v>21.64623955431755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15542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15542</v>
      </c>
      <c r="O18" s="44">
        <f t="shared" si="2"/>
        <v>21.64623955431755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643314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321487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964801</v>
      </c>
      <c r="O19" s="35">
        <f t="shared" si="2"/>
        <v>1343.7339832869081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58</v>
      </c>
      <c r="M21" s="157"/>
      <c r="N21" s="157"/>
      <c r="O21" s="39">
        <v>718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SUM(D6:D7)</f>
        <v>103674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103674</v>
      </c>
      <c r="O5" s="30">
        <f t="shared" ref="O5:O19" si="2">(N5/O$21)</f>
        <v>145.81434599156117</v>
      </c>
      <c r="P5" s="6"/>
    </row>
    <row r="6" spans="1:133">
      <c r="A6" s="12"/>
      <c r="B6" s="42">
        <v>511</v>
      </c>
      <c r="C6" s="19" t="s">
        <v>19</v>
      </c>
      <c r="D6" s="43">
        <v>55977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55977</v>
      </c>
      <c r="O6" s="44">
        <f t="shared" si="2"/>
        <v>78.729957805907176</v>
      </c>
      <c r="P6" s="9"/>
    </row>
    <row r="7" spans="1:133">
      <c r="A7" s="12"/>
      <c r="B7" s="42">
        <v>513</v>
      </c>
      <c r="C7" s="19" t="s">
        <v>20</v>
      </c>
      <c r="D7" s="43">
        <v>47697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47697</v>
      </c>
      <c r="O7" s="44">
        <f t="shared" si="2"/>
        <v>67.084388185654007</v>
      </c>
      <c r="P7" s="9"/>
    </row>
    <row r="8" spans="1:133" ht="15.75">
      <c r="A8" s="26" t="s">
        <v>21</v>
      </c>
      <c r="B8" s="27"/>
      <c r="C8" s="28"/>
      <c r="D8" s="29">
        <f t="shared" ref="D8:M8" si="3">SUM(D9:D10)</f>
        <v>373062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373062</v>
      </c>
      <c r="O8" s="41">
        <f t="shared" si="2"/>
        <v>524.70042194092832</v>
      </c>
      <c r="P8" s="10"/>
    </row>
    <row r="9" spans="1:133">
      <c r="A9" s="12"/>
      <c r="B9" s="42">
        <v>521</v>
      </c>
      <c r="C9" s="19" t="s">
        <v>22</v>
      </c>
      <c r="D9" s="43">
        <v>332697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332697</v>
      </c>
      <c r="O9" s="44">
        <f t="shared" si="2"/>
        <v>467.92827004219407</v>
      </c>
      <c r="P9" s="9"/>
    </row>
    <row r="10" spans="1:133">
      <c r="A10" s="12"/>
      <c r="B10" s="42">
        <v>522</v>
      </c>
      <c r="C10" s="19" t="s">
        <v>23</v>
      </c>
      <c r="D10" s="43">
        <v>40365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40365</v>
      </c>
      <c r="O10" s="44">
        <f t="shared" si="2"/>
        <v>56.77215189873418</v>
      </c>
      <c r="P10" s="9"/>
    </row>
    <row r="11" spans="1:133" ht="15.75">
      <c r="A11" s="26" t="s">
        <v>24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289742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289742</v>
      </c>
      <c r="O11" s="41">
        <f t="shared" si="2"/>
        <v>407.51336146272854</v>
      </c>
      <c r="P11" s="10"/>
    </row>
    <row r="12" spans="1:133">
      <c r="A12" s="12"/>
      <c r="B12" s="42">
        <v>533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135203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135203</v>
      </c>
      <c r="O12" s="44">
        <f t="shared" si="2"/>
        <v>190.15893108298172</v>
      </c>
      <c r="P12" s="9"/>
    </row>
    <row r="13" spans="1:133">
      <c r="A13" s="12"/>
      <c r="B13" s="42">
        <v>534</v>
      </c>
      <c r="C13" s="19" t="s">
        <v>47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35715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35715</v>
      </c>
      <c r="O13" s="44">
        <f t="shared" si="2"/>
        <v>50.232067510548525</v>
      </c>
      <c r="P13" s="9"/>
    </row>
    <row r="14" spans="1:133">
      <c r="A14" s="12"/>
      <c r="B14" s="42">
        <v>535</v>
      </c>
      <c r="C14" s="19" t="s">
        <v>33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118824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118824</v>
      </c>
      <c r="O14" s="44">
        <f t="shared" si="2"/>
        <v>167.1223628691983</v>
      </c>
      <c r="P14" s="9"/>
    </row>
    <row r="15" spans="1:133" ht="15.75">
      <c r="A15" s="26" t="s">
        <v>26</v>
      </c>
      <c r="B15" s="27"/>
      <c r="C15" s="28"/>
      <c r="D15" s="29">
        <f t="shared" ref="D15:M15" si="5">SUM(D16:D16)</f>
        <v>86412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86412</v>
      </c>
      <c r="O15" s="41">
        <f t="shared" si="2"/>
        <v>121.53586497890295</v>
      </c>
      <c r="P15" s="10"/>
    </row>
    <row r="16" spans="1:133">
      <c r="A16" s="12"/>
      <c r="B16" s="42">
        <v>541</v>
      </c>
      <c r="C16" s="19" t="s">
        <v>48</v>
      </c>
      <c r="D16" s="43">
        <v>86412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86412</v>
      </c>
      <c r="O16" s="44">
        <f t="shared" si="2"/>
        <v>121.53586497890295</v>
      </c>
      <c r="P16" s="9"/>
    </row>
    <row r="17" spans="1:119" ht="15.75">
      <c r="A17" s="26" t="s">
        <v>28</v>
      </c>
      <c r="B17" s="27"/>
      <c r="C17" s="28"/>
      <c r="D17" s="29">
        <f t="shared" ref="D17:M17" si="6">SUM(D18:D18)</f>
        <v>5706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5706</v>
      </c>
      <c r="O17" s="41">
        <f t="shared" si="2"/>
        <v>8.0253164556962027</v>
      </c>
      <c r="P17" s="9"/>
    </row>
    <row r="18" spans="1:119" ht="15.75" thickBot="1">
      <c r="A18" s="12"/>
      <c r="B18" s="42">
        <v>572</v>
      </c>
      <c r="C18" s="19" t="s">
        <v>49</v>
      </c>
      <c r="D18" s="43">
        <v>5706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5706</v>
      </c>
      <c r="O18" s="44">
        <f t="shared" si="2"/>
        <v>8.0253164556962027</v>
      </c>
      <c r="P18" s="9"/>
    </row>
    <row r="19" spans="1:119" ht="16.5" thickBot="1">
      <c r="A19" s="13" t="s">
        <v>10</v>
      </c>
      <c r="B19" s="21"/>
      <c r="C19" s="20"/>
      <c r="D19" s="14">
        <f>SUM(D5,D8,D11,D15,D17)</f>
        <v>568854</v>
      </c>
      <c r="E19" s="14">
        <f t="shared" ref="E19:M19" si="7">SUM(E5,E8,E11,E15,E17)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289742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858596</v>
      </c>
      <c r="O19" s="35">
        <f t="shared" si="2"/>
        <v>1207.5893108298171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52</v>
      </c>
      <c r="M21" s="157"/>
      <c r="N21" s="157"/>
      <c r="O21" s="39">
        <v>711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35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2025-02-10T20:13:39Z</cp:lastPrinted>
  <dcterms:created xsi:type="dcterms:W3CDTF">2000-08-31T21:26:31Z</dcterms:created>
  <dcterms:modified xsi:type="dcterms:W3CDTF">2025-02-10T20:13:42Z</dcterms:modified>
</cp:coreProperties>
</file>