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'2008'!$A$1:$O$61</definedName>
    <definedName name="_xlnm.Print_Area" localSheetId="14">'2009'!$A$1:$O$62</definedName>
    <definedName name="_xlnm.Print_Area" localSheetId="13">'2010'!$A$1:$O$60</definedName>
    <definedName name="_xlnm.Print_Area" localSheetId="12">'2011'!$A$1:$O$61</definedName>
    <definedName name="_xlnm.Print_Area" localSheetId="11">'2012'!$A$1:$O$50</definedName>
    <definedName name="_xlnm.Print_Area" localSheetId="10">'2013'!$A$1:$O$59</definedName>
    <definedName name="_xlnm.Print_Area" localSheetId="9">'2014'!$A$1:$O$58</definedName>
    <definedName name="_xlnm.Print_Area" localSheetId="8">'2015'!$A$1:$O$59</definedName>
    <definedName name="_xlnm.Print_Area" localSheetId="7">'2016'!$A$1:$O$59</definedName>
    <definedName name="_xlnm.Print_Area" localSheetId="6">'2017'!$A$1:$O$58</definedName>
    <definedName name="_xlnm.Print_Area" localSheetId="5">'2018'!$A$1:$O$55</definedName>
    <definedName name="_xlnm.Print_Area" localSheetId="4">'2019'!$A$1:$O$55</definedName>
    <definedName name="_xlnm.Print_Area" localSheetId="3">'2020'!$A$1:$O$53</definedName>
    <definedName name="_xlnm.Print_Area" localSheetId="2">'2021'!$A$1:$P$54</definedName>
    <definedName name="_xlnm.Print_Area" localSheetId="1">'2022'!$A$1:$P$55</definedName>
    <definedName name="_xlnm.Print_Area" localSheetId="0">'2023'!$A$1:$P$53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8" i="48" l="1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8" l="1"/>
  <c r="P46" i="48" s="1"/>
  <c r="O40" i="48"/>
  <c r="P40" i="48" s="1"/>
  <c r="O38" i="48"/>
  <c r="P38" i="48" s="1"/>
  <c r="O28" i="48"/>
  <c r="P28" i="48" s="1"/>
  <c r="J49" i="48"/>
  <c r="K49" i="48"/>
  <c r="O17" i="48"/>
  <c r="P17" i="48" s="1"/>
  <c r="I49" i="48"/>
  <c r="L49" i="48"/>
  <c r="D49" i="48"/>
  <c r="F49" i="48"/>
  <c r="E49" i="48"/>
  <c r="H49" i="48"/>
  <c r="G49" i="48"/>
  <c r="O12" i="48"/>
  <c r="P12" i="48" s="1"/>
  <c r="M49" i="48"/>
  <c r="N49" i="48"/>
  <c r="O5" i="48"/>
  <c r="P5" i="48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9" i="48" l="1"/>
  <c r="P49" i="48" s="1"/>
  <c r="O48" i="47"/>
  <c r="P48" i="47" s="1"/>
  <c r="O42" i="47"/>
  <c r="P42" i="47" s="1"/>
  <c r="O40" i="47"/>
  <c r="P40" i="47" s="1"/>
  <c r="O30" i="47"/>
  <c r="P30" i="47" s="1"/>
  <c r="F51" i="47"/>
  <c r="D51" i="47"/>
  <c r="O17" i="47"/>
  <c r="P17" i="47" s="1"/>
  <c r="N51" i="47"/>
  <c r="J51" i="47"/>
  <c r="K51" i="47"/>
  <c r="H51" i="47"/>
  <c r="L51" i="47"/>
  <c r="M51" i="47"/>
  <c r="E51" i="47"/>
  <c r="I51" i="47"/>
  <c r="G51" i="47"/>
  <c r="O12" i="47"/>
  <c r="P12" i="47" s="1"/>
  <c r="O5" i="47"/>
  <c r="P5" i="47" s="1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 s="1"/>
  <c r="O44" i="46"/>
  <c r="P44" i="46" s="1"/>
  <c r="O43" i="46"/>
  <c r="P43" i="46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O17" i="46" s="1"/>
  <c r="P17" i="46" s="1"/>
  <c r="G17" i="46"/>
  <c r="F17" i="46"/>
  <c r="E17" i="46"/>
  <c r="D17" i="46"/>
  <c r="O16" i="46"/>
  <c r="P16" i="46" s="1"/>
  <c r="O15" i="46"/>
  <c r="P15" i="46" s="1"/>
  <c r="O14" i="46"/>
  <c r="P14" i="46" s="1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N41" i="45" s="1"/>
  <c r="O41" i="45" s="1"/>
  <c r="I41" i="45"/>
  <c r="H41" i="45"/>
  <c r="G41" i="45"/>
  <c r="F41" i="45"/>
  <c r="E41" i="45"/>
  <c r="D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0" i="44"/>
  <c r="O50" i="44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D51" i="44" s="1"/>
  <c r="N51" i="44" s="1"/>
  <c r="O51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F51" i="43" s="1"/>
  <c r="N51" i="43" s="1"/>
  <c r="O51" i="43" s="1"/>
  <c r="E17" i="43"/>
  <c r="D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3" i="42"/>
  <c r="O53" i="42" s="1"/>
  <c r="N52" i="42"/>
  <c r="O52" i="42" s="1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N30" i="42" s="1"/>
  <c r="O30" i="42" s="1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N46" i="41" s="1"/>
  <c r="O46" i="41" s="1"/>
  <c r="E46" i="41"/>
  <c r="D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5" i="40" s="1"/>
  <c r="O45" i="40" s="1"/>
  <c r="N44" i="40"/>
  <c r="O44" i="40"/>
  <c r="M43" i="40"/>
  <c r="L43" i="40"/>
  <c r="K43" i="40"/>
  <c r="K55" i="40" s="1"/>
  <c r="J43" i="40"/>
  <c r="I43" i="40"/>
  <c r="H43" i="40"/>
  <c r="G43" i="40"/>
  <c r="F43" i="40"/>
  <c r="E43" i="40"/>
  <c r="D43" i="40"/>
  <c r="N42" i="40"/>
  <c r="O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N32" i="40" s="1"/>
  <c r="O32" i="40" s="1"/>
  <c r="D32" i="40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 s="1"/>
  <c r="M12" i="40"/>
  <c r="N12" i="40" s="1"/>
  <c r="L12" i="40"/>
  <c r="K12" i="40"/>
  <c r="J12" i="40"/>
  <c r="J55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55" i="40" s="1"/>
  <c r="K5" i="40"/>
  <c r="J5" i="40"/>
  <c r="I5" i="40"/>
  <c r="H5" i="40"/>
  <c r="G5" i="40"/>
  <c r="F5" i="40"/>
  <c r="E5" i="40"/>
  <c r="D5" i="40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M43" i="39"/>
  <c r="L43" i="39"/>
  <c r="K43" i="39"/>
  <c r="N43" i="39" s="1"/>
  <c r="O43" i="39" s="1"/>
  <c r="J43" i="39"/>
  <c r="I43" i="39"/>
  <c r="H43" i="39"/>
  <c r="G43" i="39"/>
  <c r="F43" i="39"/>
  <c r="E43" i="39"/>
  <c r="D43" i="39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M54" i="39"/>
  <c r="L5" i="39"/>
  <c r="K5" i="39"/>
  <c r="J5" i="39"/>
  <c r="I5" i="39"/>
  <c r="I54" i="39"/>
  <c r="H5" i="39"/>
  <c r="G5" i="39"/>
  <c r="G54" i="39" s="1"/>
  <c r="F5" i="39"/>
  <c r="E5" i="39"/>
  <c r="D5" i="39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N54" i="38" s="1"/>
  <c r="O54" i="38" s="1"/>
  <c r="E54" i="38"/>
  <c r="D54" i="38"/>
  <c r="N53" i="38"/>
  <c r="O53" i="38" s="1"/>
  <c r="N52" i="38"/>
  <c r="O52" i="38" s="1"/>
  <c r="N51" i="38"/>
  <c r="O51" i="38" s="1"/>
  <c r="N50" i="38"/>
  <c r="O50" i="38" s="1"/>
  <c r="N49" i="38"/>
  <c r="O49" i="38"/>
  <c r="M48" i="38"/>
  <c r="L48" i="38"/>
  <c r="K48" i="38"/>
  <c r="J48" i="38"/>
  <c r="I48" i="38"/>
  <c r="H48" i="38"/>
  <c r="G48" i="38"/>
  <c r="F48" i="38"/>
  <c r="E48" i="38"/>
  <c r="D48" i="38"/>
  <c r="N48" i="38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/>
  <c r="M17" i="38"/>
  <c r="L17" i="38"/>
  <c r="K17" i="38"/>
  <c r="J17" i="38"/>
  <c r="I17" i="38"/>
  <c r="I57" i="38" s="1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57" i="38"/>
  <c r="L5" i="38"/>
  <c r="L57" i="38" s="1"/>
  <c r="K5" i="38"/>
  <c r="J5" i="38"/>
  <c r="J57" i="38" s="1"/>
  <c r="I5" i="38"/>
  <c r="H5" i="38"/>
  <c r="H57" i="38" s="1"/>
  <c r="G5" i="38"/>
  <c r="F5" i="38"/>
  <c r="E5" i="38"/>
  <c r="D5" i="38"/>
  <c r="N54" i="37"/>
  <c r="O54" i="37" s="1"/>
  <c r="N53" i="37"/>
  <c r="O53" i="37" s="1"/>
  <c r="M52" i="37"/>
  <c r="L52" i="37"/>
  <c r="K52" i="37"/>
  <c r="J52" i="37"/>
  <c r="I52" i="37"/>
  <c r="N52" i="37" s="1"/>
  <c r="O52" i="37" s="1"/>
  <c r="H52" i="37"/>
  <c r="G52" i="37"/>
  <c r="F52" i="37"/>
  <c r="E52" i="37"/>
  <c r="D52" i="37"/>
  <c r="N51" i="37"/>
  <c r="O51" i="37" s="1"/>
  <c r="N50" i="37"/>
  <c r="O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/>
  <c r="N30" i="37"/>
  <c r="O30" i="37" s="1"/>
  <c r="N29" i="37"/>
  <c r="O29" i="37" s="1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F55" i="37" s="1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H55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K55" i="37" s="1"/>
  <c r="J5" i="37"/>
  <c r="J55" i="37" s="1"/>
  <c r="I5" i="37"/>
  <c r="H5" i="37"/>
  <c r="G5" i="37"/>
  <c r="F5" i="37"/>
  <c r="E5" i="37"/>
  <c r="D5" i="37"/>
  <c r="D55" i="37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M36" i="36"/>
  <c r="L36" i="36"/>
  <c r="L46" i="36" s="1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N25" i="36" s="1"/>
  <c r="O25" i="36" s="1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I46" i="36" s="1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F46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M46" i="36" s="1"/>
  <c r="L5" i="36"/>
  <c r="K5" i="36"/>
  <c r="K46" i="36" s="1"/>
  <c r="J5" i="36"/>
  <c r="J46" i="36" s="1"/>
  <c r="I5" i="36"/>
  <c r="H5" i="36"/>
  <c r="H46" i="36" s="1"/>
  <c r="G5" i="36"/>
  <c r="F5" i="36"/>
  <c r="E5" i="36"/>
  <c r="E46" i="36" s="1"/>
  <c r="N46" i="36" s="1"/>
  <c r="O46" i="36" s="1"/>
  <c r="D5" i="36"/>
  <c r="N56" i="35"/>
  <c r="O56" i="35" s="1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N53" i="35"/>
  <c r="O53" i="35" s="1"/>
  <c r="N52" i="35"/>
  <c r="O52" i="35" s="1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M46" i="35"/>
  <c r="L46" i="35"/>
  <c r="K46" i="35"/>
  <c r="J46" i="35"/>
  <c r="I46" i="35"/>
  <c r="H46" i="35"/>
  <c r="G46" i="35"/>
  <c r="F46" i="35"/>
  <c r="N46" i="35" s="1"/>
  <c r="O46" i="35" s="1"/>
  <c r="E46" i="35"/>
  <c r="D46" i="35"/>
  <c r="N45" i="35"/>
  <c r="O45" i="35" s="1"/>
  <c r="N44" i="35"/>
  <c r="O44" i="35" s="1"/>
  <c r="N43" i="35"/>
  <c r="O43" i="35" s="1"/>
  <c r="N42" i="35"/>
  <c r="O42" i="35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N12" i="35" s="1"/>
  <c r="O12" i="35" s="1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J57" i="35" s="1"/>
  <c r="I5" i="35"/>
  <c r="I57" i="35" s="1"/>
  <c r="H5" i="35"/>
  <c r="G5" i="35"/>
  <c r="F5" i="35"/>
  <c r="F57" i="35" s="1"/>
  <c r="E5" i="35"/>
  <c r="D5" i="35"/>
  <c r="N55" i="34"/>
  <c r="O55" i="34" s="1"/>
  <c r="N54" i="34"/>
  <c r="O54" i="34" s="1"/>
  <c r="M53" i="34"/>
  <c r="M56" i="34" s="1"/>
  <c r="L53" i="34"/>
  <c r="K53" i="34"/>
  <c r="J53" i="34"/>
  <c r="I53" i="34"/>
  <c r="H53" i="34"/>
  <c r="G53" i="34"/>
  <c r="F53" i="34"/>
  <c r="E53" i="34"/>
  <c r="D53" i="34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F56" i="34" s="1"/>
  <c r="E33" i="34"/>
  <c r="D33" i="34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K56" i="34"/>
  <c r="J12" i="34"/>
  <c r="I12" i="34"/>
  <c r="H12" i="34"/>
  <c r="G12" i="34"/>
  <c r="F12" i="34"/>
  <c r="E12" i="34"/>
  <c r="N12" i="34" s="1"/>
  <c r="O12" i="34" s="1"/>
  <c r="D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56" i="34" s="1"/>
  <c r="I5" i="34"/>
  <c r="I56" i="34" s="1"/>
  <c r="H5" i="34"/>
  <c r="H56" i="34" s="1"/>
  <c r="G5" i="34"/>
  <c r="G56" i="34" s="1"/>
  <c r="F5" i="34"/>
  <c r="E5" i="34"/>
  <c r="D5" i="34"/>
  <c r="N56" i="33"/>
  <c r="O56" i="33" s="1"/>
  <c r="N57" i="33"/>
  <c r="O57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17" i="33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G5" i="33"/>
  <c r="G58" i="33" s="1"/>
  <c r="H5" i="33"/>
  <c r="H58" i="33" s="1"/>
  <c r="I5" i="33"/>
  <c r="J5" i="33"/>
  <c r="K5" i="33"/>
  <c r="L5" i="33"/>
  <c r="M5" i="33"/>
  <c r="D5" i="33"/>
  <c r="E54" i="33"/>
  <c r="F54" i="33"/>
  <c r="G54" i="33"/>
  <c r="H54" i="33"/>
  <c r="I54" i="33"/>
  <c r="J54" i="33"/>
  <c r="K54" i="33"/>
  <c r="L54" i="33"/>
  <c r="M54" i="33"/>
  <c r="D54" i="33"/>
  <c r="N55" i="33"/>
  <c r="O55" i="33" s="1"/>
  <c r="N48" i="33"/>
  <c r="O48" i="33" s="1"/>
  <c r="N49" i="33"/>
  <c r="O49" i="33" s="1"/>
  <c r="N50" i="33"/>
  <c r="O50" i="33"/>
  <c r="N51" i="33"/>
  <c r="O51" i="33"/>
  <c r="N52" i="33"/>
  <c r="O52" i="33" s="1"/>
  <c r="N53" i="33"/>
  <c r="O53" i="33" s="1"/>
  <c r="N47" i="33"/>
  <c r="O47" i="33" s="1"/>
  <c r="E46" i="33"/>
  <c r="F46" i="33"/>
  <c r="F58" i="33" s="1"/>
  <c r="G46" i="33"/>
  <c r="H46" i="33"/>
  <c r="I46" i="33"/>
  <c r="J46" i="33"/>
  <c r="K46" i="33"/>
  <c r="L46" i="33"/>
  <c r="M46" i="33"/>
  <c r="D46" i="33"/>
  <c r="N46" i="33" s="1"/>
  <c r="O46" i="33" s="1"/>
  <c r="E44" i="33"/>
  <c r="F44" i="33"/>
  <c r="G44" i="33"/>
  <c r="H44" i="33"/>
  <c r="I44" i="33"/>
  <c r="J44" i="33"/>
  <c r="J58" i="33" s="1"/>
  <c r="K44" i="33"/>
  <c r="L44" i="33"/>
  <c r="M44" i="33"/>
  <c r="D44" i="33"/>
  <c r="D58" i="33" s="1"/>
  <c r="N44" i="33"/>
  <c r="O44" i="33" s="1"/>
  <c r="N45" i="33"/>
  <c r="O45" i="33" s="1"/>
  <c r="N13" i="33"/>
  <c r="O13" i="33"/>
  <c r="N14" i="33"/>
  <c r="O14" i="33" s="1"/>
  <c r="N15" i="33"/>
  <c r="O15" i="33"/>
  <c r="N16" i="33"/>
  <c r="O16" i="33" s="1"/>
  <c r="N7" i="33"/>
  <c r="O7" i="33"/>
  <c r="N8" i="33"/>
  <c r="O8" i="33" s="1"/>
  <c r="N9" i="33"/>
  <c r="O9" i="33" s="1"/>
  <c r="N10" i="33"/>
  <c r="O10" i="33"/>
  <c r="N11" i="33"/>
  <c r="O11" i="33" s="1"/>
  <c r="N6" i="33"/>
  <c r="O6" i="33" s="1"/>
  <c r="I58" i="33"/>
  <c r="N36" i="36"/>
  <c r="O36" i="36" s="1"/>
  <c r="M55" i="37"/>
  <c r="N12" i="37"/>
  <c r="O12" i="37" s="1"/>
  <c r="K57" i="38"/>
  <c r="O12" i="38"/>
  <c r="O48" i="38"/>
  <c r="E57" i="38"/>
  <c r="G57" i="38"/>
  <c r="H54" i="39"/>
  <c r="L54" i="39"/>
  <c r="F54" i="39"/>
  <c r="N45" i="39"/>
  <c r="O45" i="39" s="1"/>
  <c r="N31" i="39"/>
  <c r="O31" i="39" s="1"/>
  <c r="D54" i="39"/>
  <c r="K57" i="35"/>
  <c r="E56" i="34"/>
  <c r="N5" i="34"/>
  <c r="O5" i="34"/>
  <c r="I55" i="37"/>
  <c r="K58" i="33"/>
  <c r="N44" i="34"/>
  <c r="O44" i="34" s="1"/>
  <c r="E55" i="37"/>
  <c r="H55" i="40"/>
  <c r="M55" i="40"/>
  <c r="O12" i="40"/>
  <c r="I55" i="40"/>
  <c r="N51" i="40"/>
  <c r="O51" i="40"/>
  <c r="G55" i="40"/>
  <c r="N17" i="40"/>
  <c r="O17" i="40"/>
  <c r="N5" i="40"/>
  <c r="O5" i="40" s="1"/>
  <c r="N38" i="36"/>
  <c r="O38" i="36" s="1"/>
  <c r="N44" i="36"/>
  <c r="O44" i="36"/>
  <c r="D46" i="36"/>
  <c r="F55" i="40"/>
  <c r="N12" i="36"/>
  <c r="O12" i="36"/>
  <c r="N53" i="34"/>
  <c r="O53" i="34" s="1"/>
  <c r="N17" i="33"/>
  <c r="O17" i="33"/>
  <c r="D56" i="34"/>
  <c r="N17" i="38"/>
  <c r="O17" i="38" s="1"/>
  <c r="M57" i="35"/>
  <c r="N17" i="35"/>
  <c r="O17" i="35"/>
  <c r="E54" i="39"/>
  <c r="N5" i="39"/>
  <c r="O5" i="39"/>
  <c r="N5" i="35"/>
  <c r="O5" i="35" s="1"/>
  <c r="N46" i="38"/>
  <c r="O46" i="38"/>
  <c r="E58" i="33"/>
  <c r="D57" i="35"/>
  <c r="H57" i="35"/>
  <c r="L57" i="35"/>
  <c r="N54" i="35"/>
  <c r="O54" i="35"/>
  <c r="G46" i="36"/>
  <c r="N17" i="36"/>
  <c r="O17" i="36" s="1"/>
  <c r="N5" i="37"/>
  <c r="O5" i="37"/>
  <c r="N44" i="37"/>
  <c r="O44" i="37" s="1"/>
  <c r="J54" i="39"/>
  <c r="L55" i="37"/>
  <c r="N17" i="39"/>
  <c r="O17" i="39"/>
  <c r="N51" i="39"/>
  <c r="O51" i="39"/>
  <c r="D55" i="40"/>
  <c r="N12" i="39"/>
  <c r="O12" i="39" s="1"/>
  <c r="N5" i="33"/>
  <c r="O5" i="33"/>
  <c r="N46" i="37"/>
  <c r="O46" i="37" s="1"/>
  <c r="N35" i="38"/>
  <c r="O35" i="38"/>
  <c r="L55" i="41"/>
  <c r="M55" i="41"/>
  <c r="E55" i="41"/>
  <c r="K55" i="41"/>
  <c r="N44" i="41"/>
  <c r="O44" i="41" s="1"/>
  <c r="J55" i="41"/>
  <c r="N52" i="41"/>
  <c r="O52" i="41"/>
  <c r="H55" i="41"/>
  <c r="G55" i="41"/>
  <c r="N32" i="41"/>
  <c r="O32" i="41"/>
  <c r="I55" i="41"/>
  <c r="D55" i="41"/>
  <c r="N17" i="41"/>
  <c r="O17" i="41"/>
  <c r="N12" i="41"/>
  <c r="O12" i="41" s="1"/>
  <c r="N5" i="41"/>
  <c r="O5" i="41"/>
  <c r="L54" i="42"/>
  <c r="N42" i="42"/>
  <c r="O42" i="42"/>
  <c r="M54" i="42"/>
  <c r="N12" i="42"/>
  <c r="O12" i="42"/>
  <c r="H54" i="42"/>
  <c r="J54" i="42"/>
  <c r="K54" i="42"/>
  <c r="N50" i="42"/>
  <c r="O50" i="42" s="1"/>
  <c r="I54" i="42"/>
  <c r="N44" i="42"/>
  <c r="O44" i="42"/>
  <c r="G54" i="42"/>
  <c r="N17" i="42"/>
  <c r="O17" i="42"/>
  <c r="E54" i="42"/>
  <c r="D54" i="42"/>
  <c r="N5" i="42"/>
  <c r="O5" i="42" s="1"/>
  <c r="L51" i="43"/>
  <c r="N12" i="43"/>
  <c r="O12" i="43" s="1"/>
  <c r="K51" i="43"/>
  <c r="M51" i="43"/>
  <c r="N39" i="43"/>
  <c r="O39" i="43"/>
  <c r="H51" i="43"/>
  <c r="N47" i="43"/>
  <c r="O47" i="43" s="1"/>
  <c r="G51" i="43"/>
  <c r="N41" i="43"/>
  <c r="O41" i="43"/>
  <c r="I51" i="43"/>
  <c r="J51" i="43"/>
  <c r="N29" i="43"/>
  <c r="O29" i="43" s="1"/>
  <c r="E51" i="43"/>
  <c r="D51" i="43"/>
  <c r="N5" i="43"/>
  <c r="O5" i="43"/>
  <c r="M51" i="44"/>
  <c r="J51" i="44"/>
  <c r="L51" i="44"/>
  <c r="N48" i="44"/>
  <c r="O48" i="44"/>
  <c r="N5" i="44"/>
  <c r="O5" i="44" s="1"/>
  <c r="N40" i="44"/>
  <c r="O40" i="44"/>
  <c r="K51" i="44"/>
  <c r="G51" i="44"/>
  <c r="H51" i="44"/>
  <c r="N42" i="44"/>
  <c r="O42" i="44" s="1"/>
  <c r="I51" i="44"/>
  <c r="F51" i="44"/>
  <c r="N17" i="44"/>
  <c r="O17" i="44" s="1"/>
  <c r="E51" i="44"/>
  <c r="N12" i="44"/>
  <c r="O12" i="44"/>
  <c r="L49" i="45"/>
  <c r="M49" i="45"/>
  <c r="N47" i="45"/>
  <c r="O47" i="45"/>
  <c r="F49" i="45"/>
  <c r="G49" i="45"/>
  <c r="H49" i="45"/>
  <c r="I49" i="45"/>
  <c r="J49" i="45"/>
  <c r="K49" i="45"/>
  <c r="N38" i="45"/>
  <c r="O38" i="45" s="1"/>
  <c r="N28" i="45"/>
  <c r="O28" i="45"/>
  <c r="E49" i="45"/>
  <c r="N17" i="45"/>
  <c r="O17" i="45"/>
  <c r="D49" i="45"/>
  <c r="N49" i="45" s="1"/>
  <c r="O49" i="45" s="1"/>
  <c r="N12" i="45"/>
  <c r="O12" i="45" s="1"/>
  <c r="N5" i="45"/>
  <c r="O5" i="45" s="1"/>
  <c r="O38" i="46"/>
  <c r="P38" i="46"/>
  <c r="O47" i="46"/>
  <c r="P47" i="46" s="1"/>
  <c r="O41" i="46"/>
  <c r="P41" i="46"/>
  <c r="O28" i="46"/>
  <c r="P28" i="46" s="1"/>
  <c r="J50" i="46"/>
  <c r="O12" i="46"/>
  <c r="P12" i="46" s="1"/>
  <c r="L50" i="46"/>
  <c r="N50" i="46"/>
  <c r="K50" i="46"/>
  <c r="F50" i="46"/>
  <c r="G50" i="46"/>
  <c r="M50" i="46"/>
  <c r="E50" i="46"/>
  <c r="I50" i="46"/>
  <c r="O5" i="46"/>
  <c r="P5" i="46" s="1"/>
  <c r="D50" i="46"/>
  <c r="O51" i="47" l="1"/>
  <c r="P51" i="47" s="1"/>
  <c r="N55" i="37"/>
  <c r="O55" i="37" s="1"/>
  <c r="O50" i="46"/>
  <c r="P50" i="46" s="1"/>
  <c r="E55" i="40"/>
  <c r="N55" i="40" s="1"/>
  <c r="O55" i="40" s="1"/>
  <c r="M58" i="33"/>
  <c r="F54" i="42"/>
  <c r="N54" i="42" s="1"/>
  <c r="O54" i="42" s="1"/>
  <c r="N33" i="34"/>
  <c r="O33" i="34" s="1"/>
  <c r="N5" i="38"/>
  <c r="O5" i="38" s="1"/>
  <c r="F55" i="41"/>
  <c r="N55" i="41" s="1"/>
  <c r="O55" i="41" s="1"/>
  <c r="G55" i="37"/>
  <c r="N33" i="37"/>
  <c r="O33" i="37" s="1"/>
  <c r="N30" i="44"/>
  <c r="O30" i="44" s="1"/>
  <c r="D57" i="38"/>
  <c r="G57" i="35"/>
  <c r="K54" i="39"/>
  <c r="N54" i="39" s="1"/>
  <c r="O54" i="39" s="1"/>
  <c r="N43" i="40"/>
  <c r="O43" i="40" s="1"/>
  <c r="N17" i="37"/>
  <c r="O17" i="37" s="1"/>
  <c r="N54" i="33"/>
  <c r="O54" i="33" s="1"/>
  <c r="L58" i="33"/>
  <c r="N58" i="33" s="1"/>
  <c r="O58" i="33" s="1"/>
  <c r="N48" i="35"/>
  <c r="O48" i="35" s="1"/>
  <c r="E57" i="35"/>
  <c r="N57" i="35" s="1"/>
  <c r="O57" i="35" s="1"/>
  <c r="N17" i="43"/>
  <c r="O17" i="43" s="1"/>
  <c r="H50" i="46"/>
  <c r="L56" i="34"/>
  <c r="N56" i="34" s="1"/>
  <c r="O56" i="34" s="1"/>
  <c r="F57" i="38"/>
  <c r="N5" i="36"/>
  <c r="O5" i="36" s="1"/>
  <c r="N57" i="38" l="1"/>
  <c r="O57" i="38" s="1"/>
</calcChain>
</file>

<file path=xl/sharedStrings.xml><?xml version="1.0" encoding="utf-8"?>
<sst xmlns="http://schemas.openxmlformats.org/spreadsheetml/2006/main" count="1107" uniqueCount="151">
  <si>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</si>
  <si>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</si>
  <si>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</si>
  <si>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</si>
  <si>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</si>
  <si>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</si>
  <si>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</si>
  <si>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</si>
  <si>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</si>
  <si>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</si>
  <si>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</si>
  <si>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</si>
  <si>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</si>
  <si>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Propane</t>
  </si>
  <si>
    <t>Permits, Fees, and Special Assessments</t>
  </si>
  <si>
    <t>Franchise Fee - Electricity</t>
  </si>
  <si>
    <t>Franchise Fee - Solid Waste</t>
  </si>
  <si>
    <t>Franchise Fee - Other</t>
  </si>
  <si>
    <t>Other Permits, Fees, and Special Assessments</t>
  </si>
  <si>
    <t>Intergovernmental Revenue</t>
  </si>
  <si>
    <t>State Grant - Public Safety</t>
  </si>
  <si>
    <t>Federal Grant - Human Services - Other Human Services</t>
  </si>
  <si>
    <t>State Grant - Transportation - Other Transportation</t>
  </si>
  <si>
    <t>State Grant - Human Services - Other Human Services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</si>
  <si>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</si>
  <si>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</si>
  <si>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</si>
  <si>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</si>
  <si>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Economic Environment</t>
  </si>
  <si>
    <t>State Shared Revenues - Other</t>
  </si>
  <si>
    <t>Grants from Other Local Units - General Government</t>
  </si>
  <si>
    <t>Grants from Other Local Units - Public Safety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</si>
  <si>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</si>
  <si>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</si>
  <si>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</si>
  <si>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</si>
  <si>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</si>
  <si>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</si>
  <si>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</si>
  <si>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</si>
  <si>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</si>
  <si>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</si>
  <si>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</si>
  <si>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</si>
  <si>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</si>
  <si>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</si>
  <si>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</si>
  <si>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</si>
  <si>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/ Sewer Combination Utility</t>
  </si>
  <si>
    <t>Physical Environment - Other Physical Environment Charges</t>
  </si>
  <si>
    <t>Human Services - Other Human Services Charges</t>
  </si>
  <si>
    <t>Culture / Recreation - Parks and Recreation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</si>
  <si>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</si>
  <si>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</si>
  <si>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</si>
  <si>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</si>
  <si>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</si>
  <si>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</si>
  <si>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</si>
  <si>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</si>
  <si>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</si>
  <si>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</si>
  <si>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</si>
  <si>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</si>
  <si>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</si>
  <si>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</si>
  <si>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</si>
  <si>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</si>
  <si>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</si>
  <si>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</si>
  <si>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</si>
  <si>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</si>
  <si>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Lauderhill Revenues Reported by Account Code and Fund Type</t>
  </si>
  <si>
    <t>Local Fiscal Year Ended September 30, 2010</t>
  </si>
  <si>
    <t>Federal Grant - General Government</t>
  </si>
  <si>
    <t>State Shared Revenues - Public Safety - Firefighter Supplemental Compensation</t>
  </si>
  <si>
    <t>Grants from Other Local Units - Other</t>
  </si>
  <si>
    <t>Other Charges for Services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</si>
  <si>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</si>
  <si>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</si>
  <si>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</si>
  <si>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</si>
  <si>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</si>
  <si>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Culture / Recreation</t>
  </si>
  <si>
    <t>Grants from Other Local Units - Physical Environment</t>
  </si>
  <si>
    <t>Grants from Other Local Units - Economic Environment</t>
  </si>
  <si>
    <t>Transportation (User Fees) - Other Transportation Charges</t>
  </si>
  <si>
    <t>2011 Municipal Population:</t>
  </si>
  <si>
    <t>Local Fiscal Year Ended September 30, 2012</t>
  </si>
  <si>
    <t>Federal Grant - Physical Environment - Other Physical Environment</t>
  </si>
  <si>
    <t>State Grant - Physical Environment - Garbage / Solid Waste</t>
  </si>
  <si>
    <t>2012 Municipal Population:</t>
  </si>
  <si>
    <t>Local Fiscal Year Ended September 30, 2013</t>
  </si>
  <si>
    <t>Communications Services Taxes (Chapter 202, F.S.)</t>
  </si>
  <si>
    <t>Federal Grant - Public Safety</t>
  </si>
  <si>
    <t>State Grant - Culture / Recreation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</si>
  <si>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</si>
  <si>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</si>
  <si>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</si>
  <si>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State Shared Revenues - Physical Environment - Gas Supply System</t>
  </si>
  <si>
    <t>General Government - Administrative Service Fees</t>
  </si>
  <si>
    <t>Transportation - Other Transportation Charges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</si>
  <si>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</si>
  <si>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</si>
  <si>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</si>
  <si>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</si>
  <si>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Other Physical Environment</t>
  </si>
  <si>
    <t>Judgments and Fines - Other Court-Ordered</t>
  </si>
  <si>
    <t>2008 Municipal Population:</t>
  </si>
  <si>
    <t>Local Fiscal Year Ended September 30, 2014</t>
  </si>
  <si>
    <t>State Shared Revenues - Physical Environment - Garbage / Solid Waste</t>
  </si>
  <si>
    <t>Public Safety - Fire Protection</t>
  </si>
  <si>
    <t>2014 Municipal Population:</t>
  </si>
  <si>
    <t>Local Fiscal Year Ended September 30, 2015</t>
  </si>
  <si>
    <t>State Shared Revenues - General Government - Revenue Sharing Proceeds</t>
  </si>
  <si>
    <t>State Shared Revenues - Physical Environment - Sewer / Wastewater</t>
  </si>
  <si>
    <t>Proceeds - Proceeds from Refunding Bonds</t>
  </si>
  <si>
    <t>2015 Municipal Population:</t>
  </si>
  <si>
    <t>Local Fiscal Year Ended September 30, 2016</t>
  </si>
  <si>
    <t>Culture / Recreation - Special Events</t>
  </si>
  <si>
    <t>Proceeds of General Capital Asset Dispositions - Sales</t>
  </si>
  <si>
    <t>2016 Municipal Population:</t>
  </si>
  <si>
    <t>Local Fiscal Year Ended September 30, 2017</t>
  </si>
  <si>
    <t>Proprietary Non-Operating - Other Non-Operating Sources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</si>
  <si>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</si>
  <si>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</si>
  <si>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</si>
  <si>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</si>
  <si>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</si>
  <si>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</si>
  <si>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</si>
  <si>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Federal Fines and Forfeits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</si>
  <si>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</si>
  <si>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</si>
  <si>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</si>
  <si>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</si>
  <si>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</si>
  <si>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</si>
  <si>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</si>
  <si>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State Communications Services Taxes</t>
  </si>
  <si>
    <t>Permits - Other</t>
  </si>
  <si>
    <t>Intergovernmental Revenues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</si>
  <si>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</si>
  <si>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</si>
  <si>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</si>
  <si>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</si>
  <si>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Grants from Other Local Units - Human Services</t>
  </si>
  <si>
    <t>2022 Municipal Population:</t>
  </si>
  <si>
    <t>Local Fiscal Year Ended September 30, 2023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</si>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</sst>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134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135</v>
      </c>
      <c r="N4" s="35" t="s">
        <v>8</v>
      </c>
      <c r="O4" s="35" t="s">
        <v>136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SUM(D6:D11)</f>
        <v>39099424</v>
      </c>
      <c r="E5" s="27">
        <f t="shared" si="0"/>
        <v>712936</v>
      </c>
      <c r="F5" s="27">
        <f t="shared" si="0"/>
        <v>0</v>
      </c>
      <c r="G5" s="27">
        <f t="shared" si="0"/>
        <v>4984376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44796736</v>
      </c>
      <c r="P5" s="33">
        <f t="shared" ref="P5:P49" si="1">(O5/P$51)</f>
        <v>600.55684255684253</v>
      </c>
      <c r="Q5" s="6"/>
    </row>
    <row r="6" spans="1:134">
      <c r="A6" s="12"/>
      <c r="B6" s="25">
        <v>311</v>
      </c>
      <c r="C6" s="20" t="s">
        <v>1</v>
      </c>
      <c r="D6" s="46">
        <v>28546604</v>
      </c>
      <c r="E6" s="46">
        <v>712936</v>
      </c>
      <c r="F6" s="46">
        <v>0</v>
      </c>
      <c r="G6" s="46">
        <v>4984376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34243916</v>
      </c>
      <c r="P6" s="47">
        <f t="shared" si="1"/>
        <v>459.08295795795794</v>
      </c>
      <c r="Q6" s="9"/>
    </row>
    <row r="7" spans="1:134">
      <c r="A7" s="12"/>
      <c r="B7" s="25">
        <v>312.43</v>
      </c>
      <c r="C7" s="20" t="s">
        <v>138</v>
      </c>
      <c r="D7" s="46">
        <v>1320452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1320452</v>
      </c>
      <c r="P7" s="47">
        <f t="shared" si="1"/>
        <v>17.702327327327328</v>
      </c>
      <c r="Q7" s="9"/>
    </row>
    <row r="8" spans="1:134">
      <c r="A8" s="12"/>
      <c r="B8" s="25">
        <v>314.10000000000002</v>
      </c>
      <c r="C8" s="20" t="s">
        <v>10</v>
      </c>
      <c r="D8" s="46">
        <v>5167643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5167643</v>
      </c>
      <c r="P8" s="47">
        <f t="shared" si="1"/>
        <v>69.278783247533241</v>
      </c>
      <c r="Q8" s="9"/>
    </row>
    <row r="9" spans="1:134">
      <c r="A9" s="12"/>
      <c r="B9" s="25">
        <v>314.3</v>
      </c>
      <c r="C9" s="20" t="s">
        <v>11</v>
      </c>
      <c r="D9" s="46">
        <v>2523917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2523917</v>
      </c>
      <c r="P9" s="47">
        <f t="shared" si="1"/>
        <v>33.836296117546119</v>
      </c>
      <c r="Q9" s="9"/>
    </row>
    <row r="10" spans="1:134">
      <c r="A10" s="12"/>
      <c r="B10" s="25">
        <v>314.8</v>
      </c>
      <c r="C10" s="20" t="s">
        <v>13</v>
      </c>
      <c r="D10" s="46">
        <v>158464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158464</v>
      </c>
      <c r="P10" s="47">
        <f t="shared" si="1"/>
        <v>2.1244101244101246</v>
      </c>
      <c r="Q10" s="9"/>
    </row>
    <row r="11" spans="1:134">
      <c r="A11" s="12"/>
      <c r="B11" s="25">
        <v>315.10000000000002</v>
      </c>
      <c r="C11" s="20" t="s">
        <v>139</v>
      </c>
      <c r="D11" s="46">
        <v>1382344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1382344</v>
      </c>
      <c r="P11" s="47">
        <f t="shared" si="1"/>
        <v>18.532067782067781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SUM(D13:D16)</f>
        <v>11307925</v>
      </c>
      <c r="E12" s="32">
        <f t="shared" si="3"/>
        <v>57253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11365178</v>
      </c>
      <c r="P12" s="45">
        <f t="shared" si="1"/>
        <v>152.36456992706994</v>
      </c>
      <c r="Q12" s="10"/>
    </row>
    <row r="13" spans="1:134">
      <c r="A13" s="12"/>
      <c r="B13" s="25">
        <v>322.89999999999998</v>
      </c>
      <c r="C13" s="20" t="s">
        <v>140</v>
      </c>
      <c r="D13" s="46">
        <v>5383491</v>
      </c>
      <c r="E13" s="46">
        <v>57253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5440744</v>
      </c>
      <c r="P13" s="47">
        <f t="shared" si="1"/>
        <v>72.940047190047196</v>
      </c>
      <c r="Q13" s="9"/>
    </row>
    <row r="14" spans="1:134">
      <c r="A14" s="12"/>
      <c r="B14" s="25">
        <v>323.10000000000002</v>
      </c>
      <c r="C14" s="20" t="s">
        <v>15</v>
      </c>
      <c r="D14" s="46">
        <v>3955137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3955137</v>
      </c>
      <c r="P14" s="47">
        <f t="shared" si="1"/>
        <v>53.023608429858427</v>
      </c>
      <c r="Q14" s="9"/>
    </row>
    <row r="15" spans="1:134">
      <c r="A15" s="12"/>
      <c r="B15" s="25">
        <v>323.7</v>
      </c>
      <c r="C15" s="20" t="s">
        <v>16</v>
      </c>
      <c r="D15" s="46">
        <v>1851978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1851978</v>
      </c>
      <c r="P15" s="47">
        <f t="shared" si="1"/>
        <v>24.828104890604891</v>
      </c>
      <c r="Q15" s="9"/>
    </row>
    <row r="16" spans="1:134">
      <c r="A16" s="12"/>
      <c r="B16" s="25">
        <v>323.89999999999998</v>
      </c>
      <c r="C16" s="20" t="s">
        <v>17</v>
      </c>
      <c r="D16" s="46">
        <v>117319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117319</v>
      </c>
      <c r="P16" s="47">
        <f t="shared" si="1"/>
        <v>1.5728094165594166</v>
      </c>
      <c r="Q16" s="9"/>
    </row>
    <row r="17" spans="1:17" ht="15.75">
      <c r="A17" s="29" t="s">
        <v>141</v>
      </c>
      <c r="B17" s="30"/>
      <c r="C17" s="31"/>
      <c r="D17" s="32">
        <f t="shared" ref="D17:N17" si="5">SUM(D18:D27)</f>
        <v>12604736</v>
      </c>
      <c r="E17" s="32">
        <f t="shared" si="5"/>
        <v>8104510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20709246</v>
      </c>
      <c r="P17" s="45">
        <f t="shared" si="1"/>
        <v>277.63360682110681</v>
      </c>
      <c r="Q17" s="10"/>
    </row>
    <row r="18" spans="1:17">
      <c r="A18" s="12"/>
      <c r="B18" s="25">
        <v>331.2</v>
      </c>
      <c r="C18" s="20" t="s">
        <v>94</v>
      </c>
      <c r="D18" s="46">
        <v>0</v>
      </c>
      <c r="E18" s="46">
        <v>4516162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4516162</v>
      </c>
      <c r="P18" s="47">
        <f t="shared" si="1"/>
        <v>60.544857357357358</v>
      </c>
      <c r="Q18" s="9"/>
    </row>
    <row r="19" spans="1:17">
      <c r="A19" s="12"/>
      <c r="B19" s="25">
        <v>331.69</v>
      </c>
      <c r="C19" s="20" t="s">
        <v>21</v>
      </c>
      <c r="D19" s="46">
        <v>0</v>
      </c>
      <c r="E19" s="46">
        <v>2564868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6">SUM(D19:N19)</f>
        <v>2564868</v>
      </c>
      <c r="P19" s="47">
        <f t="shared" si="1"/>
        <v>34.38529601029601</v>
      </c>
      <c r="Q19" s="9"/>
    </row>
    <row r="20" spans="1:17">
      <c r="A20" s="12"/>
      <c r="B20" s="25">
        <v>334.2</v>
      </c>
      <c r="C20" s="20" t="s">
        <v>20</v>
      </c>
      <c r="D20" s="46">
        <v>560476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560476</v>
      </c>
      <c r="P20" s="47">
        <f t="shared" si="1"/>
        <v>7.5138888888888893</v>
      </c>
      <c r="Q20" s="9"/>
    </row>
    <row r="21" spans="1:17">
      <c r="A21" s="12"/>
      <c r="B21" s="25">
        <v>334.69</v>
      </c>
      <c r="C21" s="20" t="s">
        <v>23</v>
      </c>
      <c r="D21" s="46">
        <v>0</v>
      </c>
      <c r="E21" s="46">
        <v>882322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882322</v>
      </c>
      <c r="P21" s="47">
        <f t="shared" si="1"/>
        <v>11.828641141141141</v>
      </c>
      <c r="Q21" s="9"/>
    </row>
    <row r="22" spans="1:17">
      <c r="A22" s="12"/>
      <c r="B22" s="25">
        <v>335.15</v>
      </c>
      <c r="C22" s="20" t="s">
        <v>96</v>
      </c>
      <c r="D22" s="46">
        <v>18174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18174</v>
      </c>
      <c r="P22" s="47">
        <f t="shared" si="1"/>
        <v>0.24364543114543114</v>
      </c>
      <c r="Q22" s="9"/>
    </row>
    <row r="23" spans="1:17">
      <c r="A23" s="12"/>
      <c r="B23" s="25">
        <v>335.18</v>
      </c>
      <c r="C23" s="20" t="s">
        <v>142</v>
      </c>
      <c r="D23" s="46">
        <v>6313963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6313963</v>
      </c>
      <c r="P23" s="47">
        <f t="shared" si="1"/>
        <v>84.646651115401113</v>
      </c>
      <c r="Q23" s="9"/>
    </row>
    <row r="24" spans="1:17">
      <c r="A24" s="12"/>
      <c r="B24" s="25">
        <v>335.19</v>
      </c>
      <c r="C24" s="20" t="s">
        <v>98</v>
      </c>
      <c r="D24" s="46">
        <v>4747314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4747314</v>
      </c>
      <c r="P24" s="47">
        <f t="shared" si="1"/>
        <v>63.643741956241954</v>
      </c>
      <c r="Q24" s="9"/>
    </row>
    <row r="25" spans="1:17">
      <c r="A25" s="12"/>
      <c r="B25" s="25">
        <v>335.21</v>
      </c>
      <c r="C25" s="20" t="s">
        <v>75</v>
      </c>
      <c r="D25" s="46">
        <v>37447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37447</v>
      </c>
      <c r="P25" s="47">
        <f t="shared" si="1"/>
        <v>0.50202434577434574</v>
      </c>
      <c r="Q25" s="9"/>
    </row>
    <row r="26" spans="1:17">
      <c r="A26" s="12"/>
      <c r="B26" s="25">
        <v>337.4</v>
      </c>
      <c r="C26" s="20" t="s">
        <v>32</v>
      </c>
      <c r="D26" s="46">
        <v>927362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7">SUM(D26:N26)</f>
        <v>927362</v>
      </c>
      <c r="P26" s="47">
        <f t="shared" si="1"/>
        <v>12.432459244959245</v>
      </c>
      <c r="Q26" s="9"/>
    </row>
    <row r="27" spans="1:17">
      <c r="A27" s="12"/>
      <c r="B27" s="25">
        <v>337.6</v>
      </c>
      <c r="C27" s="20" t="s">
        <v>146</v>
      </c>
      <c r="D27" s="46">
        <v>0</v>
      </c>
      <c r="E27" s="46">
        <v>141158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141158</v>
      </c>
      <c r="P27" s="47">
        <f t="shared" si="1"/>
        <v>1.8924013299013298</v>
      </c>
      <c r="Q27" s="9"/>
    </row>
    <row r="28" spans="1:17" ht="15.75">
      <c r="A28" s="29" t="s">
        <v>39</v>
      </c>
      <c r="B28" s="30"/>
      <c r="C28" s="31"/>
      <c r="D28" s="32">
        <f t="shared" ref="D28:N28" si="8">SUM(D29:D37)</f>
        <v>12879531</v>
      </c>
      <c r="E28" s="32">
        <f t="shared" si="8"/>
        <v>19627792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33627212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66134535</v>
      </c>
      <c r="P28" s="45">
        <f t="shared" si="1"/>
        <v>886.61699646074646</v>
      </c>
      <c r="Q28" s="10"/>
    </row>
    <row r="29" spans="1:17">
      <c r="A29" s="12"/>
      <c r="B29" s="25">
        <v>341.3</v>
      </c>
      <c r="C29" s="20" t="s">
        <v>100</v>
      </c>
      <c r="D29" s="46">
        <v>10599945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9">SUM(D29:N29)</f>
        <v>10599945</v>
      </c>
      <c r="P29" s="47">
        <f t="shared" si="1"/>
        <v>142.10565476190476</v>
      </c>
      <c r="Q29" s="9"/>
    </row>
    <row r="30" spans="1:17">
      <c r="A30" s="12"/>
      <c r="B30" s="25">
        <v>342.1</v>
      </c>
      <c r="C30" s="20" t="s">
        <v>43</v>
      </c>
      <c r="D30" s="46">
        <v>84026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84026</v>
      </c>
      <c r="P30" s="47">
        <f t="shared" si="1"/>
        <v>1.1264746889746891</v>
      </c>
      <c r="Q30" s="9"/>
    </row>
    <row r="31" spans="1:17">
      <c r="A31" s="12"/>
      <c r="B31" s="25">
        <v>342.2</v>
      </c>
      <c r="C31" s="20" t="s">
        <v>111</v>
      </c>
      <c r="D31" s="46">
        <v>0</v>
      </c>
      <c r="E31" s="46">
        <v>19627792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19627792</v>
      </c>
      <c r="P31" s="47">
        <f t="shared" si="1"/>
        <v>263.13534963534966</v>
      </c>
      <c r="Q31" s="9"/>
    </row>
    <row r="32" spans="1:17">
      <c r="A32" s="12"/>
      <c r="B32" s="25">
        <v>342.6</v>
      </c>
      <c r="C32" s="20" t="s">
        <v>46</v>
      </c>
      <c r="D32" s="46">
        <v>1474598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1474598</v>
      </c>
      <c r="P32" s="47">
        <f t="shared" si="1"/>
        <v>19.768849206349206</v>
      </c>
      <c r="Q32" s="9"/>
    </row>
    <row r="33" spans="1:17">
      <c r="A33" s="12"/>
      <c r="B33" s="25">
        <v>343.6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24554783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24554783</v>
      </c>
      <c r="P33" s="47">
        <f t="shared" si="1"/>
        <v>329.18788878163878</v>
      </c>
      <c r="Q33" s="9"/>
    </row>
    <row r="34" spans="1:17">
      <c r="A34" s="12"/>
      <c r="B34" s="25">
        <v>343.9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8647840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8647840</v>
      </c>
      <c r="P34" s="47">
        <f t="shared" si="1"/>
        <v>115.93522093522094</v>
      </c>
      <c r="Q34" s="9"/>
    </row>
    <row r="35" spans="1:17">
      <c r="A35" s="12"/>
      <c r="B35" s="25">
        <v>347.2</v>
      </c>
      <c r="C35" s="20" t="s">
        <v>51</v>
      </c>
      <c r="D35" s="46">
        <v>307958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307958</v>
      </c>
      <c r="P35" s="47">
        <f t="shared" si="1"/>
        <v>4.1285660660660657</v>
      </c>
      <c r="Q35" s="9"/>
    </row>
    <row r="36" spans="1:17">
      <c r="A36" s="12"/>
      <c r="B36" s="25">
        <v>347.4</v>
      </c>
      <c r="C36" s="20" t="s">
        <v>119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424589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424589</v>
      </c>
      <c r="P36" s="47">
        <f t="shared" si="1"/>
        <v>5.6921519734019732</v>
      </c>
      <c r="Q36" s="9"/>
    </row>
    <row r="37" spans="1:17">
      <c r="A37" s="12"/>
      <c r="B37" s="25">
        <v>349</v>
      </c>
      <c r="C37" s="20" t="s">
        <v>143</v>
      </c>
      <c r="D37" s="46">
        <v>413004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413004</v>
      </c>
      <c r="P37" s="47">
        <f t="shared" si="1"/>
        <v>5.5368404118404122</v>
      </c>
      <c r="Q37" s="9"/>
    </row>
    <row r="38" spans="1:17" ht="15.75">
      <c r="A38" s="29" t="s">
        <v>40</v>
      </c>
      <c r="B38" s="30"/>
      <c r="C38" s="31"/>
      <c r="D38" s="32">
        <f t="shared" ref="D38:N38" si="10">SUM(D39:D39)</f>
        <v>770032</v>
      </c>
      <c r="E38" s="32">
        <f t="shared" si="10"/>
        <v>203765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>SUM(D38:N38)</f>
        <v>973797</v>
      </c>
      <c r="P38" s="45">
        <f t="shared" si="1"/>
        <v>13.054979086229086</v>
      </c>
      <c r="Q38" s="10"/>
    </row>
    <row r="39" spans="1:17">
      <c r="A39" s="13"/>
      <c r="B39" s="39">
        <v>359</v>
      </c>
      <c r="C39" s="21" t="s">
        <v>54</v>
      </c>
      <c r="D39" s="46">
        <v>770032</v>
      </c>
      <c r="E39" s="46">
        <v>203765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1">SUM(D39:N39)</f>
        <v>973797</v>
      </c>
      <c r="P39" s="47">
        <f t="shared" si="1"/>
        <v>13.054979086229086</v>
      </c>
      <c r="Q39" s="9"/>
    </row>
    <row r="40" spans="1:17" ht="15.75">
      <c r="A40" s="29" t="s">
        <v>2</v>
      </c>
      <c r="B40" s="30"/>
      <c r="C40" s="31"/>
      <c r="D40" s="32">
        <f t="shared" ref="D40:N40" si="12">SUM(D41:D45)</f>
        <v>1923100</v>
      </c>
      <c r="E40" s="32">
        <f t="shared" si="12"/>
        <v>283860</v>
      </c>
      <c r="F40" s="32">
        <f t="shared" si="12"/>
        <v>127500</v>
      </c>
      <c r="G40" s="32">
        <f t="shared" si="12"/>
        <v>987050</v>
      </c>
      <c r="H40" s="32">
        <f t="shared" si="12"/>
        <v>0</v>
      </c>
      <c r="I40" s="32">
        <f t="shared" si="12"/>
        <v>2282343</v>
      </c>
      <c r="J40" s="32">
        <f t="shared" si="12"/>
        <v>0</v>
      </c>
      <c r="K40" s="32">
        <f t="shared" si="12"/>
        <v>41413634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>SUM(D40:N40)</f>
        <v>47017487</v>
      </c>
      <c r="P40" s="45">
        <f t="shared" si="1"/>
        <v>630.32881542256541</v>
      </c>
      <c r="Q40" s="10"/>
    </row>
    <row r="41" spans="1:17">
      <c r="A41" s="12"/>
      <c r="B41" s="25">
        <v>361.1</v>
      </c>
      <c r="C41" s="20" t="s">
        <v>55</v>
      </c>
      <c r="D41" s="46">
        <v>549278</v>
      </c>
      <c r="E41" s="46">
        <v>278510</v>
      </c>
      <c r="F41" s="46">
        <v>0</v>
      </c>
      <c r="G41" s="46">
        <v>987050</v>
      </c>
      <c r="H41" s="46">
        <v>0</v>
      </c>
      <c r="I41" s="46">
        <v>830640</v>
      </c>
      <c r="J41" s="46">
        <v>0</v>
      </c>
      <c r="K41" s="46">
        <v>6567553</v>
      </c>
      <c r="L41" s="46">
        <v>0</v>
      </c>
      <c r="M41" s="46">
        <v>0</v>
      </c>
      <c r="N41" s="46">
        <v>0</v>
      </c>
      <c r="O41" s="46">
        <f>SUM(D41:N41)</f>
        <v>9213031</v>
      </c>
      <c r="P41" s="47">
        <f t="shared" si="1"/>
        <v>123.51232035607036</v>
      </c>
      <c r="Q41" s="9"/>
    </row>
    <row r="42" spans="1:17">
      <c r="A42" s="12"/>
      <c r="B42" s="25">
        <v>361.3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19385415</v>
      </c>
      <c r="L42" s="46">
        <v>0</v>
      </c>
      <c r="M42" s="46">
        <v>0</v>
      </c>
      <c r="N42" s="46">
        <v>0</v>
      </c>
      <c r="O42" s="46">
        <f t="shared" ref="O42:O48" si="13">SUM(D42:N42)</f>
        <v>19385415</v>
      </c>
      <c r="P42" s="47">
        <f t="shared" si="1"/>
        <v>259.88597972972974</v>
      </c>
      <c r="Q42" s="9"/>
    </row>
    <row r="43" spans="1:17">
      <c r="A43" s="12"/>
      <c r="B43" s="25">
        <v>362</v>
      </c>
      <c r="C43" s="20" t="s">
        <v>57</v>
      </c>
      <c r="D43" s="46">
        <v>508643</v>
      </c>
      <c r="E43" s="46">
        <v>0</v>
      </c>
      <c r="F43" s="46">
        <v>0</v>
      </c>
      <c r="G43" s="46">
        <v>0</v>
      </c>
      <c r="H43" s="46">
        <v>0</v>
      </c>
      <c r="I43" s="46">
        <v>224605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733248</v>
      </c>
      <c r="P43" s="47">
        <f t="shared" si="1"/>
        <v>9.8301158301158296</v>
      </c>
      <c r="Q43" s="9"/>
    </row>
    <row r="44" spans="1:17">
      <c r="A44" s="12"/>
      <c r="B44" s="25">
        <v>368</v>
      </c>
      <c r="C44" s="20" t="s">
        <v>60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15417723</v>
      </c>
      <c r="L44" s="46">
        <v>0</v>
      </c>
      <c r="M44" s="46">
        <v>0</v>
      </c>
      <c r="N44" s="46">
        <v>0</v>
      </c>
      <c r="O44" s="46">
        <f t="shared" si="13"/>
        <v>15417723</v>
      </c>
      <c r="P44" s="47">
        <f t="shared" si="1"/>
        <v>206.69405566280565</v>
      </c>
      <c r="Q44" s="9"/>
    </row>
    <row r="45" spans="1:17">
      <c r="A45" s="12"/>
      <c r="B45" s="25">
        <v>369.9</v>
      </c>
      <c r="C45" s="20" t="s">
        <v>61</v>
      </c>
      <c r="D45" s="46">
        <v>865179</v>
      </c>
      <c r="E45" s="46">
        <v>5350</v>
      </c>
      <c r="F45" s="46">
        <v>127500</v>
      </c>
      <c r="G45" s="46">
        <v>0</v>
      </c>
      <c r="H45" s="46">
        <v>0</v>
      </c>
      <c r="I45" s="46">
        <v>1227098</v>
      </c>
      <c r="J45" s="46">
        <v>0</v>
      </c>
      <c r="K45" s="46">
        <v>42943</v>
      </c>
      <c r="L45" s="46">
        <v>0</v>
      </c>
      <c r="M45" s="46">
        <v>0</v>
      </c>
      <c r="N45" s="46">
        <v>0</v>
      </c>
      <c r="O45" s="46">
        <f t="shared" si="13"/>
        <v>2268070</v>
      </c>
      <c r="P45" s="47">
        <f t="shared" si="1"/>
        <v>30.406343843843842</v>
      </c>
      <c r="Q45" s="9"/>
    </row>
    <row r="46" spans="1:17" ht="15.75">
      <c r="A46" s="29" t="s">
        <v>41</v>
      </c>
      <c r="B46" s="30"/>
      <c r="C46" s="31"/>
      <c r="D46" s="32">
        <f t="shared" ref="D46:N46" si="14">SUM(D47:D48)</f>
        <v>4320800</v>
      </c>
      <c r="E46" s="32">
        <f t="shared" si="14"/>
        <v>4651819</v>
      </c>
      <c r="F46" s="32">
        <f t="shared" si="14"/>
        <v>12279637</v>
      </c>
      <c r="G46" s="32">
        <f t="shared" si="14"/>
        <v>4000902</v>
      </c>
      <c r="H46" s="32">
        <f t="shared" si="14"/>
        <v>0</v>
      </c>
      <c r="I46" s="32">
        <f t="shared" si="14"/>
        <v>488000</v>
      </c>
      <c r="J46" s="32">
        <f t="shared" si="14"/>
        <v>0</v>
      </c>
      <c r="K46" s="32">
        <f t="shared" si="14"/>
        <v>0</v>
      </c>
      <c r="L46" s="32">
        <f t="shared" si="14"/>
        <v>0</v>
      </c>
      <c r="M46" s="32">
        <f t="shared" si="14"/>
        <v>0</v>
      </c>
      <c r="N46" s="32">
        <f t="shared" si="14"/>
        <v>0</v>
      </c>
      <c r="O46" s="32">
        <f t="shared" si="13"/>
        <v>25741158</v>
      </c>
      <c r="P46" s="45">
        <f t="shared" si="1"/>
        <v>345.09274453024454</v>
      </c>
      <c r="Q46" s="9"/>
    </row>
    <row r="47" spans="1:17">
      <c r="A47" s="12"/>
      <c r="B47" s="25">
        <v>381</v>
      </c>
      <c r="C47" s="20" t="s">
        <v>62</v>
      </c>
      <c r="D47" s="46">
        <v>4320800</v>
      </c>
      <c r="E47" s="46">
        <v>1592258</v>
      </c>
      <c r="F47" s="46">
        <v>12279637</v>
      </c>
      <c r="G47" s="46">
        <v>547519</v>
      </c>
      <c r="H47" s="46">
        <v>0</v>
      </c>
      <c r="I47" s="46">
        <v>488000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19228214</v>
      </c>
      <c r="P47" s="47">
        <f t="shared" si="1"/>
        <v>257.7785017160017</v>
      </c>
      <c r="Q47" s="9"/>
    </row>
    <row r="48" spans="1:17" ht="15.75" thickBot="1">
      <c r="A48" s="12"/>
      <c r="B48" s="25">
        <v>383.2</v>
      </c>
      <c r="C48" s="20" t="s">
        <v>149</v>
      </c>
      <c r="D48" s="46">
        <v>0</v>
      </c>
      <c r="E48" s="46">
        <v>3059561</v>
      </c>
      <c r="F48" s="46">
        <v>0</v>
      </c>
      <c r="G48" s="46">
        <v>3453383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6512944</v>
      </c>
      <c r="P48" s="47">
        <f t="shared" si="1"/>
        <v>87.314242814242817</v>
      </c>
      <c r="Q48" s="9"/>
    </row>
    <row r="49" spans="1:120" ht="16.5" thickBot="1">
      <c r="A49" s="14" t="s">
        <v>52</v>
      </c>
      <c r="B49" s="23"/>
      <c r="C49" s="22"/>
      <c r="D49" s="15">
        <f t="shared" ref="D49:N49" si="15">SUM(D5,D12,D17,D28,D38,D40,D46)</f>
        <v>82905548</v>
      </c>
      <c r="E49" s="15">
        <f t="shared" si="15"/>
        <v>33641935</v>
      </c>
      <c r="F49" s="15">
        <f t="shared" si="15"/>
        <v>12407137</v>
      </c>
      <c r="G49" s="15">
        <f t="shared" si="15"/>
        <v>9972328</v>
      </c>
      <c r="H49" s="15">
        <f t="shared" si="15"/>
        <v>0</v>
      </c>
      <c r="I49" s="15">
        <f t="shared" si="15"/>
        <v>36397555</v>
      </c>
      <c r="J49" s="15">
        <f t="shared" si="15"/>
        <v>0</v>
      </c>
      <c r="K49" s="15">
        <f t="shared" si="15"/>
        <v>41413634</v>
      </c>
      <c r="L49" s="15">
        <f t="shared" si="15"/>
        <v>0</v>
      </c>
      <c r="M49" s="15">
        <f t="shared" si="15"/>
        <v>0</v>
      </c>
      <c r="N49" s="15">
        <f t="shared" si="15"/>
        <v>0</v>
      </c>
      <c r="O49" s="15">
        <f>SUM(D49:N49)</f>
        <v>216738137</v>
      </c>
      <c r="P49" s="38">
        <f t="shared" si="1"/>
        <v>2905.6485548048049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8" t="s">
        <v>150</v>
      </c>
      <c r="N51" s="48"/>
      <c r="O51" s="48"/>
      <c r="P51" s="43">
        <v>74592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21391048</v>
      </c>
      <c r="E5" s="27">
        <f t="shared" si="0"/>
        <v>679726</v>
      </c>
      <c r="F5" s="27">
        <f t="shared" si="0"/>
        <v>0</v>
      </c>
      <c r="G5" s="27">
        <f t="shared" si="0"/>
        <v>2223559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24294333</v>
      </c>
      <c r="O5" s="33">
        <f t="shared" ref="O5:O36" si="2">(N5/O$56)</f>
        <v>354.36175209311824</v>
      </c>
      <c r="P5" s="6"/>
    </row>
    <row r="6" spans="1:133">
      <c r="A6" s="12"/>
      <c r="B6" s="25">
        <v>311</v>
      </c>
      <c r="C6" s="20" t="s">
        <v>1</v>
      </c>
      <c r="D6" s="46">
        <v>12849028</v>
      </c>
      <c r="E6" s="46">
        <v>679726</v>
      </c>
      <c r="F6" s="46">
        <v>0</v>
      </c>
      <c r="G6" s="46">
        <v>2223559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15752313</v>
      </c>
      <c r="O6" s="47">
        <f t="shared" si="2"/>
        <v>229.76622713614751</v>
      </c>
      <c r="P6" s="9"/>
    </row>
    <row r="7" spans="1:133">
      <c r="A7" s="12"/>
      <c r="B7" s="25">
        <v>312.10000000000002</v>
      </c>
      <c r="C7" s="20" t="s">
        <v>9</v>
      </c>
      <c r="D7" s="46">
        <v>1170555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1170555</v>
      </c>
      <c r="O7" s="47">
        <f t="shared" si="2"/>
        <v>17.073937396073397</v>
      </c>
      <c r="P7" s="9"/>
    </row>
    <row r="8" spans="1:133">
      <c r="A8" s="12"/>
      <c r="B8" s="25">
        <v>314.10000000000002</v>
      </c>
      <c r="C8" s="20" t="s">
        <v>10</v>
      </c>
      <c r="D8" s="46">
        <v>3779724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3779724</v>
      </c>
      <c r="O8" s="47">
        <f t="shared" si="2"/>
        <v>55.131771638612562</v>
      </c>
      <c r="P8" s="9"/>
    </row>
    <row r="9" spans="1:133">
      <c r="A9" s="12"/>
      <c r="B9" s="25">
        <v>314.3</v>
      </c>
      <c r="C9" s="20" t="s">
        <v>11</v>
      </c>
      <c r="D9" s="46">
        <v>1687365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1687365</v>
      </c>
      <c r="O9" s="47">
        <f t="shared" si="2"/>
        <v>24.612226144286588</v>
      </c>
      <c r="P9" s="9"/>
    </row>
    <row r="10" spans="1:133">
      <c r="A10" s="12"/>
      <c r="B10" s="25">
        <v>314.8</v>
      </c>
      <c r="C10" s="20" t="s">
        <v>13</v>
      </c>
      <c r="D10" s="46">
        <v>149436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149436</v>
      </c>
      <c r="O10" s="47">
        <f t="shared" si="2"/>
        <v>2.1797018582805801</v>
      </c>
      <c r="P10" s="9"/>
    </row>
    <row r="11" spans="1:133">
      <c r="A11" s="12"/>
      <c r="B11" s="25">
        <v>315</v>
      </c>
      <c r="C11" s="20" t="s">
        <v>93</v>
      </c>
      <c r="D11" s="46">
        <v>1754940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1754940</v>
      </c>
      <c r="O11" s="47">
        <f t="shared" si="2"/>
        <v>25.597887919717611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6801225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6801225</v>
      </c>
      <c r="O12" s="45">
        <f t="shared" si="2"/>
        <v>99.203958691910501</v>
      </c>
      <c r="P12" s="10"/>
    </row>
    <row r="13" spans="1:133">
      <c r="A13" s="12"/>
      <c r="B13" s="25">
        <v>323.10000000000002</v>
      </c>
      <c r="C13" s="20" t="s">
        <v>15</v>
      </c>
      <c r="D13" s="46">
        <v>2979302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2979302</v>
      </c>
      <c r="O13" s="47">
        <f t="shared" si="2"/>
        <v>43.456664430117563</v>
      </c>
      <c r="P13" s="9"/>
    </row>
    <row r="14" spans="1:133">
      <c r="A14" s="12"/>
      <c r="B14" s="25">
        <v>323.7</v>
      </c>
      <c r="C14" s="20" t="s">
        <v>16</v>
      </c>
      <c r="D14" s="46">
        <v>1132403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1132403</v>
      </c>
      <c r="O14" s="47">
        <f t="shared" si="2"/>
        <v>16.517445082995419</v>
      </c>
      <c r="P14" s="9"/>
    </row>
    <row r="15" spans="1:133">
      <c r="A15" s="12"/>
      <c r="B15" s="25">
        <v>323.89999999999998</v>
      </c>
      <c r="C15" s="20" t="s">
        <v>17</v>
      </c>
      <c r="D15" s="46">
        <v>105999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105999</v>
      </c>
      <c r="O15" s="47">
        <f t="shared" si="2"/>
        <v>1.5461215321333761</v>
      </c>
      <c r="P15" s="9"/>
    </row>
    <row r="16" spans="1:133">
      <c r="A16" s="12"/>
      <c r="B16" s="25">
        <v>329</v>
      </c>
      <c r="C16" s="20" t="s">
        <v>18</v>
      </c>
      <c r="D16" s="46">
        <v>2583521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2583521</v>
      </c>
      <c r="O16" s="47">
        <f t="shared" si="2"/>
        <v>37.683727646664138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SUM(D18:D30)</f>
        <v>7203246</v>
      </c>
      <c r="E17" s="32">
        <f t="shared" si="4"/>
        <v>454379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5678309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13335934</v>
      </c>
      <c r="O17" s="45">
        <f t="shared" si="2"/>
        <v>194.52046442428309</v>
      </c>
      <c r="P17" s="10"/>
    </row>
    <row r="18" spans="1:16">
      <c r="A18" s="12"/>
      <c r="B18" s="25">
        <v>331.69</v>
      </c>
      <c r="C18" s="20" t="s">
        <v>21</v>
      </c>
      <c r="D18" s="46">
        <v>0</v>
      </c>
      <c r="E18" s="46">
        <v>327642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327642</v>
      </c>
      <c r="O18" s="47">
        <f t="shared" si="2"/>
        <v>4.7790483969777418</v>
      </c>
      <c r="P18" s="9"/>
    </row>
    <row r="19" spans="1:16">
      <c r="A19" s="12"/>
      <c r="B19" s="25">
        <v>334.2</v>
      </c>
      <c r="C19" s="20" t="s">
        <v>20</v>
      </c>
      <c r="D19" s="46">
        <v>224972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224972</v>
      </c>
      <c r="O19" s="47">
        <f t="shared" si="2"/>
        <v>3.2814842906735904</v>
      </c>
      <c r="P19" s="9"/>
    </row>
    <row r="20" spans="1:16">
      <c r="A20" s="12"/>
      <c r="B20" s="25">
        <v>334.69</v>
      </c>
      <c r="C20" s="20" t="s">
        <v>23</v>
      </c>
      <c r="D20" s="46">
        <v>0</v>
      </c>
      <c r="E20" s="46">
        <v>126737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126737</v>
      </c>
      <c r="O20" s="47">
        <f t="shared" si="2"/>
        <v>1.8486099361124888</v>
      </c>
      <c r="P20" s="9"/>
    </row>
    <row r="21" spans="1:16">
      <c r="A21" s="12"/>
      <c r="B21" s="25">
        <v>335.15</v>
      </c>
      <c r="C21" s="20" t="s">
        <v>96</v>
      </c>
      <c r="D21" s="46">
        <v>15419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15419</v>
      </c>
      <c r="O21" s="47">
        <f t="shared" si="2"/>
        <v>0.22490446045683946</v>
      </c>
      <c r="P21" s="9"/>
    </row>
    <row r="22" spans="1:16">
      <c r="A22" s="12"/>
      <c r="B22" s="25">
        <v>335.18</v>
      </c>
      <c r="C22" s="20" t="s">
        <v>97</v>
      </c>
      <c r="D22" s="46">
        <v>4125078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4125078</v>
      </c>
      <c r="O22" s="47">
        <f t="shared" si="2"/>
        <v>60.169170629248228</v>
      </c>
      <c r="P22" s="9"/>
    </row>
    <row r="23" spans="1:16">
      <c r="A23" s="12"/>
      <c r="B23" s="25">
        <v>335.19</v>
      </c>
      <c r="C23" s="20" t="s">
        <v>98</v>
      </c>
      <c r="D23" s="46">
        <v>2424379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2424379</v>
      </c>
      <c r="O23" s="47">
        <f t="shared" si="2"/>
        <v>35.362452230228421</v>
      </c>
      <c r="P23" s="9"/>
    </row>
    <row r="24" spans="1:16">
      <c r="A24" s="12"/>
      <c r="B24" s="25">
        <v>335.21</v>
      </c>
      <c r="C24" s="20" t="s">
        <v>75</v>
      </c>
      <c r="D24" s="46">
        <v>25671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25671</v>
      </c>
      <c r="O24" s="47">
        <f t="shared" si="2"/>
        <v>0.37444207824032205</v>
      </c>
      <c r="P24" s="9"/>
    </row>
    <row r="25" spans="1:16">
      <c r="A25" s="12"/>
      <c r="B25" s="25">
        <v>335.33</v>
      </c>
      <c r="C25" s="20" t="s">
        <v>99</v>
      </c>
      <c r="D25" s="46">
        <v>42081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42081</v>
      </c>
      <c r="O25" s="47">
        <f t="shared" si="2"/>
        <v>0.6138014527845036</v>
      </c>
      <c r="P25" s="9"/>
    </row>
    <row r="26" spans="1:16">
      <c r="A26" s="12"/>
      <c r="B26" s="25">
        <v>335.34</v>
      </c>
      <c r="C26" s="20" t="s">
        <v>110</v>
      </c>
      <c r="D26" s="46">
        <v>27541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27541</v>
      </c>
      <c r="O26" s="47">
        <f t="shared" si="2"/>
        <v>0.4017182531579101</v>
      </c>
      <c r="P26" s="9"/>
    </row>
    <row r="27" spans="1:16">
      <c r="A27" s="12"/>
      <c r="B27" s="25">
        <v>337.2</v>
      </c>
      <c r="C27" s="20" t="s">
        <v>31</v>
      </c>
      <c r="D27" s="46">
        <v>8613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8613</v>
      </c>
      <c r="O27" s="47">
        <f t="shared" si="2"/>
        <v>0.12563085270865545</v>
      </c>
      <c r="P27" s="9"/>
    </row>
    <row r="28" spans="1:16">
      <c r="A28" s="12"/>
      <c r="B28" s="25">
        <v>337.3</v>
      </c>
      <c r="C28" s="20" t="s">
        <v>84</v>
      </c>
      <c r="D28" s="46">
        <v>10468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10468</v>
      </c>
      <c r="O28" s="47">
        <f t="shared" si="2"/>
        <v>0.15268823477931096</v>
      </c>
      <c r="P28" s="9"/>
    </row>
    <row r="29" spans="1:16">
      <c r="A29" s="12"/>
      <c r="B29" s="25">
        <v>337.4</v>
      </c>
      <c r="C29" s="20" t="s">
        <v>32</v>
      </c>
      <c r="D29" s="46">
        <v>299024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299024</v>
      </c>
      <c r="O29" s="47">
        <f t="shared" si="2"/>
        <v>4.3616208174100759</v>
      </c>
      <c r="P29" s="9"/>
    </row>
    <row r="30" spans="1:16">
      <c r="A30" s="12"/>
      <c r="B30" s="25">
        <v>337.7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5678309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5678309</v>
      </c>
      <c r="O30" s="47">
        <f t="shared" si="2"/>
        <v>82.824892791505007</v>
      </c>
      <c r="P30" s="9"/>
    </row>
    <row r="31" spans="1:16" ht="15.75">
      <c r="A31" s="29" t="s">
        <v>39</v>
      </c>
      <c r="B31" s="30"/>
      <c r="C31" s="31"/>
      <c r="D31" s="32">
        <f t="shared" ref="D31:M31" si="5">SUM(D32:D42)</f>
        <v>9622022</v>
      </c>
      <c r="E31" s="32">
        <f t="shared" si="5"/>
        <v>13396056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22961997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1"/>
        <v>45980075</v>
      </c>
      <c r="O31" s="45">
        <f t="shared" si="2"/>
        <v>670.67410076139913</v>
      </c>
      <c r="P31" s="10"/>
    </row>
    <row r="32" spans="1:16">
      <c r="A32" s="12"/>
      <c r="B32" s="25">
        <v>341.3</v>
      </c>
      <c r="C32" s="20" t="s">
        <v>100</v>
      </c>
      <c r="D32" s="46">
        <v>5108603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6">SUM(D32:M32)</f>
        <v>5108603</v>
      </c>
      <c r="O32" s="47">
        <f t="shared" si="2"/>
        <v>74.515052947868952</v>
      </c>
      <c r="P32" s="9"/>
    </row>
    <row r="33" spans="1:16">
      <c r="A33" s="12"/>
      <c r="B33" s="25">
        <v>342.1</v>
      </c>
      <c r="C33" s="20" t="s">
        <v>43</v>
      </c>
      <c r="D33" s="46">
        <v>88486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88486</v>
      </c>
      <c r="O33" s="47">
        <f t="shared" si="2"/>
        <v>1.2906735902447564</v>
      </c>
      <c r="P33" s="9"/>
    </row>
    <row r="34" spans="1:16">
      <c r="A34" s="12"/>
      <c r="B34" s="25">
        <v>342.2</v>
      </c>
      <c r="C34" s="20" t="s">
        <v>111</v>
      </c>
      <c r="D34" s="46">
        <v>0</v>
      </c>
      <c r="E34" s="46">
        <v>13396056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13396056</v>
      </c>
      <c r="O34" s="47">
        <f t="shared" si="2"/>
        <v>195.39741532716823</v>
      </c>
      <c r="P34" s="9"/>
    </row>
    <row r="35" spans="1:16">
      <c r="A35" s="12"/>
      <c r="B35" s="25">
        <v>342.5</v>
      </c>
      <c r="C35" s="20" t="s">
        <v>45</v>
      </c>
      <c r="D35" s="46">
        <v>408254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408254</v>
      </c>
      <c r="O35" s="47">
        <f t="shared" si="2"/>
        <v>5.954870328772718</v>
      </c>
      <c r="P35" s="9"/>
    </row>
    <row r="36" spans="1:16">
      <c r="A36" s="12"/>
      <c r="B36" s="25">
        <v>342.6</v>
      </c>
      <c r="C36" s="20" t="s">
        <v>46</v>
      </c>
      <c r="D36" s="46">
        <v>3150159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3150159</v>
      </c>
      <c r="O36" s="47">
        <f t="shared" si="2"/>
        <v>45.948817060007585</v>
      </c>
      <c r="P36" s="9"/>
    </row>
    <row r="37" spans="1:16">
      <c r="A37" s="12"/>
      <c r="B37" s="25">
        <v>343.6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17139663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17139663</v>
      </c>
      <c r="O37" s="47">
        <f t="shared" ref="O37:O54" si="7">(N37/O$56)</f>
        <v>250.00237754893666</v>
      </c>
      <c r="P37" s="9"/>
    </row>
    <row r="38" spans="1:16">
      <c r="A38" s="12"/>
      <c r="B38" s="25">
        <v>343.9</v>
      </c>
      <c r="C38" s="20" t="s">
        <v>49</v>
      </c>
      <c r="D38" s="46">
        <v>121154</v>
      </c>
      <c r="E38" s="46">
        <v>0</v>
      </c>
      <c r="F38" s="46">
        <v>0</v>
      </c>
      <c r="G38" s="46">
        <v>0</v>
      </c>
      <c r="H38" s="46">
        <v>0</v>
      </c>
      <c r="I38" s="46">
        <v>5822334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5943488</v>
      </c>
      <c r="O38" s="47">
        <f t="shared" si="7"/>
        <v>86.692844015286326</v>
      </c>
      <c r="P38" s="9"/>
    </row>
    <row r="39" spans="1:16">
      <c r="A39" s="12"/>
      <c r="B39" s="25">
        <v>344.9</v>
      </c>
      <c r="C39" s="20" t="s">
        <v>101</v>
      </c>
      <c r="D39" s="46">
        <v>4038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4038</v>
      </c>
      <c r="O39" s="47">
        <f t="shared" si="7"/>
        <v>5.8899034394235536E-2</v>
      </c>
      <c r="P39" s="9"/>
    </row>
    <row r="40" spans="1:16">
      <c r="A40" s="12"/>
      <c r="B40" s="25">
        <v>346.9</v>
      </c>
      <c r="C40" s="20" t="s">
        <v>50</v>
      </c>
      <c r="D40" s="46">
        <v>6556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6556</v>
      </c>
      <c r="O40" s="47">
        <f t="shared" si="7"/>
        <v>9.5627060299308619E-2</v>
      </c>
      <c r="P40" s="9"/>
    </row>
    <row r="41" spans="1:16">
      <c r="A41" s="12"/>
      <c r="B41" s="25">
        <v>347.2</v>
      </c>
      <c r="C41" s="20" t="s">
        <v>51</v>
      </c>
      <c r="D41" s="46">
        <v>165179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165179</v>
      </c>
      <c r="O41" s="47">
        <f t="shared" si="7"/>
        <v>2.409332244231162</v>
      </c>
      <c r="P41" s="9"/>
    </row>
    <row r="42" spans="1:16">
      <c r="A42" s="12"/>
      <c r="B42" s="25">
        <v>349</v>
      </c>
      <c r="C42" s="20" t="s">
        <v>77</v>
      </c>
      <c r="D42" s="46">
        <v>569593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569593</v>
      </c>
      <c r="O42" s="47">
        <f t="shared" si="7"/>
        <v>8.3081916041891546</v>
      </c>
      <c r="P42" s="9"/>
    </row>
    <row r="43" spans="1:16" ht="15.75">
      <c r="A43" s="29" t="s">
        <v>40</v>
      </c>
      <c r="B43" s="30"/>
      <c r="C43" s="31"/>
      <c r="D43" s="32">
        <f t="shared" ref="D43:M43" si="8">SUM(D44:D44)</f>
        <v>922062</v>
      </c>
      <c r="E43" s="32">
        <f t="shared" si="8"/>
        <v>166190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ref="N43:N54" si="9">SUM(D43:M43)</f>
        <v>1088252</v>
      </c>
      <c r="O43" s="45">
        <f t="shared" si="7"/>
        <v>15.873450217334227</v>
      </c>
      <c r="P43" s="10"/>
    </row>
    <row r="44" spans="1:16">
      <c r="A44" s="13"/>
      <c r="B44" s="39">
        <v>359</v>
      </c>
      <c r="C44" s="21" t="s">
        <v>54</v>
      </c>
      <c r="D44" s="46">
        <v>922062</v>
      </c>
      <c r="E44" s="46">
        <v>166190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1088252</v>
      </c>
      <c r="O44" s="47">
        <f t="shared" si="7"/>
        <v>15.873450217334227</v>
      </c>
      <c r="P44" s="9"/>
    </row>
    <row r="45" spans="1:16" ht="15.75">
      <c r="A45" s="29" t="s">
        <v>2</v>
      </c>
      <c r="B45" s="30"/>
      <c r="C45" s="31"/>
      <c r="D45" s="32">
        <f t="shared" ref="D45:M45" si="10">SUM(D46:D50)</f>
        <v>872773</v>
      </c>
      <c r="E45" s="32">
        <f t="shared" si="10"/>
        <v>122797</v>
      </c>
      <c r="F45" s="32">
        <f t="shared" si="10"/>
        <v>493179</v>
      </c>
      <c r="G45" s="32">
        <f t="shared" si="10"/>
        <v>44082</v>
      </c>
      <c r="H45" s="32">
        <f t="shared" si="10"/>
        <v>0</v>
      </c>
      <c r="I45" s="32">
        <f t="shared" si="10"/>
        <v>222332</v>
      </c>
      <c r="J45" s="32">
        <f t="shared" si="10"/>
        <v>0</v>
      </c>
      <c r="K45" s="32">
        <f t="shared" si="10"/>
        <v>25966631</v>
      </c>
      <c r="L45" s="32">
        <f t="shared" si="10"/>
        <v>0</v>
      </c>
      <c r="M45" s="32">
        <f t="shared" si="10"/>
        <v>0</v>
      </c>
      <c r="N45" s="32">
        <f t="shared" si="9"/>
        <v>27721794</v>
      </c>
      <c r="O45" s="45">
        <f t="shared" si="7"/>
        <v>404.35534875579799</v>
      </c>
      <c r="P45" s="10"/>
    </row>
    <row r="46" spans="1:16">
      <c r="A46" s="12"/>
      <c r="B46" s="25">
        <v>361.1</v>
      </c>
      <c r="C46" s="20" t="s">
        <v>55</v>
      </c>
      <c r="D46" s="46">
        <v>84820</v>
      </c>
      <c r="E46" s="46">
        <v>41709</v>
      </c>
      <c r="F46" s="46">
        <v>34240</v>
      </c>
      <c r="G46" s="46">
        <v>14398</v>
      </c>
      <c r="H46" s="46">
        <v>0</v>
      </c>
      <c r="I46" s="46">
        <v>214983</v>
      </c>
      <c r="J46" s="46">
        <v>0</v>
      </c>
      <c r="K46" s="46">
        <v>3643443</v>
      </c>
      <c r="L46" s="46">
        <v>0</v>
      </c>
      <c r="M46" s="46">
        <v>0</v>
      </c>
      <c r="N46" s="46">
        <f t="shared" si="9"/>
        <v>4033593</v>
      </c>
      <c r="O46" s="47">
        <f t="shared" si="7"/>
        <v>58.834753055806765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9033030</v>
      </c>
      <c r="L47" s="46">
        <v>0</v>
      </c>
      <c r="M47" s="46">
        <v>0</v>
      </c>
      <c r="N47" s="46">
        <f t="shared" si="9"/>
        <v>9033030</v>
      </c>
      <c r="O47" s="47">
        <f t="shared" si="7"/>
        <v>131.75749000846</v>
      </c>
      <c r="P47" s="9"/>
    </row>
    <row r="48" spans="1:16">
      <c r="A48" s="12"/>
      <c r="B48" s="25">
        <v>362</v>
      </c>
      <c r="C48" s="20" t="s">
        <v>57</v>
      </c>
      <c r="D48" s="46">
        <v>298822</v>
      </c>
      <c r="E48" s="46">
        <v>81088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379910</v>
      </c>
      <c r="O48" s="47">
        <f t="shared" si="7"/>
        <v>5.5414393652090199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13290158</v>
      </c>
      <c r="L49" s="46">
        <v>0</v>
      </c>
      <c r="M49" s="46">
        <v>0</v>
      </c>
      <c r="N49" s="46">
        <f t="shared" si="9"/>
        <v>13290158</v>
      </c>
      <c r="O49" s="47">
        <f t="shared" si="7"/>
        <v>193.85276700020421</v>
      </c>
      <c r="P49" s="9"/>
    </row>
    <row r="50" spans="1:119">
      <c r="A50" s="12"/>
      <c r="B50" s="25">
        <v>369.9</v>
      </c>
      <c r="C50" s="20" t="s">
        <v>61</v>
      </c>
      <c r="D50" s="46">
        <v>489131</v>
      </c>
      <c r="E50" s="46">
        <v>0</v>
      </c>
      <c r="F50" s="46">
        <v>458939</v>
      </c>
      <c r="G50" s="46">
        <v>29684</v>
      </c>
      <c r="H50" s="46">
        <v>0</v>
      </c>
      <c r="I50" s="46">
        <v>7349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985103</v>
      </c>
      <c r="O50" s="47">
        <f t="shared" si="7"/>
        <v>14.368899326118031</v>
      </c>
      <c r="P50" s="9"/>
    </row>
    <row r="51" spans="1:119" ht="15.75">
      <c r="A51" s="29" t="s">
        <v>41</v>
      </c>
      <c r="B51" s="30"/>
      <c r="C51" s="31"/>
      <c r="D51" s="32">
        <f t="shared" ref="D51:M51" si="11">SUM(D52:D53)</f>
        <v>4380785</v>
      </c>
      <c r="E51" s="32">
        <f t="shared" si="11"/>
        <v>236453</v>
      </c>
      <c r="F51" s="32">
        <f t="shared" si="11"/>
        <v>7004952</v>
      </c>
      <c r="G51" s="32">
        <f t="shared" si="11"/>
        <v>2321140</v>
      </c>
      <c r="H51" s="32">
        <f t="shared" si="11"/>
        <v>0</v>
      </c>
      <c r="I51" s="32">
        <f t="shared" si="11"/>
        <v>7411456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9"/>
        <v>21354786</v>
      </c>
      <c r="O51" s="45">
        <f t="shared" si="7"/>
        <v>311.48496163832084</v>
      </c>
      <c r="P51" s="9"/>
    </row>
    <row r="52" spans="1:119">
      <c r="A52" s="12"/>
      <c r="B52" s="25">
        <v>381</v>
      </c>
      <c r="C52" s="20" t="s">
        <v>62</v>
      </c>
      <c r="D52" s="46">
        <v>4380785</v>
      </c>
      <c r="E52" s="46">
        <v>236453</v>
      </c>
      <c r="F52" s="46">
        <v>7004952</v>
      </c>
      <c r="G52" s="46">
        <v>85482</v>
      </c>
      <c r="H52" s="46">
        <v>0</v>
      </c>
      <c r="I52" s="46">
        <v>7411456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19119128</v>
      </c>
      <c r="O52" s="47">
        <f t="shared" si="7"/>
        <v>278.87522973248929</v>
      </c>
      <c r="P52" s="9"/>
    </row>
    <row r="53" spans="1:119" ht="15.75" thickBot="1">
      <c r="A53" s="12"/>
      <c r="B53" s="25">
        <v>384</v>
      </c>
      <c r="C53" s="20" t="s">
        <v>64</v>
      </c>
      <c r="D53" s="46">
        <v>0</v>
      </c>
      <c r="E53" s="46">
        <v>0</v>
      </c>
      <c r="F53" s="46">
        <v>0</v>
      </c>
      <c r="G53" s="46">
        <v>2235658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2235658</v>
      </c>
      <c r="O53" s="47">
        <f t="shared" si="7"/>
        <v>32.609731905831559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2">SUM(D5,D12,D17,D31,D43,D45,D51)</f>
        <v>51193161</v>
      </c>
      <c r="E54" s="15">
        <f t="shared" si="12"/>
        <v>15055601</v>
      </c>
      <c r="F54" s="15">
        <f t="shared" si="12"/>
        <v>7498131</v>
      </c>
      <c r="G54" s="15">
        <f t="shared" si="12"/>
        <v>4588781</v>
      </c>
      <c r="H54" s="15">
        <f t="shared" si="12"/>
        <v>0</v>
      </c>
      <c r="I54" s="15">
        <f t="shared" si="12"/>
        <v>36274094</v>
      </c>
      <c r="J54" s="15">
        <f t="shared" si="12"/>
        <v>0</v>
      </c>
      <c r="K54" s="15">
        <f t="shared" si="12"/>
        <v>25966631</v>
      </c>
      <c r="L54" s="15">
        <f t="shared" si="12"/>
        <v>0</v>
      </c>
      <c r="M54" s="15">
        <f t="shared" si="12"/>
        <v>0</v>
      </c>
      <c r="N54" s="15">
        <f t="shared" si="9"/>
        <v>140576399</v>
      </c>
      <c r="O54" s="38">
        <f t="shared" si="7"/>
        <v>2050.474036582164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112</v>
      </c>
      <c r="M56" s="48"/>
      <c r="N56" s="48"/>
      <c r="O56" s="43">
        <v>68558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20570021</v>
      </c>
      <c r="E5" s="27">
        <f t="shared" si="0"/>
        <v>337831</v>
      </c>
      <c r="F5" s="27">
        <f t="shared" si="0"/>
        <v>0</v>
      </c>
      <c r="G5" s="27">
        <f t="shared" si="0"/>
        <v>2139982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23047834</v>
      </c>
      <c r="O5" s="33">
        <f t="shared" ref="O5:O36" si="2">(N5/O$57)</f>
        <v>344.24414505914683</v>
      </c>
      <c r="P5" s="6"/>
    </row>
    <row r="6" spans="1:133">
      <c r="A6" s="12"/>
      <c r="B6" s="25">
        <v>311</v>
      </c>
      <c r="C6" s="20" t="s">
        <v>1</v>
      </c>
      <c r="D6" s="46">
        <v>12272124</v>
      </c>
      <c r="E6" s="46">
        <v>337831</v>
      </c>
      <c r="F6" s="46">
        <v>0</v>
      </c>
      <c r="G6" s="46">
        <v>2139982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14749937</v>
      </c>
      <c r="O6" s="47">
        <f t="shared" si="2"/>
        <v>220.30614470068107</v>
      </c>
      <c r="P6" s="9"/>
    </row>
    <row r="7" spans="1:133">
      <c r="A7" s="12"/>
      <c r="B7" s="25">
        <v>312.10000000000002</v>
      </c>
      <c r="C7" s="20" t="s">
        <v>9</v>
      </c>
      <c r="D7" s="46">
        <v>1142079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1142079</v>
      </c>
      <c r="O7" s="47">
        <f t="shared" si="2"/>
        <v>17.058176006691362</v>
      </c>
      <c r="P7" s="9"/>
    </row>
    <row r="8" spans="1:133">
      <c r="A8" s="12"/>
      <c r="B8" s="25">
        <v>314.10000000000002</v>
      </c>
      <c r="C8" s="20" t="s">
        <v>10</v>
      </c>
      <c r="D8" s="46">
        <v>3405435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3405435</v>
      </c>
      <c r="O8" s="47">
        <f t="shared" si="2"/>
        <v>50.863827816943484</v>
      </c>
      <c r="P8" s="9"/>
    </row>
    <row r="9" spans="1:133">
      <c r="A9" s="12"/>
      <c r="B9" s="25">
        <v>314.3</v>
      </c>
      <c r="C9" s="20" t="s">
        <v>11</v>
      </c>
      <c r="D9" s="46">
        <v>1670751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1670751</v>
      </c>
      <c r="O9" s="47">
        <f t="shared" si="2"/>
        <v>24.954459911578443</v>
      </c>
      <c r="P9" s="9"/>
    </row>
    <row r="10" spans="1:133">
      <c r="A10" s="12"/>
      <c r="B10" s="25">
        <v>314.8</v>
      </c>
      <c r="C10" s="20" t="s">
        <v>13</v>
      </c>
      <c r="D10" s="46">
        <v>123092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123092</v>
      </c>
      <c r="O10" s="47">
        <f t="shared" si="2"/>
        <v>1.8385111721830565</v>
      </c>
      <c r="P10" s="9"/>
    </row>
    <row r="11" spans="1:133">
      <c r="A11" s="12"/>
      <c r="B11" s="25">
        <v>315</v>
      </c>
      <c r="C11" s="20" t="s">
        <v>93</v>
      </c>
      <c r="D11" s="46">
        <v>1956540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1956540</v>
      </c>
      <c r="O11" s="47">
        <f t="shared" si="2"/>
        <v>29.223025451069422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6031694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6031694</v>
      </c>
      <c r="O12" s="45">
        <f t="shared" si="2"/>
        <v>90.089825546660293</v>
      </c>
      <c r="P12" s="10"/>
    </row>
    <row r="13" spans="1:133">
      <c r="A13" s="12"/>
      <c r="B13" s="25">
        <v>323.10000000000002</v>
      </c>
      <c r="C13" s="20" t="s">
        <v>15</v>
      </c>
      <c r="D13" s="46">
        <v>2683378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2683378</v>
      </c>
      <c r="O13" s="47">
        <f t="shared" si="2"/>
        <v>40.079131317959138</v>
      </c>
      <c r="P13" s="9"/>
    </row>
    <row r="14" spans="1:133">
      <c r="A14" s="12"/>
      <c r="B14" s="25">
        <v>323.7</v>
      </c>
      <c r="C14" s="20" t="s">
        <v>16</v>
      </c>
      <c r="D14" s="46">
        <v>826361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826361</v>
      </c>
      <c r="O14" s="47">
        <f t="shared" si="2"/>
        <v>12.342588720277213</v>
      </c>
      <c r="P14" s="9"/>
    </row>
    <row r="15" spans="1:133">
      <c r="A15" s="12"/>
      <c r="B15" s="25">
        <v>323.89999999999998</v>
      </c>
      <c r="C15" s="20" t="s">
        <v>17</v>
      </c>
      <c r="D15" s="46">
        <v>104499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104499</v>
      </c>
      <c r="O15" s="47">
        <f t="shared" si="2"/>
        <v>1.5608047556458358</v>
      </c>
      <c r="P15" s="9"/>
    </row>
    <row r="16" spans="1:133">
      <c r="A16" s="12"/>
      <c r="B16" s="25">
        <v>329</v>
      </c>
      <c r="C16" s="20" t="s">
        <v>18</v>
      </c>
      <c r="D16" s="46">
        <v>2417456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2417456</v>
      </c>
      <c r="O16" s="47">
        <f t="shared" si="2"/>
        <v>36.107300752778109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SUM(D18:D32)</f>
        <v>7892618</v>
      </c>
      <c r="E17" s="32">
        <f t="shared" si="4"/>
        <v>1384579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3190121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12467318</v>
      </c>
      <c r="O17" s="45">
        <f t="shared" si="2"/>
        <v>186.2127793045764</v>
      </c>
      <c r="P17" s="10"/>
    </row>
    <row r="18" spans="1:16">
      <c r="A18" s="12"/>
      <c r="B18" s="25">
        <v>331.2</v>
      </c>
      <c r="C18" s="20" t="s">
        <v>94</v>
      </c>
      <c r="D18" s="46">
        <v>24518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24518</v>
      </c>
      <c r="O18" s="47">
        <f t="shared" si="2"/>
        <v>0.36620265264667223</v>
      </c>
      <c r="P18" s="9"/>
    </row>
    <row r="19" spans="1:16">
      <c r="A19" s="12"/>
      <c r="B19" s="25">
        <v>331.39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1144547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1144547</v>
      </c>
      <c r="O19" s="47">
        <f t="shared" si="2"/>
        <v>17.095038236348429</v>
      </c>
      <c r="P19" s="9"/>
    </row>
    <row r="20" spans="1:16">
      <c r="A20" s="12"/>
      <c r="B20" s="25">
        <v>331.69</v>
      </c>
      <c r="C20" s="20" t="s">
        <v>21</v>
      </c>
      <c r="D20" s="46">
        <v>0</v>
      </c>
      <c r="E20" s="46">
        <v>858262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858262</v>
      </c>
      <c r="O20" s="47">
        <f t="shared" si="2"/>
        <v>12.819064404349385</v>
      </c>
      <c r="P20" s="9"/>
    </row>
    <row r="21" spans="1:16">
      <c r="A21" s="12"/>
      <c r="B21" s="25">
        <v>334.2</v>
      </c>
      <c r="C21" s="20" t="s">
        <v>20</v>
      </c>
      <c r="D21" s="46">
        <v>132926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132926</v>
      </c>
      <c r="O21" s="47">
        <f t="shared" si="2"/>
        <v>1.9853925200143385</v>
      </c>
      <c r="P21" s="9"/>
    </row>
    <row r="22" spans="1:16">
      <c r="A22" s="12"/>
      <c r="B22" s="25">
        <v>334.69</v>
      </c>
      <c r="C22" s="20" t="s">
        <v>23</v>
      </c>
      <c r="D22" s="46">
        <v>0</v>
      </c>
      <c r="E22" s="46">
        <v>526317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526317</v>
      </c>
      <c r="O22" s="47">
        <f t="shared" si="2"/>
        <v>7.8611094515473772</v>
      </c>
      <c r="P22" s="9"/>
    </row>
    <row r="23" spans="1:16">
      <c r="A23" s="12"/>
      <c r="B23" s="25">
        <v>334.7</v>
      </c>
      <c r="C23" s="20" t="s">
        <v>95</v>
      </c>
      <c r="D23" s="46">
        <v>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8000</v>
      </c>
      <c r="O23" s="47">
        <f t="shared" si="2"/>
        <v>0.11948858883976581</v>
      </c>
      <c r="P23" s="9"/>
    </row>
    <row r="24" spans="1:16">
      <c r="A24" s="12"/>
      <c r="B24" s="25">
        <v>335.15</v>
      </c>
      <c r="C24" s="20" t="s">
        <v>96</v>
      </c>
      <c r="D24" s="46">
        <v>14951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14951</v>
      </c>
      <c r="O24" s="47">
        <f t="shared" si="2"/>
        <v>0.22330923646791731</v>
      </c>
      <c r="P24" s="9"/>
    </row>
    <row r="25" spans="1:16">
      <c r="A25" s="12"/>
      <c r="B25" s="25">
        <v>335.18</v>
      </c>
      <c r="C25" s="20" t="s">
        <v>97</v>
      </c>
      <c r="D25" s="46">
        <v>3902357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3902357</v>
      </c>
      <c r="O25" s="47">
        <f t="shared" si="2"/>
        <v>58.285891384872741</v>
      </c>
      <c r="P25" s="9"/>
    </row>
    <row r="26" spans="1:16">
      <c r="A26" s="12"/>
      <c r="B26" s="25">
        <v>335.19</v>
      </c>
      <c r="C26" s="20" t="s">
        <v>98</v>
      </c>
      <c r="D26" s="46">
        <v>2193334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2193334</v>
      </c>
      <c r="O26" s="47">
        <f t="shared" si="2"/>
        <v>32.759798064284858</v>
      </c>
      <c r="P26" s="9"/>
    </row>
    <row r="27" spans="1:16">
      <c r="A27" s="12"/>
      <c r="B27" s="25">
        <v>335.21</v>
      </c>
      <c r="C27" s="20" t="s">
        <v>75</v>
      </c>
      <c r="D27" s="46">
        <v>41178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41178</v>
      </c>
      <c r="O27" s="47">
        <f t="shared" si="2"/>
        <v>0.61503763890548457</v>
      </c>
      <c r="P27" s="9"/>
    </row>
    <row r="28" spans="1:16">
      <c r="A28" s="12"/>
      <c r="B28" s="25">
        <v>335.33</v>
      </c>
      <c r="C28" s="20" t="s">
        <v>99</v>
      </c>
      <c r="D28" s="46">
        <v>24784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24784</v>
      </c>
      <c r="O28" s="47">
        <f t="shared" si="2"/>
        <v>0.37017564822559446</v>
      </c>
      <c r="P28" s="9"/>
    </row>
    <row r="29" spans="1:16">
      <c r="A29" s="12"/>
      <c r="B29" s="25">
        <v>337.2</v>
      </c>
      <c r="C29" s="20" t="s">
        <v>31</v>
      </c>
      <c r="D29" s="46">
        <v>104099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104099</v>
      </c>
      <c r="O29" s="47">
        <f t="shared" si="2"/>
        <v>1.5548303262038474</v>
      </c>
      <c r="P29" s="9"/>
    </row>
    <row r="30" spans="1:16">
      <c r="A30" s="12"/>
      <c r="B30" s="25">
        <v>337.3</v>
      </c>
      <c r="C30" s="20" t="s">
        <v>84</v>
      </c>
      <c r="D30" s="46">
        <v>1199511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1199511</v>
      </c>
      <c r="O30" s="47">
        <f t="shared" si="2"/>
        <v>17.915984585972041</v>
      </c>
      <c r="P30" s="9"/>
    </row>
    <row r="31" spans="1:16">
      <c r="A31" s="12"/>
      <c r="B31" s="25">
        <v>337.4</v>
      </c>
      <c r="C31" s="20" t="s">
        <v>32</v>
      </c>
      <c r="D31" s="46">
        <v>246960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246960</v>
      </c>
      <c r="O31" s="47">
        <f t="shared" si="2"/>
        <v>3.6886127374835702</v>
      </c>
      <c r="P31" s="9"/>
    </row>
    <row r="32" spans="1:16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2045574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2045574</v>
      </c>
      <c r="O32" s="47">
        <f t="shared" si="2"/>
        <v>30.552843828414385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SUM(D34:D43)</f>
        <v>22798368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22905472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45703840</v>
      </c>
      <c r="O33" s="45">
        <f t="shared" si="2"/>
        <v>682.63591826980519</v>
      </c>
      <c r="P33" s="10"/>
    </row>
    <row r="34" spans="1:16">
      <c r="A34" s="12"/>
      <c r="B34" s="25">
        <v>341.3</v>
      </c>
      <c r="C34" s="20" t="s">
        <v>100</v>
      </c>
      <c r="D34" s="46">
        <v>4957242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8">SUM(D34:M34)</f>
        <v>4957242</v>
      </c>
      <c r="O34" s="47">
        <f t="shared" si="2"/>
        <v>74.041731389652284</v>
      </c>
      <c r="P34" s="9"/>
    </row>
    <row r="35" spans="1:16">
      <c r="A35" s="12"/>
      <c r="B35" s="25">
        <v>342.1</v>
      </c>
      <c r="C35" s="20" t="s">
        <v>43</v>
      </c>
      <c r="D35" s="46">
        <v>122246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122246</v>
      </c>
      <c r="O35" s="47">
        <f t="shared" si="2"/>
        <v>1.8258752539132512</v>
      </c>
      <c r="P35" s="9"/>
    </row>
    <row r="36" spans="1:16">
      <c r="A36" s="12"/>
      <c r="B36" s="25">
        <v>342.5</v>
      </c>
      <c r="C36" s="20" t="s">
        <v>45</v>
      </c>
      <c r="D36" s="46">
        <v>13842811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13842811</v>
      </c>
      <c r="O36" s="47">
        <f t="shared" si="2"/>
        <v>206.75724399569842</v>
      </c>
      <c r="P36" s="9"/>
    </row>
    <row r="37" spans="1:16">
      <c r="A37" s="12"/>
      <c r="B37" s="25">
        <v>342.6</v>
      </c>
      <c r="C37" s="20" t="s">
        <v>46</v>
      </c>
      <c r="D37" s="46">
        <v>3158262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3158262</v>
      </c>
      <c r="O37" s="47">
        <f t="shared" ref="O37:O55" si="9">(N37/O$57)</f>
        <v>47.172033695782055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16936949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16936949</v>
      </c>
      <c r="O38" s="47">
        <f t="shared" si="9"/>
        <v>252.97151690763533</v>
      </c>
      <c r="P38" s="9"/>
    </row>
    <row r="39" spans="1:16">
      <c r="A39" s="12"/>
      <c r="B39" s="25">
        <v>343.9</v>
      </c>
      <c r="C39" s="20" t="s">
        <v>49</v>
      </c>
      <c r="D39" s="46">
        <v>222712</v>
      </c>
      <c r="E39" s="46">
        <v>0</v>
      </c>
      <c r="F39" s="46">
        <v>0</v>
      </c>
      <c r="G39" s="46">
        <v>0</v>
      </c>
      <c r="H39" s="46">
        <v>0</v>
      </c>
      <c r="I39" s="46">
        <v>5968523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6191235</v>
      </c>
      <c r="O39" s="47">
        <f t="shared" si="9"/>
        <v>92.472741665670924</v>
      </c>
      <c r="P39" s="9"/>
    </row>
    <row r="40" spans="1:16">
      <c r="A40" s="12"/>
      <c r="B40" s="25">
        <v>344.9</v>
      </c>
      <c r="C40" s="20" t="s">
        <v>101</v>
      </c>
      <c r="D40" s="46">
        <v>1182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1182</v>
      </c>
      <c r="O40" s="47">
        <f t="shared" si="9"/>
        <v>1.7654439001075398E-2</v>
      </c>
      <c r="P40" s="9"/>
    </row>
    <row r="41" spans="1:16">
      <c r="A41" s="12"/>
      <c r="B41" s="25">
        <v>346.9</v>
      </c>
      <c r="C41" s="20" t="s">
        <v>50</v>
      </c>
      <c r="D41" s="46">
        <v>14888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14888</v>
      </c>
      <c r="O41" s="47">
        <f t="shared" si="9"/>
        <v>0.22236826383080416</v>
      </c>
      <c r="P41" s="9"/>
    </row>
    <row r="42" spans="1:16">
      <c r="A42" s="12"/>
      <c r="B42" s="25">
        <v>347.2</v>
      </c>
      <c r="C42" s="20" t="s">
        <v>51</v>
      </c>
      <c r="D42" s="46">
        <v>135928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135928</v>
      </c>
      <c r="O42" s="47">
        <f t="shared" si="9"/>
        <v>2.0302306129764607</v>
      </c>
      <c r="P42" s="9"/>
    </row>
    <row r="43" spans="1:16">
      <c r="A43" s="12"/>
      <c r="B43" s="25">
        <v>349</v>
      </c>
      <c r="C43" s="20" t="s">
        <v>77</v>
      </c>
      <c r="D43" s="46">
        <v>343097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343097</v>
      </c>
      <c r="O43" s="47">
        <f t="shared" si="9"/>
        <v>5.1245220456446408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SUM(D45:D45)</f>
        <v>657718</v>
      </c>
      <c r="E44" s="32">
        <f t="shared" si="10"/>
        <v>106671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764389</v>
      </c>
      <c r="O44" s="45">
        <f t="shared" si="9"/>
        <v>11.416970366829968</v>
      </c>
      <c r="P44" s="10"/>
    </row>
    <row r="45" spans="1:16">
      <c r="A45" s="13"/>
      <c r="B45" s="39">
        <v>359</v>
      </c>
      <c r="C45" s="21" t="s">
        <v>54</v>
      </c>
      <c r="D45" s="46">
        <v>657718</v>
      </c>
      <c r="E45" s="46">
        <v>106671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764389</v>
      </c>
      <c r="O45" s="47">
        <f t="shared" si="9"/>
        <v>11.416970366829968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SUM(D47:D51)</f>
        <v>1100944</v>
      </c>
      <c r="E46" s="32">
        <f t="shared" si="12"/>
        <v>81670</v>
      </c>
      <c r="F46" s="32">
        <f t="shared" si="12"/>
        <v>2063</v>
      </c>
      <c r="G46" s="32">
        <f t="shared" si="12"/>
        <v>18780</v>
      </c>
      <c r="H46" s="32">
        <f t="shared" si="12"/>
        <v>0</v>
      </c>
      <c r="I46" s="32">
        <f t="shared" si="12"/>
        <v>14366</v>
      </c>
      <c r="J46" s="32">
        <f t="shared" si="12"/>
        <v>0</v>
      </c>
      <c r="K46" s="32">
        <f t="shared" si="12"/>
        <v>30387258</v>
      </c>
      <c r="L46" s="32">
        <f t="shared" si="12"/>
        <v>0</v>
      </c>
      <c r="M46" s="32">
        <f t="shared" si="12"/>
        <v>0</v>
      </c>
      <c r="N46" s="32">
        <f t="shared" si="11"/>
        <v>31605081</v>
      </c>
      <c r="O46" s="45">
        <f t="shared" si="9"/>
        <v>472.05581610706179</v>
      </c>
      <c r="P46" s="10"/>
    </row>
    <row r="47" spans="1:16">
      <c r="A47" s="12"/>
      <c r="B47" s="25">
        <v>361.1</v>
      </c>
      <c r="C47" s="20" t="s">
        <v>55</v>
      </c>
      <c r="D47" s="46">
        <v>52087</v>
      </c>
      <c r="E47" s="46">
        <v>2173</v>
      </c>
      <c r="F47" s="46">
        <v>2063</v>
      </c>
      <c r="G47" s="46">
        <v>14380</v>
      </c>
      <c r="H47" s="46">
        <v>0</v>
      </c>
      <c r="I47" s="46">
        <v>14366</v>
      </c>
      <c r="J47" s="46">
        <v>0</v>
      </c>
      <c r="K47" s="46">
        <v>3407378</v>
      </c>
      <c r="L47" s="46">
        <v>0</v>
      </c>
      <c r="M47" s="46">
        <v>0</v>
      </c>
      <c r="N47" s="46">
        <f t="shared" si="11"/>
        <v>3492447</v>
      </c>
      <c r="O47" s="47">
        <f t="shared" si="9"/>
        <v>52.163445453459197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14070329</v>
      </c>
      <c r="L48" s="46">
        <v>0</v>
      </c>
      <c r="M48" s="46">
        <v>0</v>
      </c>
      <c r="N48" s="46">
        <f t="shared" si="11"/>
        <v>14070329</v>
      </c>
      <c r="O48" s="47">
        <f t="shared" si="9"/>
        <v>210.15546959015413</v>
      </c>
      <c r="P48" s="9"/>
    </row>
    <row r="49" spans="1:119">
      <c r="A49" s="12"/>
      <c r="B49" s="25">
        <v>362</v>
      </c>
      <c r="C49" s="20" t="s">
        <v>57</v>
      </c>
      <c r="D49" s="46">
        <v>368103</v>
      </c>
      <c r="E49" s="46">
        <v>79497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447600</v>
      </c>
      <c r="O49" s="47">
        <f t="shared" si="9"/>
        <v>6.6853865455848966</v>
      </c>
      <c r="P49" s="9"/>
    </row>
    <row r="50" spans="1:119">
      <c r="A50" s="12"/>
      <c r="B50" s="25">
        <v>368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12852517</v>
      </c>
      <c r="L50" s="46">
        <v>0</v>
      </c>
      <c r="M50" s="46">
        <v>0</v>
      </c>
      <c r="N50" s="46">
        <f t="shared" si="11"/>
        <v>12852517</v>
      </c>
      <c r="O50" s="47">
        <f t="shared" si="9"/>
        <v>191.96613992113754</v>
      </c>
      <c r="P50" s="9"/>
    </row>
    <row r="51" spans="1:119">
      <c r="A51" s="12"/>
      <c r="B51" s="25">
        <v>369.9</v>
      </c>
      <c r="C51" s="20" t="s">
        <v>61</v>
      </c>
      <c r="D51" s="46">
        <v>680754</v>
      </c>
      <c r="E51" s="46">
        <v>0</v>
      </c>
      <c r="F51" s="46">
        <v>0</v>
      </c>
      <c r="G51" s="46">
        <v>4400</v>
      </c>
      <c r="H51" s="46">
        <v>0</v>
      </c>
      <c r="I51" s="46">
        <v>0</v>
      </c>
      <c r="J51" s="46">
        <v>0</v>
      </c>
      <c r="K51" s="46">
        <v>57034</v>
      </c>
      <c r="L51" s="46">
        <v>0</v>
      </c>
      <c r="M51" s="46">
        <v>0</v>
      </c>
      <c r="N51" s="46">
        <f t="shared" si="11"/>
        <v>742188</v>
      </c>
      <c r="O51" s="47">
        <f t="shared" si="9"/>
        <v>11.085374596726012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SUM(D53:D54)</f>
        <v>215664</v>
      </c>
      <c r="E52" s="32">
        <f t="shared" si="13"/>
        <v>1200707</v>
      </c>
      <c r="F52" s="32">
        <f t="shared" si="13"/>
        <v>5070471</v>
      </c>
      <c r="G52" s="32">
        <f t="shared" si="13"/>
        <v>11651096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18137938</v>
      </c>
      <c r="O52" s="45">
        <f t="shared" si="9"/>
        <v>270.90957701039548</v>
      </c>
      <c r="P52" s="9"/>
    </row>
    <row r="53" spans="1:119">
      <c r="A53" s="12"/>
      <c r="B53" s="25">
        <v>381</v>
      </c>
      <c r="C53" s="20" t="s">
        <v>62</v>
      </c>
      <c r="D53" s="46">
        <v>215664</v>
      </c>
      <c r="E53" s="46">
        <v>1200707</v>
      </c>
      <c r="F53" s="46">
        <v>5070471</v>
      </c>
      <c r="G53" s="46">
        <v>1559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6488401</v>
      </c>
      <c r="O53" s="47">
        <f t="shared" si="9"/>
        <v>96.911234914565654</v>
      </c>
      <c r="P53" s="9"/>
    </row>
    <row r="54" spans="1:119" ht="15.75" thickBot="1">
      <c r="A54" s="12"/>
      <c r="B54" s="25">
        <v>384</v>
      </c>
      <c r="C54" s="20" t="s">
        <v>64</v>
      </c>
      <c r="D54" s="46">
        <v>0</v>
      </c>
      <c r="E54" s="46">
        <v>0</v>
      </c>
      <c r="F54" s="46">
        <v>0</v>
      </c>
      <c r="G54" s="46">
        <v>11649537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11649537</v>
      </c>
      <c r="O54" s="47">
        <f t="shared" si="9"/>
        <v>173.99834209582986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SUM(D5,D12,D17,D33,D44,D46,D52)</f>
        <v>59267027</v>
      </c>
      <c r="E55" s="15">
        <f t="shared" si="14"/>
        <v>3111458</v>
      </c>
      <c r="F55" s="15">
        <f t="shared" si="14"/>
        <v>5072534</v>
      </c>
      <c r="G55" s="15">
        <f t="shared" si="14"/>
        <v>13809858</v>
      </c>
      <c r="H55" s="15">
        <f t="shared" si="14"/>
        <v>0</v>
      </c>
      <c r="I55" s="15">
        <f t="shared" si="14"/>
        <v>26109959</v>
      </c>
      <c r="J55" s="15">
        <f t="shared" si="14"/>
        <v>0</v>
      </c>
      <c r="K55" s="15">
        <f t="shared" si="14"/>
        <v>30387258</v>
      </c>
      <c r="L55" s="15">
        <f t="shared" si="14"/>
        <v>0</v>
      </c>
      <c r="M55" s="15">
        <f t="shared" si="14"/>
        <v>0</v>
      </c>
      <c r="N55" s="15">
        <f t="shared" si="11"/>
        <v>137758094</v>
      </c>
      <c r="O55" s="38">
        <f t="shared" si="9"/>
        <v>2057.565031664476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102</v>
      </c>
      <c r="M57" s="48"/>
      <c r="N57" s="48"/>
      <c r="O57" s="43">
        <v>66952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19935320</v>
      </c>
      <c r="E5" s="27">
        <f t="shared" si="0"/>
        <v>551138</v>
      </c>
      <c r="F5" s="27">
        <f t="shared" si="0"/>
        <v>0</v>
      </c>
      <c r="G5" s="27">
        <f t="shared" si="0"/>
        <v>2160878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22647336</v>
      </c>
      <c r="O5" s="33">
        <f t="shared" ref="O5:O46" si="2">(N5/O$48)</f>
        <v>337.83337559855005</v>
      </c>
      <c r="P5" s="6"/>
    </row>
    <row r="6" spans="1:133">
      <c r="A6" s="12"/>
      <c r="B6" s="25">
        <v>311</v>
      </c>
      <c r="C6" s="20" t="s">
        <v>1</v>
      </c>
      <c r="D6" s="46">
        <v>11667254</v>
      </c>
      <c r="E6" s="46">
        <v>551138</v>
      </c>
      <c r="F6" s="46">
        <v>0</v>
      </c>
      <c r="G6" s="46">
        <v>2160878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14379270</v>
      </c>
      <c r="O6" s="47">
        <f t="shared" si="2"/>
        <v>214.49751629697033</v>
      </c>
      <c r="P6" s="9"/>
    </row>
    <row r="7" spans="1:133">
      <c r="A7" s="12"/>
      <c r="B7" s="25">
        <v>312.10000000000002</v>
      </c>
      <c r="C7" s="20" t="s">
        <v>9</v>
      </c>
      <c r="D7" s="46">
        <v>1149164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1149164</v>
      </c>
      <c r="O7" s="47">
        <f t="shared" si="2"/>
        <v>17.142234885212645</v>
      </c>
      <c r="P7" s="9"/>
    </row>
    <row r="8" spans="1:133">
      <c r="A8" s="12"/>
      <c r="B8" s="25">
        <v>314.10000000000002</v>
      </c>
      <c r="C8" s="20" t="s">
        <v>10</v>
      </c>
      <c r="D8" s="46">
        <v>3208185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3208185</v>
      </c>
      <c r="O8" s="47">
        <f t="shared" si="2"/>
        <v>47.856929755209812</v>
      </c>
      <c r="P8" s="9"/>
    </row>
    <row r="9" spans="1:133">
      <c r="A9" s="12"/>
      <c r="B9" s="25">
        <v>314.3</v>
      </c>
      <c r="C9" s="20" t="s">
        <v>11</v>
      </c>
      <c r="D9" s="46">
        <v>1596040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1596040</v>
      </c>
      <c r="O9" s="47">
        <f t="shared" si="2"/>
        <v>23.80834464549428</v>
      </c>
      <c r="P9" s="9"/>
    </row>
    <row r="10" spans="1:133">
      <c r="A10" s="12"/>
      <c r="B10" s="25">
        <v>314.8</v>
      </c>
      <c r="C10" s="20" t="s">
        <v>13</v>
      </c>
      <c r="D10" s="46">
        <v>148699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148699</v>
      </c>
      <c r="O10" s="47">
        <f t="shared" si="2"/>
        <v>2.218163103957516</v>
      </c>
      <c r="P10" s="9"/>
    </row>
    <row r="11" spans="1:133">
      <c r="A11" s="12"/>
      <c r="B11" s="25">
        <v>315</v>
      </c>
      <c r="C11" s="20" t="s">
        <v>82</v>
      </c>
      <c r="D11" s="46">
        <v>2165978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2165978</v>
      </c>
      <c r="O11" s="47">
        <f t="shared" si="2"/>
        <v>32.310186911705479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6135169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6135169</v>
      </c>
      <c r="O12" s="45">
        <f t="shared" si="2"/>
        <v>91.519146143174666</v>
      </c>
      <c r="P12" s="10"/>
    </row>
    <row r="13" spans="1:133">
      <c r="A13" s="12"/>
      <c r="B13" s="25">
        <v>323.10000000000002</v>
      </c>
      <c r="C13" s="20" t="s">
        <v>15</v>
      </c>
      <c r="D13" s="46">
        <v>2753763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2753763</v>
      </c>
      <c r="O13" s="47">
        <f t="shared" si="2"/>
        <v>41.07825529185375</v>
      </c>
      <c r="P13" s="9"/>
    </row>
    <row r="14" spans="1:133">
      <c r="A14" s="12"/>
      <c r="B14" s="25">
        <v>323.7</v>
      </c>
      <c r="C14" s="20" t="s">
        <v>16</v>
      </c>
      <c r="D14" s="46">
        <v>1026331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1026331</v>
      </c>
      <c r="O14" s="47">
        <f t="shared" si="2"/>
        <v>15.309918403269837</v>
      </c>
      <c r="P14" s="9"/>
    </row>
    <row r="15" spans="1:133">
      <c r="A15" s="12"/>
      <c r="B15" s="25">
        <v>323.89999999999998</v>
      </c>
      <c r="C15" s="20" t="s">
        <v>17</v>
      </c>
      <c r="D15" s="46">
        <v>132155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132155</v>
      </c>
      <c r="O15" s="47">
        <f t="shared" si="2"/>
        <v>1.9713740173337113</v>
      </c>
      <c r="P15" s="9"/>
    </row>
    <row r="16" spans="1:133">
      <c r="A16" s="12"/>
      <c r="B16" s="25">
        <v>329</v>
      </c>
      <c r="C16" s="20" t="s">
        <v>18</v>
      </c>
      <c r="D16" s="46">
        <v>2222920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2222920</v>
      </c>
      <c r="O16" s="47">
        <f t="shared" si="2"/>
        <v>33.159598430717367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SUM(D18:D24)</f>
        <v>6594679</v>
      </c>
      <c r="E17" s="32">
        <f t="shared" si="4"/>
        <v>1622288</v>
      </c>
      <c r="F17" s="32">
        <f t="shared" si="4"/>
        <v>0</v>
      </c>
      <c r="G17" s="32">
        <f t="shared" si="4"/>
        <v>16799</v>
      </c>
      <c r="H17" s="32">
        <f t="shared" si="4"/>
        <v>0</v>
      </c>
      <c r="I17" s="32">
        <f t="shared" si="4"/>
        <v>2622072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10855838</v>
      </c>
      <c r="O17" s="45">
        <f t="shared" si="2"/>
        <v>161.93800438563778</v>
      </c>
      <c r="P17" s="10"/>
    </row>
    <row r="18" spans="1:16">
      <c r="A18" s="12"/>
      <c r="B18" s="25">
        <v>331.1</v>
      </c>
      <c r="C18" s="20" t="s">
        <v>74</v>
      </c>
      <c r="D18" s="46">
        <v>285686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285686</v>
      </c>
      <c r="O18" s="47">
        <f t="shared" si="2"/>
        <v>4.261616719125259</v>
      </c>
      <c r="P18" s="9"/>
    </row>
    <row r="19" spans="1:16">
      <c r="A19" s="12"/>
      <c r="B19" s="25">
        <v>331.39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2105072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2105072</v>
      </c>
      <c r="O19" s="47">
        <f t="shared" si="2"/>
        <v>31.401643868311531</v>
      </c>
      <c r="P19" s="9"/>
    </row>
    <row r="20" spans="1:16">
      <c r="A20" s="12"/>
      <c r="B20" s="25">
        <v>331.69</v>
      </c>
      <c r="C20" s="20" t="s">
        <v>21</v>
      </c>
      <c r="D20" s="46">
        <v>0</v>
      </c>
      <c r="E20" s="46">
        <v>1087943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1087943</v>
      </c>
      <c r="O20" s="47">
        <f t="shared" si="2"/>
        <v>16.228992944194996</v>
      </c>
      <c r="P20" s="9"/>
    </row>
    <row r="21" spans="1:16">
      <c r="A21" s="12"/>
      <c r="B21" s="25">
        <v>334.2</v>
      </c>
      <c r="C21" s="20" t="s">
        <v>20</v>
      </c>
      <c r="D21" s="46">
        <v>6308993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6308993</v>
      </c>
      <c r="O21" s="47">
        <f t="shared" si="2"/>
        <v>94.112102271879706</v>
      </c>
      <c r="P21" s="9"/>
    </row>
    <row r="22" spans="1:16">
      <c r="A22" s="12"/>
      <c r="B22" s="25">
        <v>334.34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517000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517000</v>
      </c>
      <c r="O22" s="47">
        <f t="shared" si="2"/>
        <v>7.7121589569938989</v>
      </c>
      <c r="P22" s="9"/>
    </row>
    <row r="23" spans="1:16">
      <c r="A23" s="12"/>
      <c r="B23" s="25">
        <v>334.69</v>
      </c>
      <c r="C23" s="20" t="s">
        <v>23</v>
      </c>
      <c r="D23" s="46">
        <v>0</v>
      </c>
      <c r="E23" s="46">
        <v>534345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534345</v>
      </c>
      <c r="O23" s="47">
        <f t="shared" si="2"/>
        <v>7.9708966690036842</v>
      </c>
      <c r="P23" s="9"/>
    </row>
    <row r="24" spans="1:16">
      <c r="A24" s="12"/>
      <c r="B24" s="25">
        <v>337.3</v>
      </c>
      <c r="C24" s="20" t="s">
        <v>84</v>
      </c>
      <c r="D24" s="46">
        <v>0</v>
      </c>
      <c r="E24" s="46">
        <v>0</v>
      </c>
      <c r="F24" s="46">
        <v>0</v>
      </c>
      <c r="G24" s="46">
        <v>16799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16799</v>
      </c>
      <c r="O24" s="47">
        <f t="shared" si="2"/>
        <v>0.25059295612870502</v>
      </c>
      <c r="P24" s="9"/>
    </row>
    <row r="25" spans="1:16" ht="15.75">
      <c r="A25" s="29" t="s">
        <v>39</v>
      </c>
      <c r="B25" s="30"/>
      <c r="C25" s="31"/>
      <c r="D25" s="32">
        <f t="shared" ref="D25:M25" si="5">SUM(D26:D35)</f>
        <v>22036891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21679728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43716619</v>
      </c>
      <c r="O25" s="45">
        <f t="shared" si="2"/>
        <v>652.12672106448679</v>
      </c>
      <c r="P25" s="10"/>
    </row>
    <row r="26" spans="1:16">
      <c r="A26" s="12"/>
      <c r="B26" s="25">
        <v>341.3</v>
      </c>
      <c r="C26" s="20" t="s">
        <v>42</v>
      </c>
      <c r="D26" s="46">
        <v>5073029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5073029</v>
      </c>
      <c r="O26" s="47">
        <f t="shared" si="2"/>
        <v>75.675060041469635</v>
      </c>
      <c r="P26" s="9"/>
    </row>
    <row r="27" spans="1:16">
      <c r="A27" s="12"/>
      <c r="B27" s="25">
        <v>342.1</v>
      </c>
      <c r="C27" s="20" t="s">
        <v>43</v>
      </c>
      <c r="D27" s="46">
        <v>111452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111452</v>
      </c>
      <c r="O27" s="47">
        <f t="shared" si="2"/>
        <v>1.6625445649417485</v>
      </c>
      <c r="P27" s="9"/>
    </row>
    <row r="28" spans="1:16">
      <c r="A28" s="12"/>
      <c r="B28" s="25">
        <v>342.5</v>
      </c>
      <c r="C28" s="20" t="s">
        <v>45</v>
      </c>
      <c r="D28" s="46">
        <v>13811773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13811773</v>
      </c>
      <c r="O28" s="47">
        <f t="shared" si="2"/>
        <v>206.03208675805899</v>
      </c>
      <c r="P28" s="9"/>
    </row>
    <row r="29" spans="1:16">
      <c r="A29" s="12"/>
      <c r="B29" s="25">
        <v>342.6</v>
      </c>
      <c r="C29" s="20" t="s">
        <v>46</v>
      </c>
      <c r="D29" s="46">
        <v>2408586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2408586</v>
      </c>
      <c r="O29" s="47">
        <f t="shared" si="2"/>
        <v>35.929203275802912</v>
      </c>
      <c r="P29" s="9"/>
    </row>
    <row r="30" spans="1:16">
      <c r="A30" s="12"/>
      <c r="B30" s="25">
        <v>343.6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15978038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15978038</v>
      </c>
      <c r="O30" s="47">
        <f t="shared" si="2"/>
        <v>238.34655488759938</v>
      </c>
      <c r="P30" s="9"/>
    </row>
    <row r="31" spans="1:16">
      <c r="A31" s="12"/>
      <c r="B31" s="25">
        <v>343.9</v>
      </c>
      <c r="C31" s="20" t="s">
        <v>49</v>
      </c>
      <c r="D31" s="46">
        <v>206147</v>
      </c>
      <c r="E31" s="46">
        <v>0</v>
      </c>
      <c r="F31" s="46">
        <v>0</v>
      </c>
      <c r="G31" s="46">
        <v>0</v>
      </c>
      <c r="H31" s="46">
        <v>0</v>
      </c>
      <c r="I31" s="46">
        <v>5701690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5907837</v>
      </c>
      <c r="O31" s="47">
        <f t="shared" si="2"/>
        <v>88.128003938123726</v>
      </c>
      <c r="P31" s="9"/>
    </row>
    <row r="32" spans="1:16">
      <c r="A32" s="12"/>
      <c r="B32" s="25">
        <v>344.9</v>
      </c>
      <c r="C32" s="20" t="s">
        <v>86</v>
      </c>
      <c r="D32" s="46">
        <v>79430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79430</v>
      </c>
      <c r="O32" s="47">
        <f t="shared" si="2"/>
        <v>1.1848680579381536</v>
      </c>
      <c r="P32" s="9"/>
    </row>
    <row r="33" spans="1:119">
      <c r="A33" s="12"/>
      <c r="B33" s="25">
        <v>346.9</v>
      </c>
      <c r="C33" s="20" t="s">
        <v>50</v>
      </c>
      <c r="D33" s="46">
        <v>16597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16597</v>
      </c>
      <c r="O33" s="47">
        <f t="shared" si="2"/>
        <v>0.24757969479541148</v>
      </c>
      <c r="P33" s="9"/>
    </row>
    <row r="34" spans="1:119">
      <c r="A34" s="12"/>
      <c r="B34" s="25">
        <v>347.2</v>
      </c>
      <c r="C34" s="20" t="s">
        <v>51</v>
      </c>
      <c r="D34" s="46">
        <v>69815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69815</v>
      </c>
      <c r="O34" s="47">
        <f t="shared" si="2"/>
        <v>1.0414398019004429</v>
      </c>
      <c r="P34" s="9"/>
    </row>
    <row r="35" spans="1:119">
      <c r="A35" s="12"/>
      <c r="B35" s="25">
        <v>349</v>
      </c>
      <c r="C35" s="20" t="s">
        <v>77</v>
      </c>
      <c r="D35" s="46">
        <v>260062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260062</v>
      </c>
      <c r="O35" s="47">
        <f t="shared" si="2"/>
        <v>3.8793800438563779</v>
      </c>
      <c r="P35" s="9"/>
    </row>
    <row r="36" spans="1:119" ht="15.75">
      <c r="A36" s="29" t="s">
        <v>40</v>
      </c>
      <c r="B36" s="30"/>
      <c r="C36" s="31"/>
      <c r="D36" s="32">
        <f t="shared" ref="D36:M36" si="7">SUM(D37:D37)</f>
        <v>572893</v>
      </c>
      <c r="E36" s="32">
        <f t="shared" si="7"/>
        <v>805729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6" si="8">SUM(D36:M36)</f>
        <v>1378622</v>
      </c>
      <c r="O36" s="45">
        <f t="shared" si="2"/>
        <v>20.565090919939735</v>
      </c>
      <c r="P36" s="10"/>
    </row>
    <row r="37" spans="1:119">
      <c r="A37" s="13"/>
      <c r="B37" s="39">
        <v>359</v>
      </c>
      <c r="C37" s="21" t="s">
        <v>54</v>
      </c>
      <c r="D37" s="46">
        <v>572893</v>
      </c>
      <c r="E37" s="46">
        <v>805729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1378622</v>
      </c>
      <c r="O37" s="47">
        <f t="shared" si="2"/>
        <v>20.565090919939735</v>
      </c>
      <c r="P37" s="9"/>
    </row>
    <row r="38" spans="1:119" ht="15.75">
      <c r="A38" s="29" t="s">
        <v>2</v>
      </c>
      <c r="B38" s="30"/>
      <c r="C38" s="31"/>
      <c r="D38" s="32">
        <f t="shared" ref="D38:M38" si="9">SUM(D39:D43)</f>
        <v>652400</v>
      </c>
      <c r="E38" s="32">
        <f t="shared" si="9"/>
        <v>102355</v>
      </c>
      <c r="F38" s="32">
        <f t="shared" si="9"/>
        <v>60224</v>
      </c>
      <c r="G38" s="32">
        <f t="shared" si="9"/>
        <v>9219</v>
      </c>
      <c r="H38" s="32">
        <f t="shared" si="9"/>
        <v>0</v>
      </c>
      <c r="I38" s="32">
        <f t="shared" si="9"/>
        <v>2462490</v>
      </c>
      <c r="J38" s="32">
        <f t="shared" si="9"/>
        <v>0</v>
      </c>
      <c r="K38" s="32">
        <f t="shared" si="9"/>
        <v>30143215</v>
      </c>
      <c r="L38" s="32">
        <f t="shared" si="9"/>
        <v>0</v>
      </c>
      <c r="M38" s="32">
        <f t="shared" si="9"/>
        <v>0</v>
      </c>
      <c r="N38" s="32">
        <f t="shared" si="8"/>
        <v>33429903</v>
      </c>
      <c r="O38" s="45">
        <f t="shared" si="2"/>
        <v>498.6783865626445</v>
      </c>
      <c r="P38" s="10"/>
    </row>
    <row r="39" spans="1:119">
      <c r="A39" s="12"/>
      <c r="B39" s="25">
        <v>361.1</v>
      </c>
      <c r="C39" s="20" t="s">
        <v>55</v>
      </c>
      <c r="D39" s="46">
        <v>45802</v>
      </c>
      <c r="E39" s="46">
        <v>2707</v>
      </c>
      <c r="F39" s="46">
        <v>60224</v>
      </c>
      <c r="G39" s="46">
        <v>8746</v>
      </c>
      <c r="H39" s="46">
        <v>0</v>
      </c>
      <c r="I39" s="46">
        <v>56318</v>
      </c>
      <c r="J39" s="46">
        <v>0</v>
      </c>
      <c r="K39" s="46">
        <v>2812863</v>
      </c>
      <c r="L39" s="46">
        <v>0</v>
      </c>
      <c r="M39" s="46">
        <v>0</v>
      </c>
      <c r="N39" s="46">
        <f t="shared" si="8"/>
        <v>2986660</v>
      </c>
      <c r="O39" s="47">
        <f t="shared" si="2"/>
        <v>44.5524113549234</v>
      </c>
      <c r="P39" s="9"/>
    </row>
    <row r="40" spans="1:119">
      <c r="A40" s="12"/>
      <c r="B40" s="25">
        <v>361.3</v>
      </c>
      <c r="C40" s="20" t="s">
        <v>56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14749675</v>
      </c>
      <c r="L40" s="46">
        <v>0</v>
      </c>
      <c r="M40" s="46">
        <v>0</v>
      </c>
      <c r="N40" s="46">
        <f t="shared" si="8"/>
        <v>14749675</v>
      </c>
      <c r="O40" s="47">
        <f t="shared" si="2"/>
        <v>220.02289780270596</v>
      </c>
      <c r="P40" s="9"/>
    </row>
    <row r="41" spans="1:119">
      <c r="A41" s="12"/>
      <c r="B41" s="25">
        <v>362</v>
      </c>
      <c r="C41" s="20" t="s">
        <v>57</v>
      </c>
      <c r="D41" s="46">
        <v>269668</v>
      </c>
      <c r="E41" s="46">
        <v>99648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369316</v>
      </c>
      <c r="O41" s="47">
        <f t="shared" si="2"/>
        <v>5.5091367453794176</v>
      </c>
      <c r="P41" s="9"/>
    </row>
    <row r="42" spans="1:119">
      <c r="A42" s="12"/>
      <c r="B42" s="25">
        <v>368</v>
      </c>
      <c r="C42" s="20" t="s">
        <v>60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12580677</v>
      </c>
      <c r="L42" s="46">
        <v>0</v>
      </c>
      <c r="M42" s="46">
        <v>0</v>
      </c>
      <c r="N42" s="46">
        <f t="shared" si="8"/>
        <v>12580677</v>
      </c>
      <c r="O42" s="47">
        <f t="shared" si="2"/>
        <v>187.66766114235423</v>
      </c>
      <c r="P42" s="9"/>
    </row>
    <row r="43" spans="1:119">
      <c r="A43" s="12"/>
      <c r="B43" s="25">
        <v>369.9</v>
      </c>
      <c r="C43" s="20" t="s">
        <v>61</v>
      </c>
      <c r="D43" s="46">
        <v>336930</v>
      </c>
      <c r="E43" s="46">
        <v>0</v>
      </c>
      <c r="F43" s="46">
        <v>0</v>
      </c>
      <c r="G43" s="46">
        <v>473</v>
      </c>
      <c r="H43" s="46">
        <v>0</v>
      </c>
      <c r="I43" s="46">
        <v>2406172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2743575</v>
      </c>
      <c r="O43" s="47">
        <f t="shared" si="2"/>
        <v>40.9262795172815</v>
      </c>
      <c r="P43" s="9"/>
    </row>
    <row r="44" spans="1:119" ht="15.75">
      <c r="A44" s="29" t="s">
        <v>41</v>
      </c>
      <c r="B44" s="30"/>
      <c r="C44" s="31"/>
      <c r="D44" s="32">
        <f t="shared" ref="D44:M44" si="10">SUM(D45:D45)</f>
        <v>157230</v>
      </c>
      <c r="E44" s="32">
        <f t="shared" si="10"/>
        <v>1439853</v>
      </c>
      <c r="F44" s="32">
        <f t="shared" si="10"/>
        <v>5136936</v>
      </c>
      <c r="G44" s="32">
        <f t="shared" si="10"/>
        <v>504036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7238055</v>
      </c>
      <c r="O44" s="45">
        <f t="shared" si="2"/>
        <v>107.97104584035682</v>
      </c>
      <c r="P44" s="9"/>
    </row>
    <row r="45" spans="1:119" ht="15.75" thickBot="1">
      <c r="A45" s="12"/>
      <c r="B45" s="25">
        <v>381</v>
      </c>
      <c r="C45" s="20" t="s">
        <v>62</v>
      </c>
      <c r="D45" s="46">
        <v>157230</v>
      </c>
      <c r="E45" s="46">
        <v>1439853</v>
      </c>
      <c r="F45" s="46">
        <v>5136936</v>
      </c>
      <c r="G45" s="46">
        <v>504036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7238055</v>
      </c>
      <c r="O45" s="47">
        <f t="shared" si="2"/>
        <v>107.97104584035682</v>
      </c>
      <c r="P45" s="9"/>
    </row>
    <row r="46" spans="1:119" ht="16.5" thickBot="1">
      <c r="A46" s="14" t="s">
        <v>52</v>
      </c>
      <c r="B46" s="23"/>
      <c r="C46" s="22"/>
      <c r="D46" s="15">
        <f t="shared" ref="D46:M46" si="11">SUM(D5,D12,D17,D25,D36,D38,D44)</f>
        <v>56084582</v>
      </c>
      <c r="E46" s="15">
        <f t="shared" si="11"/>
        <v>4521363</v>
      </c>
      <c r="F46" s="15">
        <f t="shared" si="11"/>
        <v>5197160</v>
      </c>
      <c r="G46" s="15">
        <f t="shared" si="11"/>
        <v>2690932</v>
      </c>
      <c r="H46" s="15">
        <f t="shared" si="11"/>
        <v>0</v>
      </c>
      <c r="I46" s="15">
        <f t="shared" si="11"/>
        <v>26764290</v>
      </c>
      <c r="J46" s="15">
        <f t="shared" si="11"/>
        <v>0</v>
      </c>
      <c r="K46" s="15">
        <f t="shared" si="11"/>
        <v>30143215</v>
      </c>
      <c r="L46" s="15">
        <f t="shared" si="11"/>
        <v>0</v>
      </c>
      <c r="M46" s="15">
        <f t="shared" si="11"/>
        <v>0</v>
      </c>
      <c r="N46" s="15">
        <f t="shared" si="8"/>
        <v>125401542</v>
      </c>
      <c r="O46" s="38">
        <f t="shared" si="2"/>
        <v>1870.6317705147903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91</v>
      </c>
      <c r="M48" s="48"/>
      <c r="N48" s="48"/>
      <c r="O48" s="43">
        <v>67037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80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19079078</v>
      </c>
      <c r="E5" s="27">
        <f t="shared" si="0"/>
        <v>69552</v>
      </c>
      <c r="F5" s="27">
        <f t="shared" si="0"/>
        <v>0</v>
      </c>
      <c r="G5" s="27">
        <f t="shared" si="0"/>
        <v>2188234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21336864</v>
      </c>
      <c r="O5" s="33">
        <f t="shared" ref="O5:O36" si="2">(N5/O$59)</f>
        <v>319.8498553418579</v>
      </c>
      <c r="P5" s="6"/>
    </row>
    <row r="6" spans="1:133">
      <c r="A6" s="12"/>
      <c r="B6" s="25">
        <v>311</v>
      </c>
      <c r="C6" s="20" t="s">
        <v>1</v>
      </c>
      <c r="D6" s="46">
        <v>10674822</v>
      </c>
      <c r="E6" s="46">
        <v>69552</v>
      </c>
      <c r="F6" s="46">
        <v>0</v>
      </c>
      <c r="G6" s="46">
        <v>2188234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12932608</v>
      </c>
      <c r="O6" s="47">
        <f t="shared" si="2"/>
        <v>193.86601508042392</v>
      </c>
      <c r="P6" s="9"/>
    </row>
    <row r="7" spans="1:133">
      <c r="A7" s="12"/>
      <c r="B7" s="25">
        <v>312.10000000000002</v>
      </c>
      <c r="C7" s="20" t="s">
        <v>9</v>
      </c>
      <c r="D7" s="46">
        <v>1121998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1121998</v>
      </c>
      <c r="O7" s="47">
        <f t="shared" si="2"/>
        <v>16.81928975100811</v>
      </c>
      <c r="P7" s="9"/>
    </row>
    <row r="8" spans="1:133">
      <c r="A8" s="12"/>
      <c r="B8" s="25">
        <v>314.10000000000002</v>
      </c>
      <c r="C8" s="20" t="s">
        <v>10</v>
      </c>
      <c r="D8" s="46">
        <v>3139183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3139183</v>
      </c>
      <c r="O8" s="47">
        <f t="shared" si="2"/>
        <v>47.057863256831915</v>
      </c>
      <c r="P8" s="9"/>
    </row>
    <row r="9" spans="1:133">
      <c r="A9" s="12"/>
      <c r="B9" s="25">
        <v>314.3</v>
      </c>
      <c r="C9" s="20" t="s">
        <v>11</v>
      </c>
      <c r="D9" s="46">
        <v>1612320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1612320</v>
      </c>
      <c r="O9" s="47">
        <f t="shared" si="2"/>
        <v>24.169452397727444</v>
      </c>
      <c r="P9" s="9"/>
    </row>
    <row r="10" spans="1:133">
      <c r="A10" s="12"/>
      <c r="B10" s="25">
        <v>314.8</v>
      </c>
      <c r="C10" s="20" t="s">
        <v>13</v>
      </c>
      <c r="D10" s="46">
        <v>122859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122859</v>
      </c>
      <c r="O10" s="47">
        <f t="shared" si="2"/>
        <v>1.8417155106507368</v>
      </c>
      <c r="P10" s="9"/>
    </row>
    <row r="11" spans="1:133">
      <c r="A11" s="12"/>
      <c r="B11" s="25">
        <v>315</v>
      </c>
      <c r="C11" s="20" t="s">
        <v>82</v>
      </c>
      <c r="D11" s="46">
        <v>2407896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2407896</v>
      </c>
      <c r="O11" s="47">
        <f t="shared" si="2"/>
        <v>36.095519345215791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5995678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5995678</v>
      </c>
      <c r="O12" s="45">
        <f t="shared" si="2"/>
        <v>89.878097408145834</v>
      </c>
      <c r="P12" s="10"/>
    </row>
    <row r="13" spans="1:133">
      <c r="A13" s="12"/>
      <c r="B13" s="25">
        <v>323.10000000000002</v>
      </c>
      <c r="C13" s="20" t="s">
        <v>15</v>
      </c>
      <c r="D13" s="46">
        <v>2871472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2871472</v>
      </c>
      <c r="O13" s="47">
        <f t="shared" si="2"/>
        <v>43.044746585917942</v>
      </c>
      <c r="P13" s="9"/>
    </row>
    <row r="14" spans="1:133">
      <c r="A14" s="12"/>
      <c r="B14" s="25">
        <v>323.7</v>
      </c>
      <c r="C14" s="20" t="s">
        <v>16</v>
      </c>
      <c r="D14" s="46">
        <v>1193498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1193498</v>
      </c>
      <c r="O14" s="47">
        <f t="shared" si="2"/>
        <v>17.891109145692486</v>
      </c>
      <c r="P14" s="9"/>
    </row>
    <row r="15" spans="1:133">
      <c r="A15" s="12"/>
      <c r="B15" s="25">
        <v>323.89999999999998</v>
      </c>
      <c r="C15" s="20" t="s">
        <v>17</v>
      </c>
      <c r="D15" s="46">
        <v>68947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68947</v>
      </c>
      <c r="O15" s="47">
        <f t="shared" si="2"/>
        <v>1.0335486965776732</v>
      </c>
      <c r="P15" s="9"/>
    </row>
    <row r="16" spans="1:133">
      <c r="A16" s="12"/>
      <c r="B16" s="25">
        <v>329</v>
      </c>
      <c r="C16" s="20" t="s">
        <v>18</v>
      </c>
      <c r="D16" s="46">
        <v>1861761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1861761</v>
      </c>
      <c r="O16" s="47">
        <f t="shared" si="2"/>
        <v>27.908692979957728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SUM(D18:D34)</f>
        <v>8461286</v>
      </c>
      <c r="E17" s="32">
        <f t="shared" si="4"/>
        <v>2597025</v>
      </c>
      <c r="F17" s="32">
        <f t="shared" si="4"/>
        <v>0</v>
      </c>
      <c r="G17" s="32">
        <f t="shared" si="4"/>
        <v>261499</v>
      </c>
      <c r="H17" s="32">
        <f t="shared" si="4"/>
        <v>0</v>
      </c>
      <c r="I17" s="32">
        <f t="shared" si="4"/>
        <v>440000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11759810</v>
      </c>
      <c r="O17" s="45">
        <f t="shared" si="2"/>
        <v>176.28520889235335</v>
      </c>
      <c r="P17" s="10"/>
    </row>
    <row r="18" spans="1:16">
      <c r="A18" s="12"/>
      <c r="B18" s="25">
        <v>331.1</v>
      </c>
      <c r="C18" s="20" t="s">
        <v>74</v>
      </c>
      <c r="D18" s="46">
        <v>1312743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1312743</v>
      </c>
      <c r="O18" s="47">
        <f t="shared" si="2"/>
        <v>19.678649057848265</v>
      </c>
      <c r="P18" s="9"/>
    </row>
    <row r="19" spans="1:16">
      <c r="A19" s="12"/>
      <c r="B19" s="25">
        <v>331.69</v>
      </c>
      <c r="C19" s="20" t="s">
        <v>21</v>
      </c>
      <c r="D19" s="46">
        <v>0</v>
      </c>
      <c r="E19" s="46">
        <v>1887182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1887182</v>
      </c>
      <c r="O19" s="47">
        <f t="shared" si="2"/>
        <v>28.289765998590894</v>
      </c>
      <c r="P19" s="9"/>
    </row>
    <row r="20" spans="1:16">
      <c r="A20" s="12"/>
      <c r="B20" s="25">
        <v>331.7</v>
      </c>
      <c r="C20" s="20" t="s">
        <v>83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440000</v>
      </c>
      <c r="O20" s="47">
        <f t="shared" si="2"/>
        <v>6.5958116595961567</v>
      </c>
      <c r="P20" s="9"/>
    </row>
    <row r="21" spans="1:16">
      <c r="A21" s="12"/>
      <c r="B21" s="25">
        <v>334.2</v>
      </c>
      <c r="C21" s="20" t="s">
        <v>20</v>
      </c>
      <c r="D21" s="46">
        <v>1232332</v>
      </c>
      <c r="E21" s="46">
        <v>0</v>
      </c>
      <c r="F21" s="46">
        <v>0</v>
      </c>
      <c r="G21" s="46">
        <v>18034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1250366</v>
      </c>
      <c r="O21" s="47">
        <f t="shared" si="2"/>
        <v>18.7435878217332</v>
      </c>
      <c r="P21" s="9"/>
    </row>
    <row r="22" spans="1:16">
      <c r="A22" s="12"/>
      <c r="B22" s="25">
        <v>334.49</v>
      </c>
      <c r="C22" s="20" t="s">
        <v>22</v>
      </c>
      <c r="D22" s="46">
        <v>421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421</v>
      </c>
      <c r="O22" s="47">
        <f t="shared" si="2"/>
        <v>6.3109925197499589E-3</v>
      </c>
      <c r="P22" s="9"/>
    </row>
    <row r="23" spans="1:16">
      <c r="A23" s="12"/>
      <c r="B23" s="25">
        <v>334.69</v>
      </c>
      <c r="C23" s="20" t="s">
        <v>23</v>
      </c>
      <c r="D23" s="46">
        <v>0</v>
      </c>
      <c r="E23" s="46">
        <v>55203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55203</v>
      </c>
      <c r="O23" s="47">
        <f t="shared" si="2"/>
        <v>0.82751952510156046</v>
      </c>
      <c r="P23" s="9"/>
    </row>
    <row r="24" spans="1:16">
      <c r="A24" s="12"/>
      <c r="B24" s="25">
        <v>335.12</v>
      </c>
      <c r="C24" s="20" t="s">
        <v>24</v>
      </c>
      <c r="D24" s="46">
        <v>1776272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1776272</v>
      </c>
      <c r="O24" s="47">
        <f t="shared" si="2"/>
        <v>26.627171745941329</v>
      </c>
      <c r="P24" s="9"/>
    </row>
    <row r="25" spans="1:16">
      <c r="A25" s="12"/>
      <c r="B25" s="25">
        <v>335.15</v>
      </c>
      <c r="C25" s="20" t="s">
        <v>25</v>
      </c>
      <c r="D25" s="46">
        <v>17083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17083</v>
      </c>
      <c r="O25" s="47">
        <f t="shared" si="2"/>
        <v>0.2560823876838208</v>
      </c>
      <c r="P25" s="9"/>
    </row>
    <row r="26" spans="1:16">
      <c r="A26" s="12"/>
      <c r="B26" s="25">
        <v>335.18</v>
      </c>
      <c r="C26" s="20" t="s">
        <v>26</v>
      </c>
      <c r="D26" s="46">
        <v>3406437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3406437</v>
      </c>
      <c r="O26" s="47">
        <f t="shared" si="2"/>
        <v>51.064129277908528</v>
      </c>
      <c r="P26" s="9"/>
    </row>
    <row r="27" spans="1:16">
      <c r="A27" s="12"/>
      <c r="B27" s="25">
        <v>335.29</v>
      </c>
      <c r="C27" s="20" t="s">
        <v>27</v>
      </c>
      <c r="D27" s="46">
        <v>33605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33605</v>
      </c>
      <c r="O27" s="47">
        <f t="shared" si="2"/>
        <v>0.50375511550165641</v>
      </c>
      <c r="P27" s="9"/>
    </row>
    <row r="28" spans="1:16">
      <c r="A28" s="12"/>
      <c r="B28" s="25">
        <v>335.9</v>
      </c>
      <c r="C28" s="20" t="s">
        <v>29</v>
      </c>
      <c r="D28" s="46">
        <v>25106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25106</v>
      </c>
      <c r="O28" s="47">
        <f t="shared" si="2"/>
        <v>0.37635101710413887</v>
      </c>
      <c r="P28" s="9"/>
    </row>
    <row r="29" spans="1:16">
      <c r="A29" s="12"/>
      <c r="B29" s="25">
        <v>337.2</v>
      </c>
      <c r="C29" s="20" t="s">
        <v>31</v>
      </c>
      <c r="D29" s="46">
        <v>43923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43923</v>
      </c>
      <c r="O29" s="47">
        <f t="shared" si="2"/>
        <v>0.65842689891918627</v>
      </c>
      <c r="P29" s="9"/>
    </row>
    <row r="30" spans="1:16">
      <c r="A30" s="12"/>
      <c r="B30" s="25">
        <v>337.3</v>
      </c>
      <c r="C30" s="20" t="s">
        <v>84</v>
      </c>
      <c r="D30" s="46">
        <v>33775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33775</v>
      </c>
      <c r="O30" s="47">
        <f t="shared" si="2"/>
        <v>0.50630349727922774</v>
      </c>
      <c r="P30" s="9"/>
    </row>
    <row r="31" spans="1:16">
      <c r="A31" s="12"/>
      <c r="B31" s="25">
        <v>337.4</v>
      </c>
      <c r="C31" s="20" t="s">
        <v>32</v>
      </c>
      <c r="D31" s="46">
        <v>293150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293150</v>
      </c>
      <c r="O31" s="47">
        <f t="shared" si="2"/>
        <v>4.3944595182059389</v>
      </c>
      <c r="P31" s="9"/>
    </row>
    <row r="32" spans="1:16">
      <c r="A32" s="12"/>
      <c r="B32" s="25">
        <v>337.5</v>
      </c>
      <c r="C32" s="20" t="s">
        <v>85</v>
      </c>
      <c r="D32" s="46">
        <v>0</v>
      </c>
      <c r="E32" s="46">
        <v>654640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654640</v>
      </c>
      <c r="O32" s="47">
        <f t="shared" si="2"/>
        <v>9.8133685109955184</v>
      </c>
      <c r="P32" s="9"/>
    </row>
    <row r="33" spans="1:16">
      <c r="A33" s="12"/>
      <c r="B33" s="25">
        <v>337.7</v>
      </c>
      <c r="C33" s="20" t="s">
        <v>33</v>
      </c>
      <c r="D33" s="46">
        <v>212816</v>
      </c>
      <c r="E33" s="46">
        <v>0</v>
      </c>
      <c r="F33" s="46">
        <v>0</v>
      </c>
      <c r="G33" s="46">
        <v>243465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456281</v>
      </c>
      <c r="O33" s="47">
        <f t="shared" si="2"/>
        <v>6.8398716814822587</v>
      </c>
      <c r="P33" s="9"/>
    </row>
    <row r="34" spans="1:16">
      <c r="A34" s="12"/>
      <c r="B34" s="25">
        <v>338</v>
      </c>
      <c r="C34" s="20" t="s">
        <v>34</v>
      </c>
      <c r="D34" s="46">
        <v>73623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73623</v>
      </c>
      <c r="O34" s="47">
        <f t="shared" si="2"/>
        <v>1.1036441859419268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SUM(D36:D45)</f>
        <v>16566260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22200671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38766931</v>
      </c>
      <c r="O35" s="45">
        <f t="shared" si="2"/>
        <v>581.13494431036293</v>
      </c>
      <c r="P35" s="10"/>
    </row>
    <row r="36" spans="1:16">
      <c r="A36" s="12"/>
      <c r="B36" s="25">
        <v>341.3</v>
      </c>
      <c r="C36" s="20" t="s">
        <v>42</v>
      </c>
      <c r="D36" s="46">
        <v>5344558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8">SUM(D36:M36)</f>
        <v>5344558</v>
      </c>
      <c r="O36" s="47">
        <f t="shared" si="2"/>
        <v>80.117495390427081</v>
      </c>
      <c r="P36" s="9"/>
    </row>
    <row r="37" spans="1:16">
      <c r="A37" s="12"/>
      <c r="B37" s="25">
        <v>342.1</v>
      </c>
      <c r="C37" s="20" t="s">
        <v>43</v>
      </c>
      <c r="D37" s="46">
        <v>194476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194476</v>
      </c>
      <c r="O37" s="47">
        <f t="shared" ref="O37:O57" si="9">(N37/O$59)</f>
        <v>2.9152887916173231</v>
      </c>
      <c r="P37" s="9"/>
    </row>
    <row r="38" spans="1:16">
      <c r="A38" s="12"/>
      <c r="B38" s="25">
        <v>342.5</v>
      </c>
      <c r="C38" s="20" t="s">
        <v>45</v>
      </c>
      <c r="D38" s="46">
        <v>8681386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8681386</v>
      </c>
      <c r="O38" s="47">
        <f t="shared" si="9"/>
        <v>130.13815227330645</v>
      </c>
      <c r="P38" s="9"/>
    </row>
    <row r="39" spans="1:16">
      <c r="A39" s="12"/>
      <c r="B39" s="25">
        <v>342.6</v>
      </c>
      <c r="C39" s="20" t="s">
        <v>46</v>
      </c>
      <c r="D39" s="46">
        <v>1784240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1784240</v>
      </c>
      <c r="O39" s="47">
        <f t="shared" si="9"/>
        <v>26.746615898904196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17172007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17172007</v>
      </c>
      <c r="O40" s="47">
        <f t="shared" si="9"/>
        <v>257.41664543015185</v>
      </c>
      <c r="P40" s="9"/>
    </row>
    <row r="41" spans="1:16">
      <c r="A41" s="12"/>
      <c r="B41" s="25">
        <v>343.9</v>
      </c>
      <c r="C41" s="20" t="s">
        <v>49</v>
      </c>
      <c r="D41" s="46">
        <v>78752</v>
      </c>
      <c r="E41" s="46">
        <v>0</v>
      </c>
      <c r="F41" s="46">
        <v>0</v>
      </c>
      <c r="G41" s="46">
        <v>0</v>
      </c>
      <c r="H41" s="46">
        <v>0</v>
      </c>
      <c r="I41" s="46">
        <v>5028664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5107416</v>
      </c>
      <c r="O41" s="47">
        <f t="shared" si="9"/>
        <v>76.562622734563547</v>
      </c>
      <c r="P41" s="9"/>
    </row>
    <row r="42" spans="1:16">
      <c r="A42" s="12"/>
      <c r="B42" s="25">
        <v>344.9</v>
      </c>
      <c r="C42" s="20" t="s">
        <v>86</v>
      </c>
      <c r="D42" s="46">
        <v>98314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98314</v>
      </c>
      <c r="O42" s="47">
        <f t="shared" si="9"/>
        <v>1.473774153412583</v>
      </c>
      <c r="P42" s="9"/>
    </row>
    <row r="43" spans="1:16">
      <c r="A43" s="12"/>
      <c r="B43" s="25">
        <v>346.9</v>
      </c>
      <c r="C43" s="20" t="s">
        <v>50</v>
      </c>
      <c r="D43" s="46">
        <v>3504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3504</v>
      </c>
      <c r="O43" s="47">
        <f t="shared" si="9"/>
        <v>5.2526645580056666E-2</v>
      </c>
      <c r="P43" s="9"/>
    </row>
    <row r="44" spans="1:16">
      <c r="A44" s="12"/>
      <c r="B44" s="25">
        <v>347.2</v>
      </c>
      <c r="C44" s="20" t="s">
        <v>51</v>
      </c>
      <c r="D44" s="46">
        <v>158195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158195</v>
      </c>
      <c r="O44" s="47">
        <f t="shared" si="9"/>
        <v>2.3714191488404861</v>
      </c>
      <c r="P44" s="9"/>
    </row>
    <row r="45" spans="1:16">
      <c r="A45" s="12"/>
      <c r="B45" s="25">
        <v>349</v>
      </c>
      <c r="C45" s="20" t="s">
        <v>77</v>
      </c>
      <c r="D45" s="46">
        <v>222835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222835</v>
      </c>
      <c r="O45" s="47">
        <f t="shared" si="9"/>
        <v>3.3404038435593399</v>
      </c>
      <c r="P45" s="9"/>
    </row>
    <row r="46" spans="1:16" ht="15.75">
      <c r="A46" s="29" t="s">
        <v>40</v>
      </c>
      <c r="B46" s="30"/>
      <c r="C46" s="31"/>
      <c r="D46" s="32">
        <f t="shared" ref="D46:M46" si="10">SUM(D47:D47)</f>
        <v>507261</v>
      </c>
      <c r="E46" s="32">
        <f t="shared" si="10"/>
        <v>77873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7" si="11">SUM(D46:M46)</f>
        <v>585134</v>
      </c>
      <c r="O46" s="45">
        <f t="shared" si="9"/>
        <v>8.7714401355139486</v>
      </c>
      <c r="P46" s="10"/>
    </row>
    <row r="47" spans="1:16">
      <c r="A47" s="13"/>
      <c r="B47" s="39">
        <v>359</v>
      </c>
      <c r="C47" s="21" t="s">
        <v>54</v>
      </c>
      <c r="D47" s="46">
        <v>507261</v>
      </c>
      <c r="E47" s="46">
        <v>77873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585134</v>
      </c>
      <c r="O47" s="47">
        <f t="shared" si="9"/>
        <v>8.7714401355139486</v>
      </c>
      <c r="P47" s="9"/>
    </row>
    <row r="48" spans="1:16" ht="15.75">
      <c r="A48" s="29" t="s">
        <v>2</v>
      </c>
      <c r="B48" s="30"/>
      <c r="C48" s="31"/>
      <c r="D48" s="32">
        <f t="shared" ref="D48:M48" si="12">SUM(D49:D53)</f>
        <v>626996</v>
      </c>
      <c r="E48" s="32">
        <f t="shared" si="12"/>
        <v>92369</v>
      </c>
      <c r="F48" s="32">
        <f t="shared" si="12"/>
        <v>105110</v>
      </c>
      <c r="G48" s="32">
        <f t="shared" si="12"/>
        <v>23959</v>
      </c>
      <c r="H48" s="32">
        <f t="shared" si="12"/>
        <v>0</v>
      </c>
      <c r="I48" s="32">
        <f t="shared" si="12"/>
        <v>32538</v>
      </c>
      <c r="J48" s="32">
        <f t="shared" si="12"/>
        <v>0</v>
      </c>
      <c r="K48" s="32">
        <f t="shared" si="12"/>
        <v>8308998</v>
      </c>
      <c r="L48" s="32">
        <f t="shared" si="12"/>
        <v>0</v>
      </c>
      <c r="M48" s="32">
        <f t="shared" si="12"/>
        <v>0</v>
      </c>
      <c r="N48" s="32">
        <f t="shared" si="11"/>
        <v>9189970</v>
      </c>
      <c r="O48" s="45">
        <f t="shared" si="9"/>
        <v>137.76207108486111</v>
      </c>
      <c r="P48" s="10"/>
    </row>
    <row r="49" spans="1:119">
      <c r="A49" s="12"/>
      <c r="B49" s="25">
        <v>361.1</v>
      </c>
      <c r="C49" s="20" t="s">
        <v>55</v>
      </c>
      <c r="D49" s="46">
        <v>81711</v>
      </c>
      <c r="E49" s="46">
        <v>7724</v>
      </c>
      <c r="F49" s="46">
        <v>105110</v>
      </c>
      <c r="G49" s="46">
        <v>12768</v>
      </c>
      <c r="H49" s="46">
        <v>0</v>
      </c>
      <c r="I49" s="46">
        <v>32538</v>
      </c>
      <c r="J49" s="46">
        <v>0</v>
      </c>
      <c r="K49" s="46">
        <v>3063574</v>
      </c>
      <c r="L49" s="46">
        <v>0</v>
      </c>
      <c r="M49" s="46">
        <v>0</v>
      </c>
      <c r="N49" s="46">
        <f t="shared" si="11"/>
        <v>3303425</v>
      </c>
      <c r="O49" s="47">
        <f t="shared" si="9"/>
        <v>49.519929844548713</v>
      </c>
      <c r="P49" s="9"/>
    </row>
    <row r="50" spans="1:119">
      <c r="A50" s="12"/>
      <c r="B50" s="25">
        <v>361.3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-5550428</v>
      </c>
      <c r="L50" s="46">
        <v>0</v>
      </c>
      <c r="M50" s="46">
        <v>0</v>
      </c>
      <c r="N50" s="46">
        <f t="shared" si="11"/>
        <v>-5550428</v>
      </c>
      <c r="O50" s="47">
        <f t="shared" si="9"/>
        <v>-83.203585723065856</v>
      </c>
      <c r="P50" s="9"/>
    </row>
    <row r="51" spans="1:119">
      <c r="A51" s="12"/>
      <c r="B51" s="25">
        <v>362</v>
      </c>
      <c r="C51" s="20" t="s">
        <v>57</v>
      </c>
      <c r="D51" s="46">
        <v>277438</v>
      </c>
      <c r="E51" s="46">
        <v>84149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361587</v>
      </c>
      <c r="O51" s="47">
        <f t="shared" si="9"/>
        <v>5.4203630694508984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10795852</v>
      </c>
      <c r="L52" s="46">
        <v>0</v>
      </c>
      <c r="M52" s="46">
        <v>0</v>
      </c>
      <c r="N52" s="46">
        <f t="shared" si="11"/>
        <v>10795852</v>
      </c>
      <c r="O52" s="47">
        <f t="shared" si="9"/>
        <v>161.83501476562384</v>
      </c>
      <c r="P52" s="9"/>
    </row>
    <row r="53" spans="1:119">
      <c r="A53" s="12"/>
      <c r="B53" s="25">
        <v>369.9</v>
      </c>
      <c r="C53" s="20" t="s">
        <v>61</v>
      </c>
      <c r="D53" s="46">
        <v>267847</v>
      </c>
      <c r="E53" s="46">
        <v>496</v>
      </c>
      <c r="F53" s="46">
        <v>0</v>
      </c>
      <c r="G53" s="46">
        <v>11191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279534</v>
      </c>
      <c r="O53" s="47">
        <f t="shared" si="9"/>
        <v>4.1903491283035272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SUM(D55:D56)</f>
        <v>4819352</v>
      </c>
      <c r="E54" s="32">
        <f t="shared" si="13"/>
        <v>531403</v>
      </c>
      <c r="F54" s="32">
        <f t="shared" si="13"/>
        <v>4749982</v>
      </c>
      <c r="G54" s="32">
        <f t="shared" si="13"/>
        <v>13172731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23273468</v>
      </c>
      <c r="O54" s="45">
        <f t="shared" si="9"/>
        <v>348.88048089463189</v>
      </c>
      <c r="P54" s="9"/>
    </row>
    <row r="55" spans="1:119">
      <c r="A55" s="12"/>
      <c r="B55" s="25">
        <v>381</v>
      </c>
      <c r="C55" s="20" t="s">
        <v>62</v>
      </c>
      <c r="D55" s="46">
        <v>4819352</v>
      </c>
      <c r="E55" s="46">
        <v>531403</v>
      </c>
      <c r="F55" s="46">
        <v>4749982</v>
      </c>
      <c r="G55" s="46">
        <v>1369516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11470253</v>
      </c>
      <c r="O55" s="47">
        <f t="shared" si="9"/>
        <v>171.94461017254045</v>
      </c>
      <c r="P55" s="9"/>
    </row>
    <row r="56" spans="1:119" ht="15.75" thickBot="1">
      <c r="A56" s="12"/>
      <c r="B56" s="25">
        <v>384</v>
      </c>
      <c r="C56" s="20" t="s">
        <v>64</v>
      </c>
      <c r="D56" s="46">
        <v>0</v>
      </c>
      <c r="E56" s="46">
        <v>0</v>
      </c>
      <c r="F56" s="46">
        <v>0</v>
      </c>
      <c r="G56" s="46">
        <v>11803215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11803215</v>
      </c>
      <c r="O56" s="47">
        <f t="shared" si="9"/>
        <v>176.93587072209147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SUM(D5,D12,D17,D35,D46,D48,D54)</f>
        <v>56055911</v>
      </c>
      <c r="E57" s="15">
        <f t="shared" si="14"/>
        <v>3368222</v>
      </c>
      <c r="F57" s="15">
        <f t="shared" si="14"/>
        <v>4855092</v>
      </c>
      <c r="G57" s="15">
        <f t="shared" si="14"/>
        <v>15646423</v>
      </c>
      <c r="H57" s="15">
        <f t="shared" si="14"/>
        <v>0</v>
      </c>
      <c r="I57" s="15">
        <f t="shared" si="14"/>
        <v>22673209</v>
      </c>
      <c r="J57" s="15">
        <f t="shared" si="14"/>
        <v>0</v>
      </c>
      <c r="K57" s="15">
        <f t="shared" si="14"/>
        <v>8308998</v>
      </c>
      <c r="L57" s="15">
        <f t="shared" si="14"/>
        <v>0</v>
      </c>
      <c r="M57" s="15">
        <f t="shared" si="14"/>
        <v>0</v>
      </c>
      <c r="N57" s="15">
        <f t="shared" si="11"/>
        <v>110907855</v>
      </c>
      <c r="O57" s="38">
        <f t="shared" si="9"/>
        <v>1662.562098067727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87</v>
      </c>
      <c r="M59" s="48"/>
      <c r="N59" s="48"/>
      <c r="O59" s="43">
        <v>66709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22480164</v>
      </c>
      <c r="E5" s="27">
        <f t="shared" si="0"/>
        <v>79773</v>
      </c>
      <c r="F5" s="27">
        <f t="shared" si="0"/>
        <v>0</v>
      </c>
      <c r="G5" s="27">
        <f t="shared" si="0"/>
        <v>2192787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24752724</v>
      </c>
      <c r="O5" s="33">
        <f t="shared" ref="O5:O36" si="2">(N5/O$58)</f>
        <v>370.0677859673778</v>
      </c>
      <c r="P5" s="6"/>
    </row>
    <row r="6" spans="1:133">
      <c r="A6" s="12"/>
      <c r="B6" s="25">
        <v>311</v>
      </c>
      <c r="C6" s="20" t="s">
        <v>1</v>
      </c>
      <c r="D6" s="46">
        <v>13648526</v>
      </c>
      <c r="E6" s="46">
        <v>79773</v>
      </c>
      <c r="F6" s="46">
        <v>0</v>
      </c>
      <c r="G6" s="46">
        <v>2192787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15921086</v>
      </c>
      <c r="O6" s="47">
        <f t="shared" si="2"/>
        <v>238.02960216484519</v>
      </c>
      <c r="P6" s="9"/>
    </row>
    <row r="7" spans="1:133">
      <c r="A7" s="12"/>
      <c r="B7" s="25">
        <v>312.10000000000002</v>
      </c>
      <c r="C7" s="20" t="s">
        <v>9</v>
      </c>
      <c r="D7" s="46">
        <v>1121993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1121993</v>
      </c>
      <c r="O7" s="47">
        <f t="shared" si="2"/>
        <v>16.774455424820967</v>
      </c>
      <c r="P7" s="9"/>
    </row>
    <row r="8" spans="1:133">
      <c r="A8" s="12"/>
      <c r="B8" s="25">
        <v>314.10000000000002</v>
      </c>
      <c r="C8" s="20" t="s">
        <v>10</v>
      </c>
      <c r="D8" s="46">
        <v>3175869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3175869</v>
      </c>
      <c r="O8" s="47">
        <f t="shared" si="2"/>
        <v>47.48110993167581</v>
      </c>
      <c r="P8" s="9"/>
    </row>
    <row r="9" spans="1:133">
      <c r="A9" s="12"/>
      <c r="B9" s="25">
        <v>314.2</v>
      </c>
      <c r="C9" s="20" t="s">
        <v>12</v>
      </c>
      <c r="D9" s="46">
        <v>2886251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2886251</v>
      </c>
      <c r="O9" s="47">
        <f t="shared" si="2"/>
        <v>43.151150447770121</v>
      </c>
      <c r="P9" s="9"/>
    </row>
    <row r="10" spans="1:133">
      <c r="A10" s="12"/>
      <c r="B10" s="25">
        <v>314.3</v>
      </c>
      <c r="C10" s="20" t="s">
        <v>11</v>
      </c>
      <c r="D10" s="46">
        <v>1524799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1524799</v>
      </c>
      <c r="O10" s="47">
        <f t="shared" si="2"/>
        <v>22.796642097866552</v>
      </c>
      <c r="P10" s="9"/>
    </row>
    <row r="11" spans="1:133">
      <c r="A11" s="12"/>
      <c r="B11" s="25">
        <v>314.8</v>
      </c>
      <c r="C11" s="20" t="s">
        <v>13</v>
      </c>
      <c r="D11" s="46">
        <v>122726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122726</v>
      </c>
      <c r="O11" s="47">
        <f t="shared" si="2"/>
        <v>1.8348259003991807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6610481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6610481</v>
      </c>
      <c r="O12" s="45">
        <f t="shared" si="2"/>
        <v>98.830579933320379</v>
      </c>
      <c r="P12" s="10"/>
    </row>
    <row r="13" spans="1:133">
      <c r="A13" s="12"/>
      <c r="B13" s="25">
        <v>323.10000000000002</v>
      </c>
      <c r="C13" s="20" t="s">
        <v>15</v>
      </c>
      <c r="D13" s="46">
        <v>2969527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2969527</v>
      </c>
      <c r="O13" s="47">
        <f t="shared" si="2"/>
        <v>44.396175639511412</v>
      </c>
      <c r="P13" s="9"/>
    </row>
    <row r="14" spans="1:133">
      <c r="A14" s="12"/>
      <c r="B14" s="25">
        <v>323.7</v>
      </c>
      <c r="C14" s="20" t="s">
        <v>16</v>
      </c>
      <c r="D14" s="46">
        <v>1455942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1455942</v>
      </c>
      <c r="O14" s="47">
        <f t="shared" si="2"/>
        <v>21.76718943890442</v>
      </c>
      <c r="P14" s="9"/>
    </row>
    <row r="15" spans="1:133">
      <c r="A15" s="12"/>
      <c r="B15" s="25">
        <v>323.89999999999998</v>
      </c>
      <c r="C15" s="20" t="s">
        <v>17</v>
      </c>
      <c r="D15" s="46">
        <v>127500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127500</v>
      </c>
      <c r="O15" s="47">
        <f t="shared" si="2"/>
        <v>1.906200008970353</v>
      </c>
      <c r="P15" s="9"/>
    </row>
    <row r="16" spans="1:133">
      <c r="A16" s="12"/>
      <c r="B16" s="25">
        <v>329</v>
      </c>
      <c r="C16" s="20" t="s">
        <v>18</v>
      </c>
      <c r="D16" s="46">
        <v>2057512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2057512</v>
      </c>
      <c r="O16" s="47">
        <f t="shared" si="2"/>
        <v>30.761014845934188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SUM(D18:D32)</f>
        <v>6807453</v>
      </c>
      <c r="E17" s="32">
        <f t="shared" si="4"/>
        <v>5347278</v>
      </c>
      <c r="F17" s="32">
        <f t="shared" si="4"/>
        <v>0</v>
      </c>
      <c r="G17" s="32">
        <f t="shared" si="4"/>
        <v>36859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12191590</v>
      </c>
      <c r="O17" s="45">
        <f t="shared" si="2"/>
        <v>182.27144288127738</v>
      </c>
      <c r="P17" s="10"/>
    </row>
    <row r="18" spans="1:16">
      <c r="A18" s="12"/>
      <c r="B18" s="25">
        <v>331.1</v>
      </c>
      <c r="C18" s="20" t="s">
        <v>74</v>
      </c>
      <c r="D18" s="46">
        <v>284787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284787</v>
      </c>
      <c r="O18" s="47">
        <f t="shared" si="2"/>
        <v>4.2577331918010977</v>
      </c>
      <c r="P18" s="9"/>
    </row>
    <row r="19" spans="1:16">
      <c r="A19" s="12"/>
      <c r="B19" s="25">
        <v>331.69</v>
      </c>
      <c r="C19" s="20" t="s">
        <v>21</v>
      </c>
      <c r="D19" s="46">
        <v>0</v>
      </c>
      <c r="E19" s="46">
        <v>4706970</v>
      </c>
      <c r="F19" s="46">
        <v>0</v>
      </c>
      <c r="G19" s="46">
        <v>18825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4725795</v>
      </c>
      <c r="O19" s="47">
        <f t="shared" si="2"/>
        <v>70.653415461898419</v>
      </c>
      <c r="P19" s="9"/>
    </row>
    <row r="20" spans="1:16">
      <c r="A20" s="12"/>
      <c r="B20" s="25">
        <v>334.2</v>
      </c>
      <c r="C20" s="20" t="s">
        <v>20</v>
      </c>
      <c r="D20" s="46">
        <v>811785</v>
      </c>
      <c r="E20" s="46">
        <v>0</v>
      </c>
      <c r="F20" s="46">
        <v>0</v>
      </c>
      <c r="G20" s="46">
        <v>18034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829819</v>
      </c>
      <c r="O20" s="47">
        <f t="shared" si="2"/>
        <v>12.406282237206034</v>
      </c>
      <c r="P20" s="9"/>
    </row>
    <row r="21" spans="1:16">
      <c r="A21" s="12"/>
      <c r="B21" s="25">
        <v>334.49</v>
      </c>
      <c r="C21" s="20" t="s">
        <v>22</v>
      </c>
      <c r="D21" s="46">
        <v>77436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77436</v>
      </c>
      <c r="O21" s="47">
        <f t="shared" si="2"/>
        <v>1.1577137560363</v>
      </c>
      <c r="P21" s="9"/>
    </row>
    <row r="22" spans="1:16">
      <c r="A22" s="12"/>
      <c r="B22" s="25">
        <v>334.69</v>
      </c>
      <c r="C22" s="20" t="s">
        <v>23</v>
      </c>
      <c r="D22" s="46">
        <v>0</v>
      </c>
      <c r="E22" s="46">
        <v>231702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231702</v>
      </c>
      <c r="O22" s="47">
        <f t="shared" si="2"/>
        <v>3.4640812115956763</v>
      </c>
      <c r="P22" s="9"/>
    </row>
    <row r="23" spans="1:16">
      <c r="A23" s="12"/>
      <c r="B23" s="25">
        <v>335.12</v>
      </c>
      <c r="C23" s="20" t="s">
        <v>24</v>
      </c>
      <c r="D23" s="46">
        <v>1672705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1672705</v>
      </c>
      <c r="O23" s="47">
        <f t="shared" si="2"/>
        <v>25.007923811801994</v>
      </c>
      <c r="P23" s="9"/>
    </row>
    <row r="24" spans="1:16">
      <c r="A24" s="12"/>
      <c r="B24" s="25">
        <v>335.15</v>
      </c>
      <c r="C24" s="20" t="s">
        <v>25</v>
      </c>
      <c r="D24" s="46">
        <v>20684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20684</v>
      </c>
      <c r="O24" s="47">
        <f t="shared" si="2"/>
        <v>0.30923796851406105</v>
      </c>
      <c r="P24" s="9"/>
    </row>
    <row r="25" spans="1:16">
      <c r="A25" s="12"/>
      <c r="B25" s="25">
        <v>335.18</v>
      </c>
      <c r="C25" s="20" t="s">
        <v>26</v>
      </c>
      <c r="D25" s="46">
        <v>3257795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3257795</v>
      </c>
      <c r="O25" s="47">
        <f t="shared" si="2"/>
        <v>48.70595182920448</v>
      </c>
      <c r="P25" s="9"/>
    </row>
    <row r="26" spans="1:16">
      <c r="A26" s="12"/>
      <c r="B26" s="25">
        <v>335.21</v>
      </c>
      <c r="C26" s="20" t="s">
        <v>75</v>
      </c>
      <c r="D26" s="46">
        <v>21120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21120</v>
      </c>
      <c r="O26" s="47">
        <f t="shared" si="2"/>
        <v>0.31575642501532436</v>
      </c>
      <c r="P26" s="9"/>
    </row>
    <row r="27" spans="1:16">
      <c r="A27" s="12"/>
      <c r="B27" s="25">
        <v>335.9</v>
      </c>
      <c r="C27" s="20" t="s">
        <v>29</v>
      </c>
      <c r="D27" s="46">
        <v>26972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26972</v>
      </c>
      <c r="O27" s="47">
        <f t="shared" si="2"/>
        <v>0.40324726777998715</v>
      </c>
      <c r="P27" s="9"/>
    </row>
    <row r="28" spans="1:16">
      <c r="A28" s="12"/>
      <c r="B28" s="25">
        <v>337.1</v>
      </c>
      <c r="C28" s="20" t="s">
        <v>30</v>
      </c>
      <c r="D28" s="46">
        <v>158131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158131</v>
      </c>
      <c r="O28" s="47">
        <f t="shared" si="2"/>
        <v>2.364151479360713</v>
      </c>
      <c r="P28" s="9"/>
    </row>
    <row r="29" spans="1:16">
      <c r="A29" s="12"/>
      <c r="B29" s="25">
        <v>337.2</v>
      </c>
      <c r="C29" s="20" t="s">
        <v>31</v>
      </c>
      <c r="D29" s="46">
        <v>160098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160098</v>
      </c>
      <c r="O29" s="47">
        <f t="shared" si="2"/>
        <v>2.393559286557926</v>
      </c>
      <c r="P29" s="9"/>
    </row>
    <row r="30" spans="1:16">
      <c r="A30" s="12"/>
      <c r="B30" s="25">
        <v>337.4</v>
      </c>
      <c r="C30" s="20" t="s">
        <v>32</v>
      </c>
      <c r="D30" s="46">
        <v>259982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259982</v>
      </c>
      <c r="O30" s="47">
        <f t="shared" si="2"/>
        <v>3.8868838488794535</v>
      </c>
      <c r="P30" s="9"/>
    </row>
    <row r="31" spans="1:16">
      <c r="A31" s="12"/>
      <c r="B31" s="25">
        <v>337.9</v>
      </c>
      <c r="C31" s="20" t="s">
        <v>76</v>
      </c>
      <c r="D31" s="46">
        <v>0</v>
      </c>
      <c r="E31" s="46">
        <v>408606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408606</v>
      </c>
      <c r="O31" s="47">
        <f t="shared" si="2"/>
        <v>6.1089000852183535</v>
      </c>
      <c r="P31" s="9"/>
    </row>
    <row r="32" spans="1:16">
      <c r="A32" s="12"/>
      <c r="B32" s="25">
        <v>338</v>
      </c>
      <c r="C32" s="20" t="s">
        <v>34</v>
      </c>
      <c r="D32" s="46">
        <v>55958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55958</v>
      </c>
      <c r="O32" s="47">
        <f t="shared" si="2"/>
        <v>0.83660502040755302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SUM(D34:D43)</f>
        <v>15990228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23017502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39007730</v>
      </c>
      <c r="O33" s="45">
        <f t="shared" si="2"/>
        <v>583.18851196794594</v>
      </c>
      <c r="P33" s="10"/>
    </row>
    <row r="34" spans="1:16">
      <c r="A34" s="12"/>
      <c r="B34" s="25">
        <v>341.3</v>
      </c>
      <c r="C34" s="20" t="s">
        <v>42</v>
      </c>
      <c r="D34" s="46">
        <v>4713999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8">SUM(D34:M34)</f>
        <v>4713999</v>
      </c>
      <c r="O34" s="47">
        <f t="shared" si="2"/>
        <v>70.477058322244986</v>
      </c>
      <c r="P34" s="9"/>
    </row>
    <row r="35" spans="1:16">
      <c r="A35" s="12"/>
      <c r="B35" s="25">
        <v>342.1</v>
      </c>
      <c r="C35" s="20" t="s">
        <v>43</v>
      </c>
      <c r="D35" s="46">
        <v>161819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161819</v>
      </c>
      <c r="O35" s="47">
        <f t="shared" si="2"/>
        <v>2.4192892490319493</v>
      </c>
      <c r="P35" s="9"/>
    </row>
    <row r="36" spans="1:16">
      <c r="A36" s="12"/>
      <c r="B36" s="25">
        <v>342.4</v>
      </c>
      <c r="C36" s="20" t="s">
        <v>44</v>
      </c>
      <c r="D36" s="46">
        <v>8086463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8086463</v>
      </c>
      <c r="O36" s="47">
        <f t="shared" si="2"/>
        <v>120.89737916187002</v>
      </c>
      <c r="P36" s="9"/>
    </row>
    <row r="37" spans="1:16">
      <c r="A37" s="12"/>
      <c r="B37" s="25">
        <v>342.5</v>
      </c>
      <c r="C37" s="20" t="s">
        <v>45</v>
      </c>
      <c r="D37" s="46">
        <v>400234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400234</v>
      </c>
      <c r="O37" s="47">
        <f t="shared" ref="O37:O56" si="9">(N37/O$58)</f>
        <v>5.983733759923453</v>
      </c>
      <c r="P37" s="9"/>
    </row>
    <row r="38" spans="1:16">
      <c r="A38" s="12"/>
      <c r="B38" s="25">
        <v>342.6</v>
      </c>
      <c r="C38" s="20" t="s">
        <v>46</v>
      </c>
      <c r="D38" s="46">
        <v>2218618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2218618</v>
      </c>
      <c r="O38" s="47">
        <f t="shared" si="9"/>
        <v>33.169644325504208</v>
      </c>
      <c r="P38" s="9"/>
    </row>
    <row r="39" spans="1:16">
      <c r="A39" s="12"/>
      <c r="B39" s="25">
        <v>343.6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18688110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18688110</v>
      </c>
      <c r="O39" s="47">
        <f t="shared" si="9"/>
        <v>279.3982388206976</v>
      </c>
      <c r="P39" s="9"/>
    </row>
    <row r="40" spans="1:16">
      <c r="A40" s="12"/>
      <c r="B40" s="25">
        <v>343.9</v>
      </c>
      <c r="C40" s="20" t="s">
        <v>49</v>
      </c>
      <c r="D40" s="46">
        <v>135345</v>
      </c>
      <c r="E40" s="46">
        <v>0</v>
      </c>
      <c r="F40" s="46">
        <v>0</v>
      </c>
      <c r="G40" s="46">
        <v>0</v>
      </c>
      <c r="H40" s="46">
        <v>0</v>
      </c>
      <c r="I40" s="46">
        <v>4329392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4464737</v>
      </c>
      <c r="O40" s="47">
        <f t="shared" si="9"/>
        <v>66.750444780002098</v>
      </c>
      <c r="P40" s="9"/>
    </row>
    <row r="41" spans="1:16">
      <c r="A41" s="12"/>
      <c r="B41" s="25">
        <v>346.9</v>
      </c>
      <c r="C41" s="20" t="s">
        <v>50</v>
      </c>
      <c r="D41" s="46">
        <v>88147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88147</v>
      </c>
      <c r="O41" s="47">
        <f t="shared" si="9"/>
        <v>1.3178495073781153</v>
      </c>
      <c r="P41" s="9"/>
    </row>
    <row r="42" spans="1:16">
      <c r="A42" s="12"/>
      <c r="B42" s="25">
        <v>347.2</v>
      </c>
      <c r="C42" s="20" t="s">
        <v>51</v>
      </c>
      <c r="D42" s="46">
        <v>90242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90242</v>
      </c>
      <c r="O42" s="47">
        <f t="shared" si="9"/>
        <v>1.3491709898784516</v>
      </c>
      <c r="P42" s="9"/>
    </row>
    <row r="43" spans="1:16">
      <c r="A43" s="12"/>
      <c r="B43" s="25">
        <v>349</v>
      </c>
      <c r="C43" s="20" t="s">
        <v>77</v>
      </c>
      <c r="D43" s="46">
        <v>95361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95361</v>
      </c>
      <c r="O43" s="47">
        <f t="shared" si="9"/>
        <v>1.4257030514150733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SUM(D45:D45)</f>
        <v>602322</v>
      </c>
      <c r="E44" s="32">
        <f t="shared" si="10"/>
        <v>74753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6" si="11">SUM(D44:M44)</f>
        <v>677075</v>
      </c>
      <c r="O44" s="45">
        <f t="shared" si="9"/>
        <v>10.122669577047857</v>
      </c>
      <c r="P44" s="10"/>
    </row>
    <row r="45" spans="1:16">
      <c r="A45" s="13"/>
      <c r="B45" s="39">
        <v>359</v>
      </c>
      <c r="C45" s="21" t="s">
        <v>54</v>
      </c>
      <c r="D45" s="46">
        <v>602322</v>
      </c>
      <c r="E45" s="46">
        <v>74753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677075</v>
      </c>
      <c r="O45" s="47">
        <f t="shared" si="9"/>
        <v>10.122669577047857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SUM(D47:D52)</f>
        <v>1199811</v>
      </c>
      <c r="E46" s="32">
        <f t="shared" si="12"/>
        <v>1307194</v>
      </c>
      <c r="F46" s="32">
        <f t="shared" si="12"/>
        <v>323624</v>
      </c>
      <c r="G46" s="32">
        <f t="shared" si="12"/>
        <v>143514</v>
      </c>
      <c r="H46" s="32">
        <f t="shared" si="12"/>
        <v>0</v>
      </c>
      <c r="I46" s="32">
        <f t="shared" si="12"/>
        <v>109007</v>
      </c>
      <c r="J46" s="32">
        <f t="shared" si="12"/>
        <v>0</v>
      </c>
      <c r="K46" s="32">
        <f t="shared" si="12"/>
        <v>18937223</v>
      </c>
      <c r="L46" s="32">
        <f t="shared" si="12"/>
        <v>0</v>
      </c>
      <c r="M46" s="32">
        <f t="shared" si="12"/>
        <v>0</v>
      </c>
      <c r="N46" s="32">
        <f t="shared" si="11"/>
        <v>22020373</v>
      </c>
      <c r="O46" s="45">
        <f t="shared" si="9"/>
        <v>329.2175310598472</v>
      </c>
      <c r="P46" s="10"/>
    </row>
    <row r="47" spans="1:16">
      <c r="A47" s="12"/>
      <c r="B47" s="25">
        <v>361.1</v>
      </c>
      <c r="C47" s="20" t="s">
        <v>55</v>
      </c>
      <c r="D47" s="46">
        <v>145300</v>
      </c>
      <c r="E47" s="46">
        <v>11955</v>
      </c>
      <c r="F47" s="46">
        <v>323624</v>
      </c>
      <c r="G47" s="46">
        <v>15262</v>
      </c>
      <c r="H47" s="46">
        <v>0</v>
      </c>
      <c r="I47" s="46">
        <v>109007</v>
      </c>
      <c r="J47" s="46">
        <v>0</v>
      </c>
      <c r="K47" s="46">
        <v>2408249</v>
      </c>
      <c r="L47" s="46">
        <v>0</v>
      </c>
      <c r="M47" s="46">
        <v>0</v>
      </c>
      <c r="N47" s="46">
        <f t="shared" si="11"/>
        <v>3013397</v>
      </c>
      <c r="O47" s="47">
        <f t="shared" si="9"/>
        <v>45.052057948480275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5730546</v>
      </c>
      <c r="L48" s="46">
        <v>0</v>
      </c>
      <c r="M48" s="46">
        <v>0</v>
      </c>
      <c r="N48" s="46">
        <f t="shared" si="11"/>
        <v>5730546</v>
      </c>
      <c r="O48" s="47">
        <f t="shared" si="9"/>
        <v>85.675034012588398</v>
      </c>
      <c r="P48" s="9"/>
    </row>
    <row r="49" spans="1:119">
      <c r="A49" s="12"/>
      <c r="B49" s="25">
        <v>362</v>
      </c>
      <c r="C49" s="20" t="s">
        <v>57</v>
      </c>
      <c r="D49" s="46">
        <v>255560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255560</v>
      </c>
      <c r="O49" s="47">
        <f t="shared" si="9"/>
        <v>3.8207723473918698</v>
      </c>
      <c r="P49" s="9"/>
    </row>
    <row r="50" spans="1:119">
      <c r="A50" s="12"/>
      <c r="B50" s="25">
        <v>368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10798428</v>
      </c>
      <c r="L50" s="46">
        <v>0</v>
      </c>
      <c r="M50" s="46">
        <v>0</v>
      </c>
      <c r="N50" s="46">
        <f t="shared" si="11"/>
        <v>10798428</v>
      </c>
      <c r="O50" s="47">
        <f t="shared" si="9"/>
        <v>161.44285137620165</v>
      </c>
      <c r="P50" s="9"/>
    </row>
    <row r="51" spans="1:119">
      <c r="A51" s="12"/>
      <c r="B51" s="25">
        <v>369.3</v>
      </c>
      <c r="C51" s="20" t="s">
        <v>78</v>
      </c>
      <c r="D51" s="46">
        <v>623894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623894</v>
      </c>
      <c r="O51" s="47">
        <f t="shared" si="9"/>
        <v>9.3275823403650939</v>
      </c>
      <c r="P51" s="9"/>
    </row>
    <row r="52" spans="1:119">
      <c r="A52" s="12"/>
      <c r="B52" s="25">
        <v>369.9</v>
      </c>
      <c r="C52" s="20" t="s">
        <v>61</v>
      </c>
      <c r="D52" s="46">
        <v>175057</v>
      </c>
      <c r="E52" s="46">
        <v>1295239</v>
      </c>
      <c r="F52" s="46">
        <v>0</v>
      </c>
      <c r="G52" s="46">
        <v>128252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1598548</v>
      </c>
      <c r="O52" s="47">
        <f t="shared" si="9"/>
        <v>23.899233034819922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SUM(D54:D55)</f>
        <v>367105</v>
      </c>
      <c r="E53" s="32">
        <f t="shared" si="13"/>
        <v>1310858</v>
      </c>
      <c r="F53" s="32">
        <f t="shared" si="13"/>
        <v>4310193</v>
      </c>
      <c r="G53" s="32">
        <f t="shared" si="13"/>
        <v>10179514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16167670</v>
      </c>
      <c r="O53" s="45">
        <f t="shared" si="9"/>
        <v>241.71617803160555</v>
      </c>
      <c r="P53" s="9"/>
    </row>
    <row r="54" spans="1:119">
      <c r="A54" s="12"/>
      <c r="B54" s="25">
        <v>381</v>
      </c>
      <c r="C54" s="20" t="s">
        <v>62</v>
      </c>
      <c r="D54" s="46">
        <v>367105</v>
      </c>
      <c r="E54" s="46">
        <v>1310858</v>
      </c>
      <c r="F54" s="46">
        <v>4310193</v>
      </c>
      <c r="G54" s="46">
        <v>114514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6102670</v>
      </c>
      <c r="O54" s="47">
        <f t="shared" si="9"/>
        <v>91.238506735240037</v>
      </c>
      <c r="P54" s="9"/>
    </row>
    <row r="55" spans="1:119" ht="15.75" thickBot="1">
      <c r="A55" s="12"/>
      <c r="B55" s="25">
        <v>384</v>
      </c>
      <c r="C55" s="20" t="s">
        <v>64</v>
      </c>
      <c r="D55" s="46">
        <v>0</v>
      </c>
      <c r="E55" s="46">
        <v>0</v>
      </c>
      <c r="F55" s="46">
        <v>0</v>
      </c>
      <c r="G55" s="46">
        <v>10065000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10065000</v>
      </c>
      <c r="O55" s="47">
        <f t="shared" si="9"/>
        <v>150.47767129636551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SUM(D5,D12,D17,D33,D44,D46,D53)</f>
        <v>54057564</v>
      </c>
      <c r="E56" s="15">
        <f t="shared" si="14"/>
        <v>8119856</v>
      </c>
      <c r="F56" s="15">
        <f t="shared" si="14"/>
        <v>4633817</v>
      </c>
      <c r="G56" s="15">
        <f t="shared" si="14"/>
        <v>12552674</v>
      </c>
      <c r="H56" s="15">
        <f t="shared" si="14"/>
        <v>0</v>
      </c>
      <c r="I56" s="15">
        <f t="shared" si="14"/>
        <v>23126509</v>
      </c>
      <c r="J56" s="15">
        <f t="shared" si="14"/>
        <v>0</v>
      </c>
      <c r="K56" s="15">
        <f t="shared" si="14"/>
        <v>18937223</v>
      </c>
      <c r="L56" s="15">
        <f t="shared" si="14"/>
        <v>0</v>
      </c>
      <c r="M56" s="15">
        <f t="shared" si="14"/>
        <v>0</v>
      </c>
      <c r="N56" s="15">
        <f t="shared" si="11"/>
        <v>121427643</v>
      </c>
      <c r="O56" s="38">
        <f t="shared" si="9"/>
        <v>1815.4146994184221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79</v>
      </c>
      <c r="M58" s="48"/>
      <c r="N58" s="48"/>
      <c r="O58" s="43">
        <v>66887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22310423</v>
      </c>
      <c r="E5" s="27">
        <f t="shared" si="0"/>
        <v>0</v>
      </c>
      <c r="F5" s="27">
        <f t="shared" si="0"/>
        <v>0</v>
      </c>
      <c r="G5" s="27">
        <f t="shared" si="0"/>
        <v>2338961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24649384</v>
      </c>
      <c r="O5" s="33">
        <f t="shared" ref="O5:O36" si="2">(N5/O$60)</f>
        <v>385.14662499999997</v>
      </c>
      <c r="P5" s="6"/>
    </row>
    <row r="6" spans="1:133">
      <c r="A6" s="12"/>
      <c r="B6" s="25">
        <v>311</v>
      </c>
      <c r="C6" s="20" t="s">
        <v>1</v>
      </c>
      <c r="D6" s="46">
        <v>13616266</v>
      </c>
      <c r="E6" s="46">
        <v>0</v>
      </c>
      <c r="F6" s="46">
        <v>0</v>
      </c>
      <c r="G6" s="46">
        <v>2338961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15955227</v>
      </c>
      <c r="O6" s="47">
        <f t="shared" si="2"/>
        <v>249.30042187500001</v>
      </c>
      <c r="P6" s="9"/>
    </row>
    <row r="7" spans="1:133">
      <c r="A7" s="12"/>
      <c r="B7" s="25">
        <v>312.10000000000002</v>
      </c>
      <c r="C7" s="20" t="s">
        <v>9</v>
      </c>
      <c r="D7" s="46">
        <v>1133293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1133293</v>
      </c>
      <c r="O7" s="47">
        <f t="shared" si="2"/>
        <v>17.707703124999998</v>
      </c>
      <c r="P7" s="9"/>
    </row>
    <row r="8" spans="1:133">
      <c r="A8" s="12"/>
      <c r="B8" s="25">
        <v>314.10000000000002</v>
      </c>
      <c r="C8" s="20" t="s">
        <v>10</v>
      </c>
      <c r="D8" s="46">
        <v>2893752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2893752</v>
      </c>
      <c r="O8" s="47">
        <f t="shared" si="2"/>
        <v>45.214874999999999</v>
      </c>
      <c r="P8" s="9"/>
    </row>
    <row r="9" spans="1:133">
      <c r="A9" s="12"/>
      <c r="B9" s="25">
        <v>314.2</v>
      </c>
      <c r="C9" s="20" t="s">
        <v>12</v>
      </c>
      <c r="D9" s="46">
        <v>3130345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3130345</v>
      </c>
      <c r="O9" s="47">
        <f t="shared" si="2"/>
        <v>48.911640624999997</v>
      </c>
      <c r="P9" s="9"/>
    </row>
    <row r="10" spans="1:133">
      <c r="A10" s="12"/>
      <c r="B10" s="25">
        <v>314.3</v>
      </c>
      <c r="C10" s="20" t="s">
        <v>11</v>
      </c>
      <c r="D10" s="46">
        <v>1387679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1387679</v>
      </c>
      <c r="O10" s="47">
        <f t="shared" si="2"/>
        <v>21.682484375000001</v>
      </c>
      <c r="P10" s="9"/>
    </row>
    <row r="11" spans="1:133">
      <c r="A11" s="12"/>
      <c r="B11" s="25">
        <v>314.8</v>
      </c>
      <c r="C11" s="20" t="s">
        <v>13</v>
      </c>
      <c r="D11" s="46">
        <v>149088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149088</v>
      </c>
      <c r="O11" s="47">
        <f t="shared" si="2"/>
        <v>2.3294999999999999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5885138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5885138</v>
      </c>
      <c r="O12" s="45">
        <f t="shared" si="2"/>
        <v>91.955281249999999</v>
      </c>
      <c r="P12" s="10"/>
    </row>
    <row r="13" spans="1:133">
      <c r="A13" s="12"/>
      <c r="B13" s="25">
        <v>323.10000000000002</v>
      </c>
      <c r="C13" s="20" t="s">
        <v>15</v>
      </c>
      <c r="D13" s="46">
        <v>3190431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3190431</v>
      </c>
      <c r="O13" s="47">
        <f t="shared" si="2"/>
        <v>49.850484375000001</v>
      </c>
      <c r="P13" s="9"/>
    </row>
    <row r="14" spans="1:133">
      <c r="A14" s="12"/>
      <c r="B14" s="25">
        <v>323.7</v>
      </c>
      <c r="C14" s="20" t="s">
        <v>16</v>
      </c>
      <c r="D14" s="46">
        <v>693105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693105</v>
      </c>
      <c r="O14" s="47">
        <f t="shared" si="2"/>
        <v>10.829765625</v>
      </c>
      <c r="P14" s="9"/>
    </row>
    <row r="15" spans="1:133">
      <c r="A15" s="12"/>
      <c r="B15" s="25">
        <v>323.89999999999998</v>
      </c>
      <c r="C15" s="20" t="s">
        <v>17</v>
      </c>
      <c r="D15" s="46">
        <v>85000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85000</v>
      </c>
      <c r="O15" s="47">
        <f t="shared" si="2"/>
        <v>1.328125</v>
      </c>
      <c r="P15" s="9"/>
    </row>
    <row r="16" spans="1:133">
      <c r="A16" s="12"/>
      <c r="B16" s="25">
        <v>329</v>
      </c>
      <c r="C16" s="20" t="s">
        <v>18</v>
      </c>
      <c r="D16" s="46">
        <v>1916602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1916602</v>
      </c>
      <c r="O16" s="47">
        <f t="shared" si="2"/>
        <v>29.946906250000001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SUM(D18:D32)</f>
        <v>5269458</v>
      </c>
      <c r="E17" s="32">
        <f t="shared" si="4"/>
        <v>2665583</v>
      </c>
      <c r="F17" s="32">
        <f t="shared" si="4"/>
        <v>0</v>
      </c>
      <c r="G17" s="32">
        <f t="shared" si="4"/>
        <v>258456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8193497</v>
      </c>
      <c r="O17" s="45">
        <f t="shared" si="2"/>
        <v>128.02339062499999</v>
      </c>
      <c r="P17" s="10"/>
    </row>
    <row r="18" spans="1:16">
      <c r="A18" s="12"/>
      <c r="B18" s="25">
        <v>331.69</v>
      </c>
      <c r="C18" s="20" t="s">
        <v>21</v>
      </c>
      <c r="D18" s="46">
        <v>0</v>
      </c>
      <c r="E18" s="46">
        <v>999955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999955</v>
      </c>
      <c r="O18" s="47">
        <f t="shared" si="2"/>
        <v>15.624296875000001</v>
      </c>
      <c r="P18" s="9"/>
    </row>
    <row r="19" spans="1:16">
      <c r="A19" s="12"/>
      <c r="B19" s="25">
        <v>334.2</v>
      </c>
      <c r="C19" s="20" t="s">
        <v>20</v>
      </c>
      <c r="D19" s="46">
        <v>119936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119936</v>
      </c>
      <c r="O19" s="47">
        <f t="shared" si="2"/>
        <v>1.8740000000000001</v>
      </c>
      <c r="P19" s="9"/>
    </row>
    <row r="20" spans="1:16">
      <c r="A20" s="12"/>
      <c r="B20" s="25">
        <v>334.49</v>
      </c>
      <c r="C20" s="20" t="s">
        <v>22</v>
      </c>
      <c r="D20" s="46">
        <v>0</v>
      </c>
      <c r="E20" s="46">
        <v>0</v>
      </c>
      <c r="F20" s="46">
        <v>0</v>
      </c>
      <c r="G20" s="46">
        <v>147118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147118</v>
      </c>
      <c r="O20" s="47">
        <f t="shared" si="2"/>
        <v>2.2987187499999999</v>
      </c>
      <c r="P20" s="9"/>
    </row>
    <row r="21" spans="1:16">
      <c r="A21" s="12"/>
      <c r="B21" s="25">
        <v>334.69</v>
      </c>
      <c r="C21" s="20" t="s">
        <v>23</v>
      </c>
      <c r="D21" s="46">
        <v>0</v>
      </c>
      <c r="E21" s="46">
        <v>1615628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1615628</v>
      </c>
      <c r="O21" s="47">
        <f t="shared" si="2"/>
        <v>25.244187499999999</v>
      </c>
      <c r="P21" s="9"/>
    </row>
    <row r="22" spans="1:16">
      <c r="A22" s="12"/>
      <c r="B22" s="25">
        <v>335.12</v>
      </c>
      <c r="C22" s="20" t="s">
        <v>24</v>
      </c>
      <c r="D22" s="46">
        <v>1525126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1525126</v>
      </c>
      <c r="O22" s="47">
        <f t="shared" si="2"/>
        <v>23.83009375</v>
      </c>
      <c r="P22" s="9"/>
    </row>
    <row r="23" spans="1:16">
      <c r="A23" s="12"/>
      <c r="B23" s="25">
        <v>335.15</v>
      </c>
      <c r="C23" s="20" t="s">
        <v>25</v>
      </c>
      <c r="D23" s="46">
        <v>12528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12528</v>
      </c>
      <c r="O23" s="47">
        <f t="shared" si="2"/>
        <v>0.19575000000000001</v>
      </c>
      <c r="P23" s="9"/>
    </row>
    <row r="24" spans="1:16">
      <c r="A24" s="12"/>
      <c r="B24" s="25">
        <v>335.18</v>
      </c>
      <c r="C24" s="20" t="s">
        <v>26</v>
      </c>
      <c r="D24" s="46">
        <v>3058324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3058324</v>
      </c>
      <c r="O24" s="47">
        <f t="shared" si="2"/>
        <v>47.786312500000001</v>
      </c>
      <c r="P24" s="9"/>
    </row>
    <row r="25" spans="1:16">
      <c r="A25" s="12"/>
      <c r="B25" s="25">
        <v>335.29</v>
      </c>
      <c r="C25" s="20" t="s">
        <v>27</v>
      </c>
      <c r="D25" s="46">
        <v>25220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25220</v>
      </c>
      <c r="O25" s="47">
        <f t="shared" si="2"/>
        <v>0.39406249999999998</v>
      </c>
      <c r="P25" s="9"/>
    </row>
    <row r="26" spans="1:16">
      <c r="A26" s="12"/>
      <c r="B26" s="25">
        <v>335.5</v>
      </c>
      <c r="C26" s="20" t="s">
        <v>28</v>
      </c>
      <c r="D26" s="46">
        <v>0</v>
      </c>
      <c r="E26" s="46">
        <v>50000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50000</v>
      </c>
      <c r="O26" s="47">
        <f t="shared" si="2"/>
        <v>0.78125</v>
      </c>
      <c r="P26" s="9"/>
    </row>
    <row r="27" spans="1:16">
      <c r="A27" s="12"/>
      <c r="B27" s="25">
        <v>335.9</v>
      </c>
      <c r="C27" s="20" t="s">
        <v>29</v>
      </c>
      <c r="D27" s="46">
        <v>36972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36972</v>
      </c>
      <c r="O27" s="47">
        <f t="shared" si="2"/>
        <v>0.57768750000000002</v>
      </c>
      <c r="P27" s="9"/>
    </row>
    <row r="28" spans="1:16">
      <c r="A28" s="12"/>
      <c r="B28" s="25">
        <v>337.1</v>
      </c>
      <c r="C28" s="20" t="s">
        <v>30</v>
      </c>
      <c r="D28" s="46">
        <v>11762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11762</v>
      </c>
      <c r="O28" s="47">
        <f t="shared" si="2"/>
        <v>0.18378125000000001</v>
      </c>
      <c r="P28" s="9"/>
    </row>
    <row r="29" spans="1:16">
      <c r="A29" s="12"/>
      <c r="B29" s="25">
        <v>337.2</v>
      </c>
      <c r="C29" s="20" t="s">
        <v>31</v>
      </c>
      <c r="D29" s="46">
        <v>50684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50684</v>
      </c>
      <c r="O29" s="47">
        <f t="shared" si="2"/>
        <v>0.79193749999999996</v>
      </c>
      <c r="P29" s="9"/>
    </row>
    <row r="30" spans="1:16">
      <c r="A30" s="12"/>
      <c r="B30" s="25">
        <v>337.4</v>
      </c>
      <c r="C30" s="20" t="s">
        <v>32</v>
      </c>
      <c r="D30" s="46">
        <v>389536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389536</v>
      </c>
      <c r="O30" s="47">
        <f t="shared" si="2"/>
        <v>6.0865</v>
      </c>
      <c r="P30" s="9"/>
    </row>
    <row r="31" spans="1:16">
      <c r="A31" s="12"/>
      <c r="B31" s="25">
        <v>337.7</v>
      </c>
      <c r="C31" s="20" t="s">
        <v>33</v>
      </c>
      <c r="D31" s="46">
        <v>0</v>
      </c>
      <c r="E31" s="46">
        <v>0</v>
      </c>
      <c r="F31" s="46">
        <v>0</v>
      </c>
      <c r="G31" s="46">
        <v>111338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111338</v>
      </c>
      <c r="O31" s="47">
        <f t="shared" si="2"/>
        <v>1.7396562499999999</v>
      </c>
      <c r="P31" s="9"/>
    </row>
    <row r="32" spans="1:16">
      <c r="A32" s="12"/>
      <c r="B32" s="25">
        <v>338</v>
      </c>
      <c r="C32" s="20" t="s">
        <v>34</v>
      </c>
      <c r="D32" s="46">
        <v>39370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39370</v>
      </c>
      <c r="O32" s="47">
        <f t="shared" si="2"/>
        <v>0.61515624999999996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SUM(D34:D43)</f>
        <v>13665506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18572846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32238352</v>
      </c>
      <c r="O33" s="45">
        <f t="shared" si="2"/>
        <v>503.72424999999998</v>
      </c>
      <c r="P33" s="10"/>
    </row>
    <row r="34" spans="1:16">
      <c r="A34" s="12"/>
      <c r="B34" s="25">
        <v>341.3</v>
      </c>
      <c r="C34" s="20" t="s">
        <v>42</v>
      </c>
      <c r="D34" s="46">
        <v>3624548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8">SUM(D34:M34)</f>
        <v>3624548</v>
      </c>
      <c r="O34" s="47">
        <f t="shared" si="2"/>
        <v>56.633562499999996</v>
      </c>
      <c r="P34" s="9"/>
    </row>
    <row r="35" spans="1:16">
      <c r="A35" s="12"/>
      <c r="B35" s="25">
        <v>342.1</v>
      </c>
      <c r="C35" s="20" t="s">
        <v>43</v>
      </c>
      <c r="D35" s="46">
        <v>180554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180554</v>
      </c>
      <c r="O35" s="47">
        <f t="shared" si="2"/>
        <v>2.82115625</v>
      </c>
      <c r="P35" s="9"/>
    </row>
    <row r="36" spans="1:16">
      <c r="A36" s="12"/>
      <c r="B36" s="25">
        <v>342.4</v>
      </c>
      <c r="C36" s="20" t="s">
        <v>44</v>
      </c>
      <c r="D36" s="46">
        <v>7871764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7871764</v>
      </c>
      <c r="O36" s="47">
        <f t="shared" si="2"/>
        <v>122.9963125</v>
      </c>
      <c r="P36" s="9"/>
    </row>
    <row r="37" spans="1:16">
      <c r="A37" s="12"/>
      <c r="B37" s="25">
        <v>342.5</v>
      </c>
      <c r="C37" s="20" t="s">
        <v>45</v>
      </c>
      <c r="D37" s="46">
        <v>422373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422373</v>
      </c>
      <c r="O37" s="47">
        <f t="shared" ref="O37:O58" si="9">(N37/O$60)</f>
        <v>6.5995781249999999</v>
      </c>
      <c r="P37" s="9"/>
    </row>
    <row r="38" spans="1:16">
      <c r="A38" s="12"/>
      <c r="B38" s="25">
        <v>342.6</v>
      </c>
      <c r="C38" s="20" t="s">
        <v>46</v>
      </c>
      <c r="D38" s="46">
        <v>1147679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1147679</v>
      </c>
      <c r="O38" s="47">
        <f t="shared" si="9"/>
        <v>17.932484375000001</v>
      </c>
      <c r="P38" s="9"/>
    </row>
    <row r="39" spans="1:16">
      <c r="A39" s="12"/>
      <c r="B39" s="25">
        <v>342.9</v>
      </c>
      <c r="C39" s="20" t="s">
        <v>47</v>
      </c>
      <c r="D39" s="46">
        <v>132947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132947</v>
      </c>
      <c r="O39" s="47">
        <f t="shared" si="9"/>
        <v>2.077296875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14619482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14619482</v>
      </c>
      <c r="O40" s="47">
        <f t="shared" si="9"/>
        <v>228.42940625</v>
      </c>
      <c r="P40" s="9"/>
    </row>
    <row r="41" spans="1:16">
      <c r="A41" s="12"/>
      <c r="B41" s="25">
        <v>343.9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3953364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3953364</v>
      </c>
      <c r="O41" s="47">
        <f t="shared" si="9"/>
        <v>61.771312500000001</v>
      </c>
      <c r="P41" s="9"/>
    </row>
    <row r="42" spans="1:16">
      <c r="A42" s="12"/>
      <c r="B42" s="25">
        <v>346.9</v>
      </c>
      <c r="C42" s="20" t="s">
        <v>50</v>
      </c>
      <c r="D42" s="46">
        <v>89459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89459</v>
      </c>
      <c r="O42" s="47">
        <f t="shared" si="9"/>
        <v>1.397796875</v>
      </c>
      <c r="P42" s="9"/>
    </row>
    <row r="43" spans="1:16">
      <c r="A43" s="12"/>
      <c r="B43" s="25">
        <v>347.2</v>
      </c>
      <c r="C43" s="20" t="s">
        <v>51</v>
      </c>
      <c r="D43" s="46">
        <v>196182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196182</v>
      </c>
      <c r="O43" s="47">
        <f t="shared" si="9"/>
        <v>3.0653437499999998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SUM(D45:D45)</f>
        <v>539053</v>
      </c>
      <c r="E44" s="32">
        <f t="shared" si="10"/>
        <v>152683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691736</v>
      </c>
      <c r="O44" s="45">
        <f t="shared" si="9"/>
        <v>10.808375</v>
      </c>
      <c r="P44" s="10"/>
    </row>
    <row r="45" spans="1:16">
      <c r="A45" s="13"/>
      <c r="B45" s="39">
        <v>359</v>
      </c>
      <c r="C45" s="21" t="s">
        <v>54</v>
      </c>
      <c r="D45" s="46">
        <v>539053</v>
      </c>
      <c r="E45" s="46">
        <v>152683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691736</v>
      </c>
      <c r="O45" s="47">
        <f t="shared" si="9"/>
        <v>10.808375</v>
      </c>
      <c r="P45" s="9"/>
    </row>
    <row r="46" spans="1:16" ht="15.75">
      <c r="A46" s="29" t="s">
        <v>2</v>
      </c>
      <c r="B46" s="30"/>
      <c r="C46" s="31"/>
      <c r="D46" s="32">
        <f t="shared" ref="D46:M46" si="11">SUM(D47:D53)</f>
        <v>371358</v>
      </c>
      <c r="E46" s="32">
        <f t="shared" si="11"/>
        <v>125816</v>
      </c>
      <c r="F46" s="32">
        <f t="shared" si="11"/>
        <v>99954</v>
      </c>
      <c r="G46" s="32">
        <f t="shared" si="11"/>
        <v>167219</v>
      </c>
      <c r="H46" s="32">
        <f t="shared" si="11"/>
        <v>0</v>
      </c>
      <c r="I46" s="32">
        <f t="shared" si="11"/>
        <v>36658</v>
      </c>
      <c r="J46" s="32">
        <f t="shared" si="11"/>
        <v>0</v>
      </c>
      <c r="K46" s="32">
        <f t="shared" si="11"/>
        <v>8769082</v>
      </c>
      <c r="L46" s="32">
        <f t="shared" si="11"/>
        <v>0</v>
      </c>
      <c r="M46" s="32">
        <f t="shared" si="11"/>
        <v>0</v>
      </c>
      <c r="N46" s="32">
        <f>SUM(D46:M46)</f>
        <v>9570087</v>
      </c>
      <c r="O46" s="45">
        <f t="shared" si="9"/>
        <v>149.53260937499999</v>
      </c>
      <c r="P46" s="10"/>
    </row>
    <row r="47" spans="1:16">
      <c r="A47" s="12"/>
      <c r="B47" s="25">
        <v>361.1</v>
      </c>
      <c r="C47" s="20" t="s">
        <v>55</v>
      </c>
      <c r="D47" s="46">
        <v>83263</v>
      </c>
      <c r="E47" s="46">
        <v>124051</v>
      </c>
      <c r="F47" s="46">
        <v>99954</v>
      </c>
      <c r="G47" s="46">
        <v>152075</v>
      </c>
      <c r="H47" s="46">
        <v>0</v>
      </c>
      <c r="I47" s="46">
        <v>36658</v>
      </c>
      <c r="J47" s="46">
        <v>0</v>
      </c>
      <c r="K47" s="46">
        <v>2470133</v>
      </c>
      <c r="L47" s="46">
        <v>0</v>
      </c>
      <c r="M47" s="46">
        <v>0</v>
      </c>
      <c r="N47" s="46">
        <f>SUM(D47:M47)</f>
        <v>2966134</v>
      </c>
      <c r="O47" s="47">
        <f t="shared" si="9"/>
        <v>46.34584375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-3263703</v>
      </c>
      <c r="L48" s="46">
        <v>0</v>
      </c>
      <c r="M48" s="46">
        <v>0</v>
      </c>
      <c r="N48" s="46">
        <f t="shared" ref="N48:N53" si="12">SUM(D48:M48)</f>
        <v>-3263703</v>
      </c>
      <c r="O48" s="47">
        <f t="shared" si="9"/>
        <v>-50.995359375</v>
      </c>
      <c r="P48" s="9"/>
    </row>
    <row r="49" spans="1:119">
      <c r="A49" s="12"/>
      <c r="B49" s="25">
        <v>362</v>
      </c>
      <c r="C49" s="20" t="s">
        <v>57</v>
      </c>
      <c r="D49" s="46">
        <v>255757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255757</v>
      </c>
      <c r="O49" s="47">
        <f t="shared" si="9"/>
        <v>3.9962031250000001</v>
      </c>
      <c r="P49" s="9"/>
    </row>
    <row r="50" spans="1:119">
      <c r="A50" s="12"/>
      <c r="B50" s="25">
        <v>364</v>
      </c>
      <c r="C50" s="20" t="s">
        <v>58</v>
      </c>
      <c r="D50" s="46">
        <v>0</v>
      </c>
      <c r="E50" s="46">
        <v>0</v>
      </c>
      <c r="F50" s="46">
        <v>0</v>
      </c>
      <c r="G50" s="46">
        <v>15144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15144</v>
      </c>
      <c r="O50" s="47">
        <f t="shared" si="9"/>
        <v>0.236625</v>
      </c>
      <c r="P50" s="9"/>
    </row>
    <row r="51" spans="1:119">
      <c r="A51" s="12"/>
      <c r="B51" s="25">
        <v>366</v>
      </c>
      <c r="C51" s="20" t="s">
        <v>59</v>
      </c>
      <c r="D51" s="46">
        <v>0</v>
      </c>
      <c r="E51" s="46">
        <v>1765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1765</v>
      </c>
      <c r="O51" s="47">
        <f t="shared" si="9"/>
        <v>2.7578124999999998E-2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9562652</v>
      </c>
      <c r="L52" s="46">
        <v>0</v>
      </c>
      <c r="M52" s="46">
        <v>0</v>
      </c>
      <c r="N52" s="46">
        <f t="shared" si="12"/>
        <v>9562652</v>
      </c>
      <c r="O52" s="47">
        <f t="shared" si="9"/>
        <v>149.4164375</v>
      </c>
      <c r="P52" s="9"/>
    </row>
    <row r="53" spans="1:119">
      <c r="A53" s="12"/>
      <c r="B53" s="25">
        <v>369.9</v>
      </c>
      <c r="C53" s="20" t="s">
        <v>61</v>
      </c>
      <c r="D53" s="46">
        <v>32338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32338</v>
      </c>
      <c r="O53" s="47">
        <f t="shared" si="9"/>
        <v>0.50528125000000002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SUM(D55:D57)</f>
        <v>3884164</v>
      </c>
      <c r="E54" s="32">
        <f t="shared" si="13"/>
        <v>1126611</v>
      </c>
      <c r="F54" s="32">
        <f t="shared" si="13"/>
        <v>4486291</v>
      </c>
      <c r="G54" s="32">
        <f t="shared" si="13"/>
        <v>8175917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17672983</v>
      </c>
      <c r="O54" s="45">
        <f t="shared" si="9"/>
        <v>276.140359375</v>
      </c>
      <c r="P54" s="9"/>
    </row>
    <row r="55" spans="1:119">
      <c r="A55" s="12"/>
      <c r="B55" s="25">
        <v>381</v>
      </c>
      <c r="C55" s="20" t="s">
        <v>62</v>
      </c>
      <c r="D55" s="46">
        <v>3884164</v>
      </c>
      <c r="E55" s="46">
        <v>1126611</v>
      </c>
      <c r="F55" s="46">
        <v>4486291</v>
      </c>
      <c r="G55" s="46">
        <v>545076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10042142</v>
      </c>
      <c r="O55" s="47">
        <f t="shared" si="9"/>
        <v>156.90846875</v>
      </c>
      <c r="P55" s="9"/>
    </row>
    <row r="56" spans="1:119">
      <c r="A56" s="12"/>
      <c r="B56" s="25">
        <v>383</v>
      </c>
      <c r="C56" s="20" t="s">
        <v>63</v>
      </c>
      <c r="D56" s="46">
        <v>0</v>
      </c>
      <c r="E56" s="46">
        <v>0</v>
      </c>
      <c r="F56" s="46">
        <v>0</v>
      </c>
      <c r="G56" s="46">
        <v>576841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576841</v>
      </c>
      <c r="O56" s="47">
        <f t="shared" si="9"/>
        <v>9.0131406250000001</v>
      </c>
      <c r="P56" s="9"/>
    </row>
    <row r="57" spans="1:119" ht="15.75" thickBot="1">
      <c r="A57" s="12"/>
      <c r="B57" s="25">
        <v>384</v>
      </c>
      <c r="C57" s="20" t="s">
        <v>64</v>
      </c>
      <c r="D57" s="46">
        <v>0</v>
      </c>
      <c r="E57" s="46">
        <v>0</v>
      </c>
      <c r="F57" s="46">
        <v>0</v>
      </c>
      <c r="G57" s="46">
        <v>7054000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7054000</v>
      </c>
      <c r="O57" s="47">
        <f t="shared" si="9"/>
        <v>110.21875</v>
      </c>
      <c r="P57" s="9"/>
    </row>
    <row r="58" spans="1:119" ht="16.5" thickBot="1">
      <c r="A58" s="14" t="s">
        <v>52</v>
      </c>
      <c r="B58" s="23"/>
      <c r="C58" s="22"/>
      <c r="D58" s="15">
        <f t="shared" ref="D58:M58" si="14">SUM(D5,D12,D17,D33,D44,D46,D54)</f>
        <v>51925100</v>
      </c>
      <c r="E58" s="15">
        <f t="shared" si="14"/>
        <v>4070693</v>
      </c>
      <c r="F58" s="15">
        <f t="shared" si="14"/>
        <v>4586245</v>
      </c>
      <c r="G58" s="15">
        <f t="shared" si="14"/>
        <v>10940553</v>
      </c>
      <c r="H58" s="15">
        <f t="shared" si="14"/>
        <v>0</v>
      </c>
      <c r="I58" s="15">
        <f t="shared" si="14"/>
        <v>18609504</v>
      </c>
      <c r="J58" s="15">
        <f t="shared" si="14"/>
        <v>0</v>
      </c>
      <c r="K58" s="15">
        <f t="shared" si="14"/>
        <v>8769082</v>
      </c>
      <c r="L58" s="15">
        <f t="shared" si="14"/>
        <v>0</v>
      </c>
      <c r="M58" s="15">
        <f t="shared" si="14"/>
        <v>0</v>
      </c>
      <c r="N58" s="15">
        <f>SUM(D58:M58)</f>
        <v>98901177</v>
      </c>
      <c r="O58" s="38">
        <f t="shared" si="9"/>
        <v>1545.3308906249999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71</v>
      </c>
      <c r="M60" s="48"/>
      <c r="N60" s="48"/>
      <c r="O60" s="43">
        <v>64000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thickBot="1">
      <c r="A62" s="52" t="s">
        <v>80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22211645</v>
      </c>
      <c r="E5" s="27">
        <f t="shared" si="0"/>
        <v>0</v>
      </c>
      <c r="F5" s="27">
        <f t="shared" si="0"/>
        <v>0</v>
      </c>
      <c r="G5" s="27">
        <f t="shared" si="0"/>
        <v>2206758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24418403</v>
      </c>
      <c r="O5" s="33">
        <f t="shared" ref="O5:O36" si="2">(N5/O$59)</f>
        <v>377.78916995435907</v>
      </c>
      <c r="P5" s="6"/>
    </row>
    <row r="6" spans="1:133">
      <c r="A6" s="12"/>
      <c r="B6" s="25">
        <v>311</v>
      </c>
      <c r="C6" s="20" t="s">
        <v>1</v>
      </c>
      <c r="D6" s="46">
        <v>13972284</v>
      </c>
      <c r="E6" s="46">
        <v>0</v>
      </c>
      <c r="F6" s="46">
        <v>0</v>
      </c>
      <c r="G6" s="46">
        <v>2206758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16179042</v>
      </c>
      <c r="O6" s="47">
        <f t="shared" si="2"/>
        <v>250.31394755163612</v>
      </c>
      <c r="P6" s="9"/>
    </row>
    <row r="7" spans="1:133">
      <c r="A7" s="12"/>
      <c r="B7" s="25">
        <v>312.10000000000002</v>
      </c>
      <c r="C7" s="20" t="s">
        <v>9</v>
      </c>
      <c r="D7" s="46">
        <v>1209640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1209640</v>
      </c>
      <c r="O7" s="47">
        <f t="shared" si="2"/>
        <v>18.714937727237565</v>
      </c>
      <c r="P7" s="9"/>
    </row>
    <row r="8" spans="1:133">
      <c r="A8" s="12"/>
      <c r="B8" s="25">
        <v>314.10000000000002</v>
      </c>
      <c r="C8" s="20" t="s">
        <v>10</v>
      </c>
      <c r="D8" s="46">
        <v>2931648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2931648</v>
      </c>
      <c r="O8" s="47">
        <f t="shared" si="2"/>
        <v>45.356973775818055</v>
      </c>
      <c r="P8" s="9"/>
    </row>
    <row r="9" spans="1:133">
      <c r="A9" s="12"/>
      <c r="B9" s="25">
        <v>314.2</v>
      </c>
      <c r="C9" s="20" t="s">
        <v>12</v>
      </c>
      <c r="D9" s="46">
        <v>2819522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2819522</v>
      </c>
      <c r="O9" s="47">
        <f t="shared" si="2"/>
        <v>43.622217065057633</v>
      </c>
      <c r="P9" s="9"/>
    </row>
    <row r="10" spans="1:133">
      <c r="A10" s="12"/>
      <c r="B10" s="25">
        <v>314.3</v>
      </c>
      <c r="C10" s="20" t="s">
        <v>11</v>
      </c>
      <c r="D10" s="46">
        <v>1143734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1143734</v>
      </c>
      <c r="O10" s="47">
        <f t="shared" si="2"/>
        <v>17.695273458652434</v>
      </c>
      <c r="P10" s="9"/>
    </row>
    <row r="11" spans="1:133">
      <c r="A11" s="12"/>
      <c r="B11" s="25">
        <v>314.8</v>
      </c>
      <c r="C11" s="20" t="s">
        <v>13</v>
      </c>
      <c r="D11" s="46">
        <v>134817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134817</v>
      </c>
      <c r="O11" s="47">
        <f t="shared" si="2"/>
        <v>2.0858203759572986</v>
      </c>
      <c r="P11" s="9"/>
    </row>
    <row r="12" spans="1:133" ht="15.75">
      <c r="A12" s="29" t="s">
        <v>104</v>
      </c>
      <c r="B12" s="30"/>
      <c r="C12" s="31"/>
      <c r="D12" s="32">
        <f t="shared" ref="D12:M12" si="3">SUM(D13:D16)</f>
        <v>6021702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6021702</v>
      </c>
      <c r="O12" s="45">
        <f t="shared" si="2"/>
        <v>93.164724994198195</v>
      </c>
      <c r="P12" s="10"/>
    </row>
    <row r="13" spans="1:133">
      <c r="A13" s="12"/>
      <c r="B13" s="25">
        <v>323.10000000000002</v>
      </c>
      <c r="C13" s="20" t="s">
        <v>15</v>
      </c>
      <c r="D13" s="46">
        <v>3034828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3034828</v>
      </c>
      <c r="O13" s="47">
        <f t="shared" si="2"/>
        <v>46.953322503287694</v>
      </c>
      <c r="P13" s="9"/>
    </row>
    <row r="14" spans="1:133">
      <c r="A14" s="12"/>
      <c r="B14" s="25">
        <v>323.7</v>
      </c>
      <c r="C14" s="20" t="s">
        <v>16</v>
      </c>
      <c r="D14" s="46">
        <v>1197812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1197812</v>
      </c>
      <c r="O14" s="47">
        <f t="shared" si="2"/>
        <v>18.531940898893787</v>
      </c>
      <c r="P14" s="9"/>
    </row>
    <row r="15" spans="1:133">
      <c r="A15" s="12"/>
      <c r="B15" s="25">
        <v>323.89999999999998</v>
      </c>
      <c r="C15" s="20" t="s">
        <v>17</v>
      </c>
      <c r="D15" s="46">
        <v>48750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48750</v>
      </c>
      <c r="O15" s="47">
        <f t="shared" si="2"/>
        <v>0.75423532142028316</v>
      </c>
      <c r="P15" s="9"/>
    </row>
    <row r="16" spans="1:133">
      <c r="A16" s="12"/>
      <c r="B16" s="25">
        <v>329</v>
      </c>
      <c r="C16" s="20" t="s">
        <v>105</v>
      </c>
      <c r="D16" s="46">
        <v>1740312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1740312</v>
      </c>
      <c r="O16" s="47">
        <f t="shared" si="2"/>
        <v>26.925226270596426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SUM(D18:D34)</f>
        <v>11835972</v>
      </c>
      <c r="E17" s="32">
        <f t="shared" si="4"/>
        <v>1656847</v>
      </c>
      <c r="F17" s="32">
        <f t="shared" si="4"/>
        <v>0</v>
      </c>
      <c r="G17" s="32">
        <f t="shared" si="4"/>
        <v>78702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13571521</v>
      </c>
      <c r="O17" s="45">
        <f t="shared" si="2"/>
        <v>209.97170263788968</v>
      </c>
      <c r="P17" s="10"/>
    </row>
    <row r="18" spans="1:16">
      <c r="A18" s="12"/>
      <c r="B18" s="25">
        <v>331.2</v>
      </c>
      <c r="C18" s="20" t="s">
        <v>94</v>
      </c>
      <c r="D18" s="46">
        <v>13628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13628</v>
      </c>
      <c r="O18" s="47">
        <f t="shared" si="2"/>
        <v>0.21084551713467936</v>
      </c>
      <c r="P18" s="9"/>
    </row>
    <row r="19" spans="1:16">
      <c r="A19" s="12"/>
      <c r="B19" s="25">
        <v>331.69</v>
      </c>
      <c r="C19" s="20" t="s">
        <v>21</v>
      </c>
      <c r="D19" s="46">
        <v>0</v>
      </c>
      <c r="E19" s="46">
        <v>779910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779910</v>
      </c>
      <c r="O19" s="47">
        <f t="shared" si="2"/>
        <v>12.066372708284986</v>
      </c>
      <c r="P19" s="9"/>
    </row>
    <row r="20" spans="1:16">
      <c r="A20" s="12"/>
      <c r="B20" s="25">
        <v>334.2</v>
      </c>
      <c r="C20" s="20" t="s">
        <v>20</v>
      </c>
      <c r="D20" s="46">
        <v>144327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144327</v>
      </c>
      <c r="O20" s="47">
        <f t="shared" si="2"/>
        <v>2.2329542817359016</v>
      </c>
      <c r="P20" s="9"/>
    </row>
    <row r="21" spans="1:16">
      <c r="A21" s="12"/>
      <c r="B21" s="25">
        <v>334.39</v>
      </c>
      <c r="C21" s="20" t="s">
        <v>106</v>
      </c>
      <c r="D21" s="46">
        <v>530000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530000</v>
      </c>
      <c r="O21" s="47">
        <f t="shared" si="2"/>
        <v>8.1998916995435902</v>
      </c>
      <c r="P21" s="9"/>
    </row>
    <row r="22" spans="1:16">
      <c r="A22" s="12"/>
      <c r="B22" s="25">
        <v>334.49</v>
      </c>
      <c r="C22" s="20" t="s">
        <v>22</v>
      </c>
      <c r="D22" s="46">
        <v>160985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160985</v>
      </c>
      <c r="O22" s="47">
        <f t="shared" si="2"/>
        <v>2.490678425001934</v>
      </c>
      <c r="P22" s="9"/>
    </row>
    <row r="23" spans="1:16">
      <c r="A23" s="12"/>
      <c r="B23" s="25">
        <v>334.69</v>
      </c>
      <c r="C23" s="20" t="s">
        <v>23</v>
      </c>
      <c r="D23" s="46">
        <v>0</v>
      </c>
      <c r="E23" s="46">
        <v>500050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500050</v>
      </c>
      <c r="O23" s="47">
        <f t="shared" si="2"/>
        <v>7.7365204610505147</v>
      </c>
      <c r="P23" s="9"/>
    </row>
    <row r="24" spans="1:16">
      <c r="A24" s="12"/>
      <c r="B24" s="25">
        <v>335.12</v>
      </c>
      <c r="C24" s="20" t="s">
        <v>24</v>
      </c>
      <c r="D24" s="46">
        <v>1910470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1910470</v>
      </c>
      <c r="O24" s="47">
        <f t="shared" si="2"/>
        <v>29.557824707975556</v>
      </c>
      <c r="P24" s="9"/>
    </row>
    <row r="25" spans="1:16">
      <c r="A25" s="12"/>
      <c r="B25" s="25">
        <v>335.15</v>
      </c>
      <c r="C25" s="20" t="s">
        <v>25</v>
      </c>
      <c r="D25" s="46">
        <v>11414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11414</v>
      </c>
      <c r="O25" s="47">
        <f t="shared" si="2"/>
        <v>0.17659162992186897</v>
      </c>
      <c r="P25" s="9"/>
    </row>
    <row r="26" spans="1:16">
      <c r="A26" s="12"/>
      <c r="B26" s="25">
        <v>335.18</v>
      </c>
      <c r="C26" s="20" t="s">
        <v>26</v>
      </c>
      <c r="D26" s="46">
        <v>3581018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3581018</v>
      </c>
      <c r="O26" s="47">
        <f t="shared" si="2"/>
        <v>55.403697687011679</v>
      </c>
      <c r="P26" s="9"/>
    </row>
    <row r="27" spans="1:16">
      <c r="A27" s="12"/>
      <c r="B27" s="25">
        <v>335.21</v>
      </c>
      <c r="C27" s="20" t="s">
        <v>75</v>
      </c>
      <c r="D27" s="46">
        <v>22973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22973</v>
      </c>
      <c r="O27" s="47">
        <f t="shared" si="2"/>
        <v>0.35542662644078288</v>
      </c>
      <c r="P27" s="9"/>
    </row>
    <row r="28" spans="1:16">
      <c r="A28" s="12"/>
      <c r="B28" s="25">
        <v>335.9</v>
      </c>
      <c r="C28" s="20" t="s">
        <v>29</v>
      </c>
      <c r="D28" s="46">
        <v>16786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16786</v>
      </c>
      <c r="O28" s="47">
        <f t="shared" si="2"/>
        <v>0.25970449446894095</v>
      </c>
      <c r="P28" s="9"/>
    </row>
    <row r="29" spans="1:16">
      <c r="A29" s="12"/>
      <c r="B29" s="25">
        <v>337.1</v>
      </c>
      <c r="C29" s="20" t="s">
        <v>30</v>
      </c>
      <c r="D29" s="46">
        <v>4550736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4550736</v>
      </c>
      <c r="O29" s="47">
        <f t="shared" si="2"/>
        <v>70.406683685309815</v>
      </c>
      <c r="P29" s="9"/>
    </row>
    <row r="30" spans="1:16">
      <c r="A30" s="12"/>
      <c r="B30" s="25">
        <v>337.2</v>
      </c>
      <c r="C30" s="20" t="s">
        <v>31</v>
      </c>
      <c r="D30" s="46">
        <v>602263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602263</v>
      </c>
      <c r="O30" s="47">
        <f t="shared" si="2"/>
        <v>9.317908254041928</v>
      </c>
      <c r="P30" s="9"/>
    </row>
    <row r="31" spans="1:16">
      <c r="A31" s="12"/>
      <c r="B31" s="25">
        <v>337.4</v>
      </c>
      <c r="C31" s="20" t="s">
        <v>32</v>
      </c>
      <c r="D31" s="46">
        <v>234854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234854</v>
      </c>
      <c r="O31" s="47">
        <f t="shared" si="2"/>
        <v>3.6335421984992653</v>
      </c>
      <c r="P31" s="9"/>
    </row>
    <row r="32" spans="1:16">
      <c r="A32" s="12"/>
      <c r="B32" s="25">
        <v>337.7</v>
      </c>
      <c r="C32" s="20" t="s">
        <v>33</v>
      </c>
      <c r="D32" s="46">
        <v>0</v>
      </c>
      <c r="E32" s="46">
        <v>0</v>
      </c>
      <c r="F32" s="46">
        <v>0</v>
      </c>
      <c r="G32" s="46">
        <v>78702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78702</v>
      </c>
      <c r="O32" s="47">
        <f t="shared" si="2"/>
        <v>1.217637502900905</v>
      </c>
      <c r="P32" s="9"/>
    </row>
    <row r="33" spans="1:16">
      <c r="A33" s="12"/>
      <c r="B33" s="25">
        <v>337.9</v>
      </c>
      <c r="C33" s="20" t="s">
        <v>76</v>
      </c>
      <c r="D33" s="46">
        <v>0</v>
      </c>
      <c r="E33" s="46">
        <v>376887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376887</v>
      </c>
      <c r="O33" s="47">
        <f t="shared" si="2"/>
        <v>5.8310048735205386</v>
      </c>
      <c r="P33" s="9"/>
    </row>
    <row r="34" spans="1:16">
      <c r="A34" s="12"/>
      <c r="B34" s="25">
        <v>338</v>
      </c>
      <c r="C34" s="20" t="s">
        <v>34</v>
      </c>
      <c r="D34" s="46">
        <v>56518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56518</v>
      </c>
      <c r="O34" s="47">
        <f t="shared" si="2"/>
        <v>0.87441788504680129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SUM(D36:D45)</f>
        <v>10090140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15642391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25732531</v>
      </c>
      <c r="O35" s="45">
        <f t="shared" si="2"/>
        <v>398.12069312292101</v>
      </c>
      <c r="P35" s="10"/>
    </row>
    <row r="36" spans="1:16">
      <c r="A36" s="12"/>
      <c r="B36" s="25">
        <v>341.3</v>
      </c>
      <c r="C36" s="20" t="s">
        <v>42</v>
      </c>
      <c r="D36" s="46">
        <v>2051343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2051343</v>
      </c>
      <c r="O36" s="47">
        <f t="shared" si="2"/>
        <v>31.737340450220469</v>
      </c>
      <c r="P36" s="9"/>
    </row>
    <row r="37" spans="1:16">
      <c r="A37" s="12"/>
      <c r="B37" s="25">
        <v>342.1</v>
      </c>
      <c r="C37" s="20" t="s">
        <v>43</v>
      </c>
      <c r="D37" s="46">
        <v>199952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199952</v>
      </c>
      <c r="O37" s="47">
        <f t="shared" ref="O37:O57" si="9">(N37/O$59)</f>
        <v>3.0935561228436605</v>
      </c>
      <c r="P37" s="9"/>
    </row>
    <row r="38" spans="1:16">
      <c r="A38" s="12"/>
      <c r="B38" s="25">
        <v>342.4</v>
      </c>
      <c r="C38" s="20" t="s">
        <v>44</v>
      </c>
      <c r="D38" s="46">
        <v>5965922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5965922</v>
      </c>
      <c r="O38" s="47">
        <f t="shared" si="9"/>
        <v>92.301725071555666</v>
      </c>
      <c r="P38" s="9"/>
    </row>
    <row r="39" spans="1:16">
      <c r="A39" s="12"/>
      <c r="B39" s="25">
        <v>342.5</v>
      </c>
      <c r="C39" s="20" t="s">
        <v>45</v>
      </c>
      <c r="D39" s="46">
        <v>306503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306503</v>
      </c>
      <c r="O39" s="47">
        <f t="shared" si="9"/>
        <v>4.7420592558211494</v>
      </c>
      <c r="P39" s="9"/>
    </row>
    <row r="40" spans="1:16">
      <c r="A40" s="12"/>
      <c r="B40" s="25">
        <v>342.6</v>
      </c>
      <c r="C40" s="20" t="s">
        <v>46</v>
      </c>
      <c r="D40" s="46">
        <v>1175010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1175010</v>
      </c>
      <c r="O40" s="47">
        <f t="shared" si="9"/>
        <v>18.179159897888141</v>
      </c>
      <c r="P40" s="9"/>
    </row>
    <row r="41" spans="1:16">
      <c r="A41" s="12"/>
      <c r="B41" s="25">
        <v>342.9</v>
      </c>
      <c r="C41" s="20" t="s">
        <v>47</v>
      </c>
      <c r="D41" s="46">
        <v>25435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25435</v>
      </c>
      <c r="O41" s="47">
        <f t="shared" si="9"/>
        <v>0.39351744410922873</v>
      </c>
      <c r="P41" s="9"/>
    </row>
    <row r="42" spans="1:16">
      <c r="A42" s="12"/>
      <c r="B42" s="25">
        <v>343.6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11904684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11904684</v>
      </c>
      <c r="O42" s="47">
        <f t="shared" si="9"/>
        <v>184.18324437224413</v>
      </c>
      <c r="P42" s="9"/>
    </row>
    <row r="43" spans="1:16">
      <c r="A43" s="12"/>
      <c r="B43" s="25">
        <v>343.9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3737707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3737707</v>
      </c>
      <c r="O43" s="47">
        <f t="shared" si="9"/>
        <v>57.827910574765994</v>
      </c>
      <c r="P43" s="9"/>
    </row>
    <row r="44" spans="1:16">
      <c r="A44" s="12"/>
      <c r="B44" s="25">
        <v>346.9</v>
      </c>
      <c r="C44" s="20" t="s">
        <v>50</v>
      </c>
      <c r="D44" s="46">
        <v>111173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111173</v>
      </c>
      <c r="O44" s="47">
        <f t="shared" si="9"/>
        <v>1.7200123771950182</v>
      </c>
      <c r="P44" s="9"/>
    </row>
    <row r="45" spans="1:16">
      <c r="A45" s="12"/>
      <c r="B45" s="25">
        <v>347.2</v>
      </c>
      <c r="C45" s="20" t="s">
        <v>51</v>
      </c>
      <c r="D45" s="46">
        <v>254802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254802</v>
      </c>
      <c r="O45" s="47">
        <f t="shared" si="9"/>
        <v>3.9421675562775587</v>
      </c>
      <c r="P45" s="9"/>
    </row>
    <row r="46" spans="1:16" ht="15.75">
      <c r="A46" s="29" t="s">
        <v>40</v>
      </c>
      <c r="B46" s="30"/>
      <c r="C46" s="31"/>
      <c r="D46" s="32">
        <f t="shared" ref="D46:M46" si="10">SUM(D47:D47)</f>
        <v>509872</v>
      </c>
      <c r="E46" s="32">
        <f t="shared" si="10"/>
        <v>3392681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3902553</v>
      </c>
      <c r="O46" s="45">
        <f t="shared" si="9"/>
        <v>60.378324437224414</v>
      </c>
      <c r="P46" s="10"/>
    </row>
    <row r="47" spans="1:16">
      <c r="A47" s="13"/>
      <c r="B47" s="39">
        <v>351.9</v>
      </c>
      <c r="C47" s="21" t="s">
        <v>107</v>
      </c>
      <c r="D47" s="46">
        <v>509872</v>
      </c>
      <c r="E47" s="46">
        <v>3392681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3902553</v>
      </c>
      <c r="O47" s="47">
        <f t="shared" si="9"/>
        <v>60.378324437224414</v>
      </c>
      <c r="P47" s="9"/>
    </row>
    <row r="48" spans="1:16" ht="15.75">
      <c r="A48" s="29" t="s">
        <v>2</v>
      </c>
      <c r="B48" s="30"/>
      <c r="C48" s="31"/>
      <c r="D48" s="32">
        <f t="shared" ref="D48:M48" si="11">SUM(D49:D53)</f>
        <v>860279</v>
      </c>
      <c r="E48" s="32">
        <f t="shared" si="11"/>
        <v>176108</v>
      </c>
      <c r="F48" s="32">
        <f t="shared" si="11"/>
        <v>125975</v>
      </c>
      <c r="G48" s="32">
        <f t="shared" si="11"/>
        <v>1032071</v>
      </c>
      <c r="H48" s="32">
        <f t="shared" si="11"/>
        <v>0</v>
      </c>
      <c r="I48" s="32">
        <f t="shared" si="11"/>
        <v>136036</v>
      </c>
      <c r="J48" s="32">
        <f t="shared" si="11"/>
        <v>0</v>
      </c>
      <c r="K48" s="32">
        <f t="shared" si="11"/>
        <v>-672610</v>
      </c>
      <c r="L48" s="32">
        <f t="shared" si="11"/>
        <v>0</v>
      </c>
      <c r="M48" s="32">
        <f t="shared" si="11"/>
        <v>0</v>
      </c>
      <c r="N48" s="32">
        <f t="shared" ref="N48:N57" si="12">SUM(D48:M48)</f>
        <v>1657859</v>
      </c>
      <c r="O48" s="45">
        <f t="shared" si="9"/>
        <v>25.649555194554033</v>
      </c>
      <c r="P48" s="10"/>
    </row>
    <row r="49" spans="1:119">
      <c r="A49" s="12"/>
      <c r="B49" s="25">
        <v>361.1</v>
      </c>
      <c r="C49" s="20" t="s">
        <v>55</v>
      </c>
      <c r="D49" s="46">
        <v>170290</v>
      </c>
      <c r="E49" s="46">
        <v>175724</v>
      </c>
      <c r="F49" s="46">
        <v>125975</v>
      </c>
      <c r="G49" s="46">
        <v>1032071</v>
      </c>
      <c r="H49" s="46">
        <v>0</v>
      </c>
      <c r="I49" s="46">
        <v>136036</v>
      </c>
      <c r="J49" s="46">
        <v>0</v>
      </c>
      <c r="K49" s="46">
        <v>2892453</v>
      </c>
      <c r="L49" s="46">
        <v>0</v>
      </c>
      <c r="M49" s="46">
        <v>0</v>
      </c>
      <c r="N49" s="46">
        <f t="shared" si="12"/>
        <v>4532549</v>
      </c>
      <c r="O49" s="47">
        <f t="shared" si="9"/>
        <v>70.125303628065296</v>
      </c>
      <c r="P49" s="9"/>
    </row>
    <row r="50" spans="1:119">
      <c r="A50" s="12"/>
      <c r="B50" s="25">
        <v>361.3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-13181006</v>
      </c>
      <c r="L50" s="46">
        <v>0</v>
      </c>
      <c r="M50" s="46">
        <v>0</v>
      </c>
      <c r="N50" s="46">
        <f t="shared" si="12"/>
        <v>-13181006</v>
      </c>
      <c r="O50" s="47">
        <f t="shared" si="9"/>
        <v>-203.92985224723446</v>
      </c>
      <c r="P50" s="9"/>
    </row>
    <row r="51" spans="1:119">
      <c r="A51" s="12"/>
      <c r="B51" s="25">
        <v>362</v>
      </c>
      <c r="C51" s="20" t="s">
        <v>57</v>
      </c>
      <c r="D51" s="46">
        <v>174458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174458</v>
      </c>
      <c r="O51" s="47">
        <f t="shared" si="9"/>
        <v>2.6991258606018409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9615943</v>
      </c>
      <c r="L52" s="46">
        <v>0</v>
      </c>
      <c r="M52" s="46">
        <v>0</v>
      </c>
      <c r="N52" s="46">
        <f t="shared" si="12"/>
        <v>9615943</v>
      </c>
      <c r="O52" s="47">
        <f t="shared" si="9"/>
        <v>148.77300224336659</v>
      </c>
      <c r="P52" s="9"/>
    </row>
    <row r="53" spans="1:119">
      <c r="A53" s="12"/>
      <c r="B53" s="25">
        <v>369.9</v>
      </c>
      <c r="C53" s="20" t="s">
        <v>61</v>
      </c>
      <c r="D53" s="46">
        <v>515531</v>
      </c>
      <c r="E53" s="46">
        <v>384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515915</v>
      </c>
      <c r="O53" s="47">
        <f t="shared" si="9"/>
        <v>7.981975709754777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SUM(D55:D56)</f>
        <v>0</v>
      </c>
      <c r="E54" s="32">
        <f t="shared" si="13"/>
        <v>1170006</v>
      </c>
      <c r="F54" s="32">
        <f t="shared" si="13"/>
        <v>3116822</v>
      </c>
      <c r="G54" s="32">
        <f t="shared" si="13"/>
        <v>778071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2"/>
        <v>5064899</v>
      </c>
      <c r="O54" s="45">
        <f t="shared" si="9"/>
        <v>78.361553337974783</v>
      </c>
      <c r="P54" s="9"/>
    </row>
    <row r="55" spans="1:119">
      <c r="A55" s="12"/>
      <c r="B55" s="25">
        <v>381</v>
      </c>
      <c r="C55" s="20" t="s">
        <v>62</v>
      </c>
      <c r="D55" s="46">
        <v>0</v>
      </c>
      <c r="E55" s="46">
        <v>1170006</v>
      </c>
      <c r="F55" s="46">
        <v>3116822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4286828</v>
      </c>
      <c r="O55" s="47">
        <f t="shared" si="9"/>
        <v>66.32363270673784</v>
      </c>
      <c r="P55" s="9"/>
    </row>
    <row r="56" spans="1:119" ht="15.75" thickBot="1">
      <c r="A56" s="12"/>
      <c r="B56" s="25">
        <v>384</v>
      </c>
      <c r="C56" s="20" t="s">
        <v>64</v>
      </c>
      <c r="D56" s="46">
        <v>0</v>
      </c>
      <c r="E56" s="46">
        <v>0</v>
      </c>
      <c r="F56" s="46">
        <v>0</v>
      </c>
      <c r="G56" s="46">
        <v>778071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778071</v>
      </c>
      <c r="O56" s="47">
        <f t="shared" si="9"/>
        <v>12.037920631236945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SUM(D5,D12,D17,D35,D46,D48,D54)</f>
        <v>51529610</v>
      </c>
      <c r="E57" s="15">
        <f t="shared" si="14"/>
        <v>6395642</v>
      </c>
      <c r="F57" s="15">
        <f t="shared" si="14"/>
        <v>3242797</v>
      </c>
      <c r="G57" s="15">
        <f t="shared" si="14"/>
        <v>4095602</v>
      </c>
      <c r="H57" s="15">
        <f t="shared" si="14"/>
        <v>0</v>
      </c>
      <c r="I57" s="15">
        <f t="shared" si="14"/>
        <v>15778427</v>
      </c>
      <c r="J57" s="15">
        <f t="shared" si="14"/>
        <v>0</v>
      </c>
      <c r="K57" s="15">
        <f t="shared" si="14"/>
        <v>-672610</v>
      </c>
      <c r="L57" s="15">
        <f t="shared" si="14"/>
        <v>0</v>
      </c>
      <c r="M57" s="15">
        <f t="shared" si="14"/>
        <v>0</v>
      </c>
      <c r="N57" s="15">
        <f t="shared" si="12"/>
        <v>80369468</v>
      </c>
      <c r="O57" s="38">
        <f t="shared" si="9"/>
        <v>1243.4357236791211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108</v>
      </c>
      <c r="M59" s="48"/>
      <c r="N59" s="48"/>
      <c r="O59" s="43">
        <v>64635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134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135</v>
      </c>
      <c r="N4" s="35" t="s">
        <v>8</v>
      </c>
      <c r="O4" s="35" t="s">
        <v>136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SUM(D6:D11)</f>
        <v>35487288</v>
      </c>
      <c r="E5" s="27">
        <f t="shared" si="0"/>
        <v>699751</v>
      </c>
      <c r="F5" s="27">
        <f t="shared" si="0"/>
        <v>0</v>
      </c>
      <c r="G5" s="27">
        <f t="shared" si="0"/>
        <v>5349134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41536173</v>
      </c>
      <c r="P5" s="33">
        <f t="shared" ref="P5:P51" si="1">(O5/P$53)</f>
        <v>554.65131464740205</v>
      </c>
      <c r="Q5" s="6"/>
    </row>
    <row r="6" spans="1:134">
      <c r="A6" s="12"/>
      <c r="B6" s="25">
        <v>311</v>
      </c>
      <c r="C6" s="20" t="s">
        <v>1</v>
      </c>
      <c r="D6" s="46">
        <v>25890396</v>
      </c>
      <c r="E6" s="46">
        <v>699751</v>
      </c>
      <c r="F6" s="46">
        <v>0</v>
      </c>
      <c r="G6" s="46">
        <v>5349134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31939281</v>
      </c>
      <c r="P6" s="47">
        <f t="shared" si="1"/>
        <v>426.49967284041287</v>
      </c>
      <c r="Q6" s="9"/>
    </row>
    <row r="7" spans="1:134">
      <c r="A7" s="12"/>
      <c r="B7" s="25">
        <v>312.43</v>
      </c>
      <c r="C7" s="20" t="s">
        <v>138</v>
      </c>
      <c r="D7" s="46">
        <v>1264215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1264215</v>
      </c>
      <c r="P7" s="47">
        <f t="shared" si="1"/>
        <v>16.881634996728405</v>
      </c>
      <c r="Q7" s="9"/>
    </row>
    <row r="8" spans="1:134">
      <c r="A8" s="12"/>
      <c r="B8" s="25">
        <v>314.10000000000002</v>
      </c>
      <c r="C8" s="20" t="s">
        <v>10</v>
      </c>
      <c r="D8" s="46">
        <v>4372124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4372124</v>
      </c>
      <c r="P8" s="47">
        <f t="shared" si="1"/>
        <v>58.382950311803114</v>
      </c>
      <c r="Q8" s="9"/>
    </row>
    <row r="9" spans="1:134">
      <c r="A9" s="12"/>
      <c r="B9" s="25">
        <v>314.3</v>
      </c>
      <c r="C9" s="20" t="s">
        <v>11</v>
      </c>
      <c r="D9" s="46">
        <v>2469517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2469517</v>
      </c>
      <c r="P9" s="47">
        <f t="shared" si="1"/>
        <v>32.976578044253344</v>
      </c>
      <c r="Q9" s="9"/>
    </row>
    <row r="10" spans="1:134">
      <c r="A10" s="12"/>
      <c r="B10" s="25">
        <v>314.8</v>
      </c>
      <c r="C10" s="20" t="s">
        <v>13</v>
      </c>
      <c r="D10" s="46">
        <v>171696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171696</v>
      </c>
      <c r="P10" s="47">
        <f t="shared" si="1"/>
        <v>2.2927343864756233</v>
      </c>
      <c r="Q10" s="9"/>
    </row>
    <row r="11" spans="1:134">
      <c r="A11" s="12"/>
      <c r="B11" s="25">
        <v>315.10000000000002</v>
      </c>
      <c r="C11" s="20" t="s">
        <v>139</v>
      </c>
      <c r="D11" s="46">
        <v>1319340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1319340</v>
      </c>
      <c r="P11" s="47">
        <f t="shared" si="1"/>
        <v>17.617744067728712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SUM(D13:D16)</f>
        <v>12940813</v>
      </c>
      <c r="E12" s="32">
        <f t="shared" si="3"/>
        <v>44800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12985613</v>
      </c>
      <c r="P12" s="45">
        <f t="shared" si="1"/>
        <v>173.40276683536527</v>
      </c>
      <c r="Q12" s="10"/>
    </row>
    <row r="13" spans="1:134">
      <c r="A13" s="12"/>
      <c r="B13" s="25">
        <v>322.89999999999998</v>
      </c>
      <c r="C13" s="20" t="s">
        <v>140</v>
      </c>
      <c r="D13" s="46">
        <v>7477785</v>
      </c>
      <c r="E13" s="46">
        <v>44800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7522585</v>
      </c>
      <c r="P13" s="47">
        <f t="shared" si="1"/>
        <v>100.45248173915365</v>
      </c>
      <c r="Q13" s="9"/>
    </row>
    <row r="14" spans="1:134">
      <c r="A14" s="12"/>
      <c r="B14" s="25">
        <v>323.10000000000002</v>
      </c>
      <c r="C14" s="20" t="s">
        <v>15</v>
      </c>
      <c r="D14" s="46">
        <v>3365122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3365122</v>
      </c>
      <c r="P14" s="47">
        <f t="shared" si="1"/>
        <v>44.935996901999012</v>
      </c>
      <c r="Q14" s="9"/>
    </row>
    <row r="15" spans="1:134">
      <c r="A15" s="12"/>
      <c r="B15" s="25">
        <v>323.7</v>
      </c>
      <c r="C15" s="20" t="s">
        <v>16</v>
      </c>
      <c r="D15" s="46">
        <v>1630901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1630901</v>
      </c>
      <c r="P15" s="47">
        <f t="shared" si="1"/>
        <v>21.778159093033505</v>
      </c>
      <c r="Q15" s="9"/>
    </row>
    <row r="16" spans="1:134">
      <c r="A16" s="12"/>
      <c r="B16" s="25">
        <v>323.89999999999998</v>
      </c>
      <c r="C16" s="20" t="s">
        <v>17</v>
      </c>
      <c r="D16" s="46">
        <v>467005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467005</v>
      </c>
      <c r="P16" s="47">
        <f t="shared" si="1"/>
        <v>6.2361291011791096</v>
      </c>
      <c r="Q16" s="9"/>
    </row>
    <row r="17" spans="1:17" ht="15.75">
      <c r="A17" s="29" t="s">
        <v>141</v>
      </c>
      <c r="B17" s="30"/>
      <c r="C17" s="31"/>
      <c r="D17" s="32">
        <f t="shared" ref="D17:N17" si="5">SUM(D18:D29)</f>
        <v>11928431</v>
      </c>
      <c r="E17" s="32">
        <f t="shared" si="5"/>
        <v>4368451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326000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16622882</v>
      </c>
      <c r="P17" s="45">
        <f t="shared" si="1"/>
        <v>221.97286578444857</v>
      </c>
      <c r="Q17" s="10"/>
    </row>
    <row r="18" spans="1:17">
      <c r="A18" s="12"/>
      <c r="B18" s="25">
        <v>331.2</v>
      </c>
      <c r="C18" s="20" t="s">
        <v>94</v>
      </c>
      <c r="D18" s="46">
        <v>6205</v>
      </c>
      <c r="E18" s="46">
        <v>2489373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2495578</v>
      </c>
      <c r="P18" s="47">
        <f t="shared" si="1"/>
        <v>33.324582370771964</v>
      </c>
      <c r="Q18" s="9"/>
    </row>
    <row r="19" spans="1:17">
      <c r="A19" s="12"/>
      <c r="B19" s="25">
        <v>331.69</v>
      </c>
      <c r="C19" s="20" t="s">
        <v>21</v>
      </c>
      <c r="D19" s="46">
        <v>0</v>
      </c>
      <c r="E19" s="46">
        <v>749808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6">SUM(D19:N19)</f>
        <v>749808</v>
      </c>
      <c r="P19" s="47">
        <f t="shared" si="1"/>
        <v>10.012525538477973</v>
      </c>
      <c r="Q19" s="9"/>
    </row>
    <row r="20" spans="1:17">
      <c r="A20" s="12"/>
      <c r="B20" s="25">
        <v>331.7</v>
      </c>
      <c r="C20" s="20" t="s">
        <v>83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326000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326000</v>
      </c>
      <c r="P20" s="47">
        <f t="shared" si="1"/>
        <v>4.353225526459866</v>
      </c>
      <c r="Q20" s="9"/>
    </row>
    <row r="21" spans="1:17">
      <c r="A21" s="12"/>
      <c r="B21" s="25">
        <v>334.2</v>
      </c>
      <c r="C21" s="20" t="s">
        <v>20</v>
      </c>
      <c r="D21" s="46">
        <v>549029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549029</v>
      </c>
      <c r="P21" s="47">
        <f t="shared" si="1"/>
        <v>7.3314326919224966</v>
      </c>
      <c r="Q21" s="9"/>
    </row>
    <row r="22" spans="1:17">
      <c r="A22" s="12"/>
      <c r="B22" s="25">
        <v>334.69</v>
      </c>
      <c r="C22" s="20" t="s">
        <v>23</v>
      </c>
      <c r="D22" s="46">
        <v>0</v>
      </c>
      <c r="E22" s="46">
        <v>838937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838937</v>
      </c>
      <c r="P22" s="47">
        <f t="shared" si="1"/>
        <v>11.202705409483622</v>
      </c>
      <c r="Q22" s="9"/>
    </row>
    <row r="23" spans="1:17">
      <c r="A23" s="12"/>
      <c r="B23" s="25">
        <v>335.15</v>
      </c>
      <c r="C23" s="20" t="s">
        <v>96</v>
      </c>
      <c r="D23" s="46">
        <v>17971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17971</v>
      </c>
      <c r="P23" s="47">
        <f t="shared" si="1"/>
        <v>0.2399748955092339</v>
      </c>
      <c r="Q23" s="9"/>
    </row>
    <row r="24" spans="1:17">
      <c r="A24" s="12"/>
      <c r="B24" s="25">
        <v>335.18</v>
      </c>
      <c r="C24" s="20" t="s">
        <v>142</v>
      </c>
      <c r="D24" s="46">
        <v>5936675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5936675</v>
      </c>
      <c r="P24" s="47">
        <f t="shared" si="1"/>
        <v>79.275107829129226</v>
      </c>
      <c r="Q24" s="9"/>
    </row>
    <row r="25" spans="1:17">
      <c r="A25" s="12"/>
      <c r="B25" s="25">
        <v>335.19</v>
      </c>
      <c r="C25" s="20" t="s">
        <v>98</v>
      </c>
      <c r="D25" s="46">
        <v>4427441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4427441</v>
      </c>
      <c r="P25" s="47">
        <f t="shared" si="1"/>
        <v>59.121623245690174</v>
      </c>
      <c r="Q25" s="9"/>
    </row>
    <row r="26" spans="1:17">
      <c r="A26" s="12"/>
      <c r="B26" s="25">
        <v>335.21</v>
      </c>
      <c r="C26" s="20" t="s">
        <v>75</v>
      </c>
      <c r="D26" s="46">
        <v>50570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50570</v>
      </c>
      <c r="P26" s="47">
        <f t="shared" si="1"/>
        <v>0.67528409470268536</v>
      </c>
      <c r="Q26" s="9"/>
    </row>
    <row r="27" spans="1:17">
      <c r="A27" s="12"/>
      <c r="B27" s="25">
        <v>337.4</v>
      </c>
      <c r="C27" s="20" t="s">
        <v>32</v>
      </c>
      <c r="D27" s="46">
        <v>940540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7">SUM(D27:N27)</f>
        <v>940540</v>
      </c>
      <c r="P27" s="47">
        <f t="shared" si="1"/>
        <v>12.559456247412768</v>
      </c>
      <c r="Q27" s="9"/>
    </row>
    <row r="28" spans="1:17">
      <c r="A28" s="12"/>
      <c r="B28" s="25">
        <v>337.5</v>
      </c>
      <c r="C28" s="20" t="s">
        <v>85</v>
      </c>
      <c r="D28" s="46">
        <v>0</v>
      </c>
      <c r="E28" s="46">
        <v>200333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200333</v>
      </c>
      <c r="P28" s="47">
        <f t="shared" si="1"/>
        <v>2.6751372067247985</v>
      </c>
      <c r="Q28" s="9"/>
    </row>
    <row r="29" spans="1:17">
      <c r="A29" s="12"/>
      <c r="B29" s="25">
        <v>337.6</v>
      </c>
      <c r="C29" s="20" t="s">
        <v>146</v>
      </c>
      <c r="D29" s="46">
        <v>0</v>
      </c>
      <c r="E29" s="46">
        <v>90000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90000</v>
      </c>
      <c r="P29" s="47">
        <f t="shared" si="1"/>
        <v>1.2018107281637667</v>
      </c>
      <c r="Q29" s="9"/>
    </row>
    <row r="30" spans="1:17" ht="15.75">
      <c r="A30" s="29" t="s">
        <v>39</v>
      </c>
      <c r="B30" s="30"/>
      <c r="C30" s="31"/>
      <c r="D30" s="32">
        <f t="shared" ref="D30:N30" si="8">SUM(D31:D39)</f>
        <v>11665713</v>
      </c>
      <c r="E30" s="32">
        <f t="shared" si="8"/>
        <v>19678485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33785562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65129760</v>
      </c>
      <c r="P30" s="45">
        <f t="shared" si="1"/>
        <v>869.70715878590408</v>
      </c>
      <c r="Q30" s="10"/>
    </row>
    <row r="31" spans="1:17">
      <c r="A31" s="12"/>
      <c r="B31" s="25">
        <v>341.3</v>
      </c>
      <c r="C31" s="20" t="s">
        <v>100</v>
      </c>
      <c r="D31" s="46">
        <v>9362312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8" si="9">SUM(D31:N31)</f>
        <v>9362312</v>
      </c>
      <c r="P31" s="47">
        <f t="shared" si="1"/>
        <v>125.01918891129301</v>
      </c>
      <c r="Q31" s="9"/>
    </row>
    <row r="32" spans="1:17">
      <c r="A32" s="12"/>
      <c r="B32" s="25">
        <v>342.1</v>
      </c>
      <c r="C32" s="20" t="s">
        <v>43</v>
      </c>
      <c r="D32" s="46">
        <v>132248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132248</v>
      </c>
      <c r="P32" s="47">
        <f t="shared" si="1"/>
        <v>1.7659673908689091</v>
      </c>
      <c r="Q32" s="9"/>
    </row>
    <row r="33" spans="1:17">
      <c r="A33" s="12"/>
      <c r="B33" s="25">
        <v>342.2</v>
      </c>
      <c r="C33" s="20" t="s">
        <v>111</v>
      </c>
      <c r="D33" s="46">
        <v>0</v>
      </c>
      <c r="E33" s="46">
        <v>19678485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19678485</v>
      </c>
      <c r="P33" s="47">
        <f t="shared" si="1"/>
        <v>262.77571541121955</v>
      </c>
      <c r="Q33" s="9"/>
    </row>
    <row r="34" spans="1:17">
      <c r="A34" s="12"/>
      <c r="B34" s="25">
        <v>342.6</v>
      </c>
      <c r="C34" s="20" t="s">
        <v>46</v>
      </c>
      <c r="D34" s="46">
        <v>1244222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1244222</v>
      </c>
      <c r="P34" s="47">
        <f t="shared" si="1"/>
        <v>16.614659420193092</v>
      </c>
      <c r="Q34" s="9"/>
    </row>
    <row r="35" spans="1:17">
      <c r="A35" s="12"/>
      <c r="B35" s="25">
        <v>343.6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25294303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25294303</v>
      </c>
      <c r="P35" s="47">
        <f t="shared" si="1"/>
        <v>337.76627452027719</v>
      </c>
      <c r="Q35" s="9"/>
    </row>
    <row r="36" spans="1:17">
      <c r="A36" s="12"/>
      <c r="B36" s="25">
        <v>343.9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8045868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8045868</v>
      </c>
      <c r="P36" s="47">
        <f t="shared" si="1"/>
        <v>107.4401164421061</v>
      </c>
      <c r="Q36" s="9"/>
    </row>
    <row r="37" spans="1:17">
      <c r="A37" s="12"/>
      <c r="B37" s="25">
        <v>347.2</v>
      </c>
      <c r="C37" s="20" t="s">
        <v>51</v>
      </c>
      <c r="D37" s="46">
        <v>358219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358219</v>
      </c>
      <c r="P37" s="47">
        <f t="shared" si="1"/>
        <v>4.7834604136899594</v>
      </c>
      <c r="Q37" s="9"/>
    </row>
    <row r="38" spans="1:17">
      <c r="A38" s="12"/>
      <c r="B38" s="25">
        <v>347.4</v>
      </c>
      <c r="C38" s="20" t="s">
        <v>119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445391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445391</v>
      </c>
      <c r="P38" s="47">
        <f t="shared" si="1"/>
        <v>5.9475075780843136</v>
      </c>
      <c r="Q38" s="9"/>
    </row>
    <row r="39" spans="1:17">
      <c r="A39" s="12"/>
      <c r="B39" s="25">
        <v>349</v>
      </c>
      <c r="C39" s="20" t="s">
        <v>143</v>
      </c>
      <c r="D39" s="46">
        <v>568712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568712</v>
      </c>
      <c r="P39" s="47">
        <f t="shared" si="1"/>
        <v>7.5942686981719127</v>
      </c>
      <c r="Q39" s="9"/>
    </row>
    <row r="40" spans="1:17" ht="15.75">
      <c r="A40" s="29" t="s">
        <v>40</v>
      </c>
      <c r="B40" s="30"/>
      <c r="C40" s="31"/>
      <c r="D40" s="32">
        <f t="shared" ref="D40:N40" si="10">SUM(D41:D41)</f>
        <v>743727</v>
      </c>
      <c r="E40" s="32">
        <f t="shared" si="10"/>
        <v>117243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860970</v>
      </c>
      <c r="P40" s="45">
        <f t="shared" si="1"/>
        <v>11.496922029190648</v>
      </c>
      <c r="Q40" s="10"/>
    </row>
    <row r="41" spans="1:17">
      <c r="A41" s="13"/>
      <c r="B41" s="39">
        <v>359</v>
      </c>
      <c r="C41" s="21" t="s">
        <v>54</v>
      </c>
      <c r="D41" s="46">
        <v>743727</v>
      </c>
      <c r="E41" s="46">
        <v>117243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1">SUM(D41:N41)</f>
        <v>860970</v>
      </c>
      <c r="P41" s="47">
        <f t="shared" si="1"/>
        <v>11.496922029190648</v>
      </c>
      <c r="Q41" s="9"/>
    </row>
    <row r="42" spans="1:17" ht="15.75">
      <c r="A42" s="29" t="s">
        <v>2</v>
      </c>
      <c r="B42" s="30"/>
      <c r="C42" s="31"/>
      <c r="D42" s="32">
        <f t="shared" ref="D42:N42" si="12">SUM(D43:D47)</f>
        <v>1262287</v>
      </c>
      <c r="E42" s="32">
        <f t="shared" si="12"/>
        <v>116986</v>
      </c>
      <c r="F42" s="32">
        <f t="shared" si="12"/>
        <v>170000</v>
      </c>
      <c r="G42" s="32">
        <f t="shared" si="12"/>
        <v>139181</v>
      </c>
      <c r="H42" s="32">
        <f t="shared" si="12"/>
        <v>0</v>
      </c>
      <c r="I42" s="32">
        <f t="shared" si="12"/>
        <v>363631</v>
      </c>
      <c r="J42" s="32">
        <f t="shared" si="12"/>
        <v>0</v>
      </c>
      <c r="K42" s="32">
        <f t="shared" si="12"/>
        <v>-15013803</v>
      </c>
      <c r="L42" s="32">
        <f t="shared" si="12"/>
        <v>0</v>
      </c>
      <c r="M42" s="32">
        <f t="shared" si="12"/>
        <v>0</v>
      </c>
      <c r="N42" s="32">
        <f t="shared" si="12"/>
        <v>0</v>
      </c>
      <c r="O42" s="32">
        <f>SUM(D42:N42)</f>
        <v>-12961718</v>
      </c>
      <c r="P42" s="45">
        <f t="shared" si="1"/>
        <v>-173.08368608703779</v>
      </c>
      <c r="Q42" s="10"/>
    </row>
    <row r="43" spans="1:17">
      <c r="A43" s="12"/>
      <c r="B43" s="25">
        <v>361.1</v>
      </c>
      <c r="C43" s="20" t="s">
        <v>55</v>
      </c>
      <c r="D43" s="46">
        <v>67352</v>
      </c>
      <c r="E43" s="46">
        <v>35219</v>
      </c>
      <c r="F43" s="46">
        <v>0</v>
      </c>
      <c r="G43" s="46">
        <v>139181</v>
      </c>
      <c r="H43" s="46">
        <v>0</v>
      </c>
      <c r="I43" s="46">
        <v>130990</v>
      </c>
      <c r="J43" s="46">
        <v>0</v>
      </c>
      <c r="K43" s="46">
        <v>8557919</v>
      </c>
      <c r="L43" s="46">
        <v>0</v>
      </c>
      <c r="M43" s="46">
        <v>0</v>
      </c>
      <c r="N43" s="46">
        <v>0</v>
      </c>
      <c r="O43" s="46">
        <f>SUM(D43:N43)</f>
        <v>8930661</v>
      </c>
      <c r="P43" s="47">
        <f t="shared" si="1"/>
        <v>119.25515777104171</v>
      </c>
      <c r="Q43" s="9"/>
    </row>
    <row r="44" spans="1:17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-38392814</v>
      </c>
      <c r="L44" s="46">
        <v>0</v>
      </c>
      <c r="M44" s="46">
        <v>0</v>
      </c>
      <c r="N44" s="46">
        <v>0</v>
      </c>
      <c r="O44" s="46">
        <f t="shared" ref="O44:O50" si="13">SUM(D44:N44)</f>
        <v>-38392814</v>
      </c>
      <c r="P44" s="47">
        <f t="shared" si="1"/>
        <v>-512.6766194399562</v>
      </c>
      <c r="Q44" s="9"/>
    </row>
    <row r="45" spans="1:17">
      <c r="A45" s="12"/>
      <c r="B45" s="25">
        <v>362</v>
      </c>
      <c r="C45" s="20" t="s">
        <v>57</v>
      </c>
      <c r="D45" s="46">
        <v>376598</v>
      </c>
      <c r="E45" s="46">
        <v>0</v>
      </c>
      <c r="F45" s="46">
        <v>0</v>
      </c>
      <c r="G45" s="46">
        <v>0</v>
      </c>
      <c r="H45" s="46">
        <v>0</v>
      </c>
      <c r="I45" s="46">
        <v>87064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463662</v>
      </c>
      <c r="P45" s="47">
        <f t="shared" si="1"/>
        <v>6.1914885093540937</v>
      </c>
      <c r="Q45" s="9"/>
    </row>
    <row r="46" spans="1:17">
      <c r="A46" s="12"/>
      <c r="B46" s="25">
        <v>368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14774415</v>
      </c>
      <c r="L46" s="46">
        <v>0</v>
      </c>
      <c r="M46" s="46">
        <v>0</v>
      </c>
      <c r="N46" s="46">
        <v>0</v>
      </c>
      <c r="O46" s="46">
        <f t="shared" si="13"/>
        <v>14774415</v>
      </c>
      <c r="P46" s="47">
        <f t="shared" si="1"/>
        <v>197.28944943715197</v>
      </c>
      <c r="Q46" s="9"/>
    </row>
    <row r="47" spans="1:17">
      <c r="A47" s="12"/>
      <c r="B47" s="25">
        <v>369.9</v>
      </c>
      <c r="C47" s="20" t="s">
        <v>61</v>
      </c>
      <c r="D47" s="46">
        <v>818337</v>
      </c>
      <c r="E47" s="46">
        <v>81767</v>
      </c>
      <c r="F47" s="46">
        <v>170000</v>
      </c>
      <c r="G47" s="46">
        <v>0</v>
      </c>
      <c r="H47" s="46">
        <v>0</v>
      </c>
      <c r="I47" s="46">
        <v>145577</v>
      </c>
      <c r="J47" s="46">
        <v>0</v>
      </c>
      <c r="K47" s="46">
        <v>46677</v>
      </c>
      <c r="L47" s="46">
        <v>0</v>
      </c>
      <c r="M47" s="46">
        <v>0</v>
      </c>
      <c r="N47" s="46">
        <v>0</v>
      </c>
      <c r="O47" s="46">
        <f t="shared" si="13"/>
        <v>1262358</v>
      </c>
      <c r="P47" s="47">
        <f t="shared" si="1"/>
        <v>16.856837635370624</v>
      </c>
      <c r="Q47" s="9"/>
    </row>
    <row r="48" spans="1:17" ht="15.75">
      <c r="A48" s="29" t="s">
        <v>41</v>
      </c>
      <c r="B48" s="30"/>
      <c r="C48" s="31"/>
      <c r="D48" s="32">
        <f t="shared" ref="D48:N48" si="14">SUM(D49:D50)</f>
        <v>0</v>
      </c>
      <c r="E48" s="32">
        <f t="shared" si="14"/>
        <v>1323811</v>
      </c>
      <c r="F48" s="32">
        <f t="shared" si="14"/>
        <v>11674035</v>
      </c>
      <c r="G48" s="32">
        <f t="shared" si="14"/>
        <v>17022935</v>
      </c>
      <c r="H48" s="32">
        <f t="shared" si="14"/>
        <v>0</v>
      </c>
      <c r="I48" s="32">
        <f t="shared" si="14"/>
        <v>533706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4"/>
        <v>0</v>
      </c>
      <c r="O48" s="32">
        <f t="shared" si="13"/>
        <v>30554487</v>
      </c>
      <c r="P48" s="45">
        <f t="shared" si="1"/>
        <v>408.00789189044826</v>
      </c>
      <c r="Q48" s="9"/>
    </row>
    <row r="49" spans="1:120">
      <c r="A49" s="12"/>
      <c r="B49" s="25">
        <v>381</v>
      </c>
      <c r="C49" s="20" t="s">
        <v>62</v>
      </c>
      <c r="D49" s="46">
        <v>0</v>
      </c>
      <c r="E49" s="46">
        <v>1323811</v>
      </c>
      <c r="F49" s="46">
        <v>11674035</v>
      </c>
      <c r="G49" s="46">
        <v>2022935</v>
      </c>
      <c r="H49" s="46">
        <v>0</v>
      </c>
      <c r="I49" s="46">
        <v>533706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15554487</v>
      </c>
      <c r="P49" s="47">
        <f t="shared" si="1"/>
        <v>207.70610386315383</v>
      </c>
      <c r="Q49" s="9"/>
    </row>
    <row r="50" spans="1:120" ht="15.75" thickBot="1">
      <c r="A50" s="12"/>
      <c r="B50" s="25">
        <v>384</v>
      </c>
      <c r="C50" s="20" t="s">
        <v>64</v>
      </c>
      <c r="D50" s="46">
        <v>0</v>
      </c>
      <c r="E50" s="46">
        <v>0</v>
      </c>
      <c r="F50" s="46">
        <v>0</v>
      </c>
      <c r="G50" s="46">
        <v>15000000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15000000</v>
      </c>
      <c r="P50" s="47">
        <f t="shared" si="1"/>
        <v>200.30178802729446</v>
      </c>
      <c r="Q50" s="9"/>
    </row>
    <row r="51" spans="1:120" ht="16.5" thickBot="1">
      <c r="A51" s="14" t="s">
        <v>52</v>
      </c>
      <c r="B51" s="23"/>
      <c r="C51" s="22"/>
      <c r="D51" s="15">
        <f t="shared" ref="D51:N51" si="15">SUM(D5,D12,D17,D30,D40,D42,D48)</f>
        <v>74028259</v>
      </c>
      <c r="E51" s="15">
        <f t="shared" si="15"/>
        <v>26349527</v>
      </c>
      <c r="F51" s="15">
        <f t="shared" si="15"/>
        <v>11844035</v>
      </c>
      <c r="G51" s="15">
        <f t="shared" si="15"/>
        <v>22511250</v>
      </c>
      <c r="H51" s="15">
        <f t="shared" si="15"/>
        <v>0</v>
      </c>
      <c r="I51" s="15">
        <f t="shared" si="15"/>
        <v>35008899</v>
      </c>
      <c r="J51" s="15">
        <f t="shared" si="15"/>
        <v>0</v>
      </c>
      <c r="K51" s="15">
        <f t="shared" si="15"/>
        <v>-15013803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>SUM(D51:N51)</f>
        <v>154728167</v>
      </c>
      <c r="P51" s="38">
        <f t="shared" si="1"/>
        <v>2066.1552338857214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147</v>
      </c>
      <c r="N53" s="48"/>
      <c r="O53" s="48"/>
      <c r="P53" s="43">
        <v>74887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134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135</v>
      </c>
      <c r="N4" s="35" t="s">
        <v>8</v>
      </c>
      <c r="O4" s="35" t="s">
        <v>136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137</v>
      </c>
      <c r="B5" s="26"/>
      <c r="C5" s="26"/>
      <c r="D5" s="27">
        <f t="shared" ref="D5:N5" si="0">SUM(D6:D11)</f>
        <v>34124394</v>
      </c>
      <c r="E5" s="27">
        <f t="shared" si="0"/>
        <v>475218</v>
      </c>
      <c r="F5" s="27">
        <f t="shared" si="0"/>
        <v>0</v>
      </c>
      <c r="G5" s="27">
        <f t="shared" si="0"/>
        <v>5247823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39847435</v>
      </c>
      <c r="P5" s="33">
        <f t="shared" ref="P5:P50" si="2">(O5/P$52)</f>
        <v>534.59222141726366</v>
      </c>
      <c r="Q5" s="6"/>
    </row>
    <row r="6" spans="1:134">
      <c r="A6" s="12"/>
      <c r="B6" s="25">
        <v>311</v>
      </c>
      <c r="C6" s="20" t="s">
        <v>1</v>
      </c>
      <c r="D6" s="46">
        <v>24761750</v>
      </c>
      <c r="E6" s="46">
        <v>475218</v>
      </c>
      <c r="F6" s="46">
        <v>0</v>
      </c>
      <c r="G6" s="46">
        <v>5247823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30484791</v>
      </c>
      <c r="P6" s="47">
        <f t="shared" si="2"/>
        <v>408.98321661434437</v>
      </c>
      <c r="Q6" s="9"/>
    </row>
    <row r="7" spans="1:134">
      <c r="A7" s="12"/>
      <c r="B7" s="25">
        <v>312.43</v>
      </c>
      <c r="C7" s="20" t="s">
        <v>138</v>
      </c>
      <c r="D7" s="46">
        <v>1160509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1160509</v>
      </c>
      <c r="P7" s="47">
        <f t="shared" si="2"/>
        <v>15.569360594596045</v>
      </c>
      <c r="Q7" s="9"/>
    </row>
    <row r="8" spans="1:134">
      <c r="A8" s="12"/>
      <c r="B8" s="25">
        <v>314.10000000000002</v>
      </c>
      <c r="C8" s="20" t="s">
        <v>10</v>
      </c>
      <c r="D8" s="46">
        <v>4382477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4382477</v>
      </c>
      <c r="P8" s="47">
        <f t="shared" si="2"/>
        <v>58.795205130269125</v>
      </c>
      <c r="Q8" s="9"/>
    </row>
    <row r="9" spans="1:134">
      <c r="A9" s="12"/>
      <c r="B9" s="25">
        <v>314.3</v>
      </c>
      <c r="C9" s="20" t="s">
        <v>11</v>
      </c>
      <c r="D9" s="46">
        <v>2346953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2346953</v>
      </c>
      <c r="P9" s="47">
        <f t="shared" si="2"/>
        <v>31.486664520110548</v>
      </c>
      <c r="Q9" s="9"/>
    </row>
    <row r="10" spans="1:134">
      <c r="A10" s="12"/>
      <c r="B10" s="25">
        <v>314.8</v>
      </c>
      <c r="C10" s="20" t="s">
        <v>13</v>
      </c>
      <c r="D10" s="46">
        <v>138341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138341</v>
      </c>
      <c r="P10" s="47">
        <f t="shared" si="2"/>
        <v>1.8559795003890633</v>
      </c>
      <c r="Q10" s="9"/>
    </row>
    <row r="11" spans="1:134">
      <c r="A11" s="12"/>
      <c r="B11" s="25">
        <v>315.10000000000002</v>
      </c>
      <c r="C11" s="20" t="s">
        <v>139</v>
      </c>
      <c r="D11" s="46">
        <v>1334364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1334364</v>
      </c>
      <c r="P11" s="47">
        <f t="shared" si="2"/>
        <v>17.901795057554537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SUM(D13:D16)</f>
        <v>9902590</v>
      </c>
      <c r="E12" s="32">
        <f t="shared" si="3"/>
        <v>30817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9933407</v>
      </c>
      <c r="P12" s="45">
        <f t="shared" si="2"/>
        <v>133.26634736644397</v>
      </c>
      <c r="Q12" s="10"/>
    </row>
    <row r="13" spans="1:134">
      <c r="A13" s="12"/>
      <c r="B13" s="25">
        <v>322.89999999999998</v>
      </c>
      <c r="C13" s="20" t="s">
        <v>140</v>
      </c>
      <c r="D13" s="46">
        <v>4484095</v>
      </c>
      <c r="E13" s="46">
        <v>30817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4514912</v>
      </c>
      <c r="P13" s="47">
        <f t="shared" si="2"/>
        <v>60.571949877914619</v>
      </c>
      <c r="Q13" s="9"/>
    </row>
    <row r="14" spans="1:134">
      <c r="A14" s="12"/>
      <c r="B14" s="25">
        <v>323.10000000000002</v>
      </c>
      <c r="C14" s="20" t="s">
        <v>15</v>
      </c>
      <c r="D14" s="46">
        <v>3035200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3035200</v>
      </c>
      <c r="P14" s="47">
        <f t="shared" si="2"/>
        <v>40.720169577933405</v>
      </c>
      <c r="Q14" s="9"/>
    </row>
    <row r="15" spans="1:134">
      <c r="A15" s="12"/>
      <c r="B15" s="25">
        <v>323.7</v>
      </c>
      <c r="C15" s="20" t="s">
        <v>16</v>
      </c>
      <c r="D15" s="46">
        <v>1915341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1915341</v>
      </c>
      <c r="P15" s="47">
        <f t="shared" si="2"/>
        <v>25.696168397327536</v>
      </c>
      <c r="Q15" s="9"/>
    </row>
    <row r="16" spans="1:134">
      <c r="A16" s="12"/>
      <c r="B16" s="25">
        <v>323.89999999999998</v>
      </c>
      <c r="C16" s="20" t="s">
        <v>17</v>
      </c>
      <c r="D16" s="46">
        <v>467954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467954</v>
      </c>
      <c r="P16" s="47">
        <f t="shared" si="2"/>
        <v>6.2780595132684001</v>
      </c>
      <c r="Q16" s="9"/>
    </row>
    <row r="17" spans="1:17" ht="15.75">
      <c r="A17" s="29" t="s">
        <v>141</v>
      </c>
      <c r="B17" s="30"/>
      <c r="C17" s="31"/>
      <c r="D17" s="32">
        <f t="shared" ref="D17:N17" si="4">SUM(D18:D27)</f>
        <v>13114596</v>
      </c>
      <c r="E17" s="32">
        <f t="shared" si="4"/>
        <v>22786291</v>
      </c>
      <c r="F17" s="32">
        <f t="shared" si="4"/>
        <v>0</v>
      </c>
      <c r="G17" s="32">
        <f t="shared" si="4"/>
        <v>4373629</v>
      </c>
      <c r="H17" s="32">
        <f t="shared" si="4"/>
        <v>0</v>
      </c>
      <c r="I17" s="32">
        <f t="shared" si="4"/>
        <v>1599543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41874059</v>
      </c>
      <c r="P17" s="45">
        <f t="shared" si="2"/>
        <v>561.7813598433014</v>
      </c>
      <c r="Q17" s="10"/>
    </row>
    <row r="18" spans="1:17">
      <c r="A18" s="12"/>
      <c r="B18" s="25">
        <v>331.2</v>
      </c>
      <c r="C18" s="20" t="s">
        <v>94</v>
      </c>
      <c r="D18" s="46">
        <v>2832941</v>
      </c>
      <c r="E18" s="46">
        <v>2397553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5230494</v>
      </c>
      <c r="P18" s="47">
        <f t="shared" si="2"/>
        <v>70.172180632697419</v>
      </c>
      <c r="Q18" s="9"/>
    </row>
    <row r="19" spans="1:17">
      <c r="A19" s="12"/>
      <c r="B19" s="25">
        <v>331.69</v>
      </c>
      <c r="C19" s="20" t="s">
        <v>21</v>
      </c>
      <c r="D19" s="46">
        <v>0</v>
      </c>
      <c r="E19" s="46">
        <v>19275516</v>
      </c>
      <c r="F19" s="46">
        <v>0</v>
      </c>
      <c r="G19" s="46">
        <v>4373629</v>
      </c>
      <c r="H19" s="46">
        <v>0</v>
      </c>
      <c r="I19" s="46">
        <v>1599543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5">SUM(D19:N19)</f>
        <v>25248688</v>
      </c>
      <c r="P19" s="47">
        <f t="shared" si="2"/>
        <v>338.73578577369932</v>
      </c>
      <c r="Q19" s="9"/>
    </row>
    <row r="20" spans="1:17">
      <c r="A20" s="12"/>
      <c r="B20" s="25">
        <v>334.2</v>
      </c>
      <c r="C20" s="20" t="s">
        <v>20</v>
      </c>
      <c r="D20" s="46">
        <v>552920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552920</v>
      </c>
      <c r="P20" s="47">
        <f t="shared" si="2"/>
        <v>7.4179613083259541</v>
      </c>
      <c r="Q20" s="9"/>
    </row>
    <row r="21" spans="1:17">
      <c r="A21" s="12"/>
      <c r="B21" s="25">
        <v>334.69</v>
      </c>
      <c r="C21" s="20" t="s">
        <v>23</v>
      </c>
      <c r="D21" s="46">
        <v>0</v>
      </c>
      <c r="E21" s="46">
        <v>124976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124976</v>
      </c>
      <c r="P21" s="47">
        <f t="shared" si="2"/>
        <v>1.676674984571628</v>
      </c>
      <c r="Q21" s="9"/>
    </row>
    <row r="22" spans="1:17">
      <c r="A22" s="12"/>
      <c r="B22" s="25">
        <v>335.15</v>
      </c>
      <c r="C22" s="20" t="s">
        <v>96</v>
      </c>
      <c r="D22" s="46">
        <v>15800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15800</v>
      </c>
      <c r="P22" s="47">
        <f t="shared" si="2"/>
        <v>0.21197241675387052</v>
      </c>
      <c r="Q22" s="9"/>
    </row>
    <row r="23" spans="1:17">
      <c r="A23" s="12"/>
      <c r="B23" s="25">
        <v>335.18</v>
      </c>
      <c r="C23" s="20" t="s">
        <v>142</v>
      </c>
      <c r="D23" s="46">
        <v>5162007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5162007</v>
      </c>
      <c r="P23" s="47">
        <f t="shared" si="2"/>
        <v>69.253360701923853</v>
      </c>
      <c r="Q23" s="9"/>
    </row>
    <row r="24" spans="1:17">
      <c r="A24" s="12"/>
      <c r="B24" s="25">
        <v>335.19</v>
      </c>
      <c r="C24" s="20" t="s">
        <v>98</v>
      </c>
      <c r="D24" s="46">
        <v>3523546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3523546</v>
      </c>
      <c r="P24" s="47">
        <f t="shared" si="2"/>
        <v>47.271807668571732</v>
      </c>
      <c r="Q24" s="9"/>
    </row>
    <row r="25" spans="1:17">
      <c r="A25" s="12"/>
      <c r="B25" s="25">
        <v>335.21</v>
      </c>
      <c r="C25" s="20" t="s">
        <v>75</v>
      </c>
      <c r="D25" s="46">
        <v>65144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65144</v>
      </c>
      <c r="P25" s="47">
        <f t="shared" si="2"/>
        <v>0.87397032386165441</v>
      </c>
      <c r="Q25" s="9"/>
    </row>
    <row r="26" spans="1:17">
      <c r="A26" s="12"/>
      <c r="B26" s="25">
        <v>337.4</v>
      </c>
      <c r="C26" s="20" t="s">
        <v>32</v>
      </c>
      <c r="D26" s="46">
        <v>962238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962238</v>
      </c>
      <c r="P26" s="47">
        <f t="shared" si="2"/>
        <v>12.909361667874105</v>
      </c>
      <c r="Q26" s="9"/>
    </row>
    <row r="27" spans="1:17">
      <c r="A27" s="12"/>
      <c r="B27" s="25">
        <v>337.5</v>
      </c>
      <c r="C27" s="20" t="s">
        <v>85</v>
      </c>
      <c r="D27" s="46">
        <v>0</v>
      </c>
      <c r="E27" s="46">
        <v>988246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988246</v>
      </c>
      <c r="P27" s="47">
        <f t="shared" si="2"/>
        <v>13.258284365021868</v>
      </c>
      <c r="Q27" s="9"/>
    </row>
    <row r="28" spans="1:17" ht="15.75">
      <c r="A28" s="29" t="s">
        <v>39</v>
      </c>
      <c r="B28" s="30"/>
      <c r="C28" s="31"/>
      <c r="D28" s="32">
        <f t="shared" ref="D28:N28" si="6">SUM(D29:D37)</f>
        <v>10219073</v>
      </c>
      <c r="E28" s="32">
        <f t="shared" si="6"/>
        <v>17753699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31535496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>SUM(D28:N28)</f>
        <v>59508268</v>
      </c>
      <c r="P28" s="45">
        <f t="shared" si="2"/>
        <v>798.36148005044402</v>
      </c>
      <c r="Q28" s="10"/>
    </row>
    <row r="29" spans="1:17">
      <c r="A29" s="12"/>
      <c r="B29" s="25">
        <v>341.3</v>
      </c>
      <c r="C29" s="20" t="s">
        <v>100</v>
      </c>
      <c r="D29" s="46">
        <v>8795644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7">SUM(D29:N29)</f>
        <v>8795644</v>
      </c>
      <c r="P29" s="47">
        <f t="shared" si="2"/>
        <v>118.00214655611903</v>
      </c>
      <c r="Q29" s="9"/>
    </row>
    <row r="30" spans="1:17">
      <c r="A30" s="12"/>
      <c r="B30" s="25">
        <v>342.1</v>
      </c>
      <c r="C30" s="20" t="s">
        <v>43</v>
      </c>
      <c r="D30" s="46">
        <v>20126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20126</v>
      </c>
      <c r="P30" s="47">
        <f t="shared" si="2"/>
        <v>0.27000992782205052</v>
      </c>
      <c r="Q30" s="9"/>
    </row>
    <row r="31" spans="1:17">
      <c r="A31" s="12"/>
      <c r="B31" s="25">
        <v>342.2</v>
      </c>
      <c r="C31" s="20" t="s">
        <v>111</v>
      </c>
      <c r="D31" s="46">
        <v>0</v>
      </c>
      <c r="E31" s="46">
        <v>17753699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17753699</v>
      </c>
      <c r="P31" s="47">
        <f t="shared" si="2"/>
        <v>238.18319514878317</v>
      </c>
      <c r="Q31" s="9"/>
    </row>
    <row r="32" spans="1:17">
      <c r="A32" s="12"/>
      <c r="B32" s="25">
        <v>342.6</v>
      </c>
      <c r="C32" s="20" t="s">
        <v>46</v>
      </c>
      <c r="D32" s="46">
        <v>788576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788576</v>
      </c>
      <c r="P32" s="47">
        <f t="shared" si="2"/>
        <v>10.579516488234189</v>
      </c>
      <c r="Q32" s="9"/>
    </row>
    <row r="33" spans="1:17">
      <c r="A33" s="12"/>
      <c r="B33" s="25">
        <v>343.6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23447965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23447965</v>
      </c>
      <c r="P33" s="47">
        <f t="shared" si="2"/>
        <v>314.57732968418793</v>
      </c>
      <c r="Q33" s="9"/>
    </row>
    <row r="34" spans="1:17">
      <c r="A34" s="12"/>
      <c r="B34" s="25">
        <v>343.9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7986903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7986903</v>
      </c>
      <c r="P34" s="47">
        <f t="shared" si="2"/>
        <v>107.15209691700878</v>
      </c>
      <c r="Q34" s="9"/>
    </row>
    <row r="35" spans="1:17">
      <c r="A35" s="12"/>
      <c r="B35" s="25">
        <v>347.2</v>
      </c>
      <c r="C35" s="20" t="s">
        <v>51</v>
      </c>
      <c r="D35" s="46">
        <v>151589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151589</v>
      </c>
      <c r="P35" s="47">
        <f t="shared" si="2"/>
        <v>2.0337143470444605</v>
      </c>
      <c r="Q35" s="9"/>
    </row>
    <row r="36" spans="1:17">
      <c r="A36" s="12"/>
      <c r="B36" s="25">
        <v>347.4</v>
      </c>
      <c r="C36" s="20" t="s">
        <v>119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100628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100628</v>
      </c>
      <c r="P36" s="47">
        <f t="shared" si="2"/>
        <v>1.3500228071587645</v>
      </c>
      <c r="Q36" s="9"/>
    </row>
    <row r="37" spans="1:17">
      <c r="A37" s="12"/>
      <c r="B37" s="25">
        <v>349</v>
      </c>
      <c r="C37" s="20" t="s">
        <v>143</v>
      </c>
      <c r="D37" s="46">
        <v>463138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463138</v>
      </c>
      <c r="P37" s="47">
        <f t="shared" si="2"/>
        <v>6.213448174085701</v>
      </c>
      <c r="Q37" s="9"/>
    </row>
    <row r="38" spans="1:17" ht="15.75">
      <c r="A38" s="29" t="s">
        <v>40</v>
      </c>
      <c r="B38" s="30"/>
      <c r="C38" s="31"/>
      <c r="D38" s="32">
        <f t="shared" ref="D38:N38" si="8">SUM(D39:D40)</f>
        <v>655561</v>
      </c>
      <c r="E38" s="32">
        <f t="shared" si="8"/>
        <v>120681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 t="shared" ref="O38:O50" si="9">SUM(D38:N38)</f>
        <v>776242</v>
      </c>
      <c r="P38" s="45">
        <f t="shared" si="2"/>
        <v>10.414043843408731</v>
      </c>
      <c r="Q38" s="10"/>
    </row>
    <row r="39" spans="1:17">
      <c r="A39" s="13"/>
      <c r="B39" s="39">
        <v>355</v>
      </c>
      <c r="C39" s="21" t="s">
        <v>131</v>
      </c>
      <c r="D39" s="46">
        <v>0</v>
      </c>
      <c r="E39" s="46">
        <v>113015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113015</v>
      </c>
      <c r="P39" s="47">
        <f t="shared" si="2"/>
        <v>1.5162064986986503</v>
      </c>
      <c r="Q39" s="9"/>
    </row>
    <row r="40" spans="1:17">
      <c r="A40" s="13"/>
      <c r="B40" s="39">
        <v>359</v>
      </c>
      <c r="C40" s="21" t="s">
        <v>54</v>
      </c>
      <c r="D40" s="46">
        <v>655561</v>
      </c>
      <c r="E40" s="46">
        <v>7666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663227</v>
      </c>
      <c r="P40" s="47">
        <f t="shared" si="2"/>
        <v>8.89783734471008</v>
      </c>
      <c r="Q40" s="9"/>
    </row>
    <row r="41" spans="1:17" ht="15.75">
      <c r="A41" s="29" t="s">
        <v>2</v>
      </c>
      <c r="B41" s="30"/>
      <c r="C41" s="31"/>
      <c r="D41" s="32">
        <f t="shared" ref="D41:N41" si="10">SUM(D42:D46)</f>
        <v>746091</v>
      </c>
      <c r="E41" s="32">
        <f t="shared" si="10"/>
        <v>1032167</v>
      </c>
      <c r="F41" s="32">
        <f t="shared" si="10"/>
        <v>127500</v>
      </c>
      <c r="G41" s="32">
        <f t="shared" si="10"/>
        <v>23119</v>
      </c>
      <c r="H41" s="32">
        <f t="shared" si="10"/>
        <v>0</v>
      </c>
      <c r="I41" s="32">
        <f t="shared" si="10"/>
        <v>271465</v>
      </c>
      <c r="J41" s="32">
        <f t="shared" si="10"/>
        <v>0</v>
      </c>
      <c r="K41" s="32">
        <f t="shared" si="10"/>
        <v>66716266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 t="shared" si="9"/>
        <v>68916608</v>
      </c>
      <c r="P41" s="45">
        <f t="shared" si="2"/>
        <v>924.58354128095732</v>
      </c>
      <c r="Q41" s="10"/>
    </row>
    <row r="42" spans="1:17">
      <c r="A42" s="12"/>
      <c r="B42" s="25">
        <v>361.1</v>
      </c>
      <c r="C42" s="20" t="s">
        <v>55</v>
      </c>
      <c r="D42" s="46">
        <v>22666</v>
      </c>
      <c r="E42" s="46">
        <v>13942</v>
      </c>
      <c r="F42" s="46">
        <v>0</v>
      </c>
      <c r="G42" s="46">
        <v>23119</v>
      </c>
      <c r="H42" s="46">
        <v>0</v>
      </c>
      <c r="I42" s="46">
        <v>32372</v>
      </c>
      <c r="J42" s="46">
        <v>0</v>
      </c>
      <c r="K42" s="46">
        <v>5872478</v>
      </c>
      <c r="L42" s="46">
        <v>0</v>
      </c>
      <c r="M42" s="46">
        <v>0</v>
      </c>
      <c r="N42" s="46">
        <v>0</v>
      </c>
      <c r="O42" s="46">
        <f t="shared" si="9"/>
        <v>5964577</v>
      </c>
      <c r="P42" s="47">
        <f t="shared" si="2"/>
        <v>80.020620354718403</v>
      </c>
      <c r="Q42" s="9"/>
    </row>
    <row r="43" spans="1:17">
      <c r="A43" s="12"/>
      <c r="B43" s="25">
        <v>361.3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46637895</v>
      </c>
      <c r="L43" s="46">
        <v>0</v>
      </c>
      <c r="M43" s="46">
        <v>0</v>
      </c>
      <c r="N43" s="46">
        <v>0</v>
      </c>
      <c r="O43" s="46">
        <f t="shared" si="9"/>
        <v>46637895</v>
      </c>
      <c r="P43" s="47">
        <f t="shared" si="2"/>
        <v>625.69286806729451</v>
      </c>
      <c r="Q43" s="9"/>
    </row>
    <row r="44" spans="1:17">
      <c r="A44" s="12"/>
      <c r="B44" s="25">
        <v>362</v>
      </c>
      <c r="C44" s="20" t="s">
        <v>57</v>
      </c>
      <c r="D44" s="46">
        <v>348247</v>
      </c>
      <c r="E44" s="46">
        <v>79138</v>
      </c>
      <c r="F44" s="46">
        <v>0</v>
      </c>
      <c r="G44" s="46">
        <v>0</v>
      </c>
      <c r="H44" s="46">
        <v>0</v>
      </c>
      <c r="I44" s="46">
        <v>165670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593055</v>
      </c>
      <c r="P44" s="47">
        <f t="shared" si="2"/>
        <v>7.9564114948080178</v>
      </c>
      <c r="Q44" s="9"/>
    </row>
    <row r="45" spans="1:17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14159278</v>
      </c>
      <c r="L45" s="46">
        <v>0</v>
      </c>
      <c r="M45" s="46">
        <v>0</v>
      </c>
      <c r="N45" s="46">
        <v>0</v>
      </c>
      <c r="O45" s="46">
        <f t="shared" si="9"/>
        <v>14159278</v>
      </c>
      <c r="P45" s="47">
        <f t="shared" si="2"/>
        <v>189.96053019936139</v>
      </c>
      <c r="Q45" s="9"/>
    </row>
    <row r="46" spans="1:17">
      <c r="A46" s="12"/>
      <c r="B46" s="25">
        <v>369.9</v>
      </c>
      <c r="C46" s="20" t="s">
        <v>61</v>
      </c>
      <c r="D46" s="46">
        <v>375178</v>
      </c>
      <c r="E46" s="46">
        <v>939087</v>
      </c>
      <c r="F46" s="46">
        <v>127500</v>
      </c>
      <c r="G46" s="46">
        <v>0</v>
      </c>
      <c r="H46" s="46">
        <v>0</v>
      </c>
      <c r="I46" s="46">
        <v>73423</v>
      </c>
      <c r="J46" s="46">
        <v>0</v>
      </c>
      <c r="K46" s="46">
        <v>46615</v>
      </c>
      <c r="L46" s="46">
        <v>0</v>
      </c>
      <c r="M46" s="46">
        <v>0</v>
      </c>
      <c r="N46" s="46">
        <v>0</v>
      </c>
      <c r="O46" s="46">
        <f t="shared" si="9"/>
        <v>1561803</v>
      </c>
      <c r="P46" s="47">
        <f t="shared" si="2"/>
        <v>20.953111164775013</v>
      </c>
      <c r="Q46" s="9"/>
    </row>
    <row r="47" spans="1:17" ht="15.75">
      <c r="A47" s="29" t="s">
        <v>41</v>
      </c>
      <c r="B47" s="30"/>
      <c r="C47" s="31"/>
      <c r="D47" s="32">
        <f t="shared" ref="D47:N47" si="11">SUM(D48:D49)</f>
        <v>0</v>
      </c>
      <c r="E47" s="32">
        <f t="shared" si="11"/>
        <v>4767496</v>
      </c>
      <c r="F47" s="32">
        <f t="shared" si="11"/>
        <v>11449304</v>
      </c>
      <c r="G47" s="32">
        <f t="shared" si="11"/>
        <v>475762</v>
      </c>
      <c r="H47" s="32">
        <f t="shared" si="11"/>
        <v>0</v>
      </c>
      <c r="I47" s="32">
        <f t="shared" si="11"/>
        <v>673400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 t="shared" si="9"/>
        <v>17365962</v>
      </c>
      <c r="P47" s="45">
        <f t="shared" si="2"/>
        <v>232.98132496176447</v>
      </c>
      <c r="Q47" s="9"/>
    </row>
    <row r="48" spans="1:17">
      <c r="A48" s="12"/>
      <c r="B48" s="25">
        <v>381</v>
      </c>
      <c r="C48" s="20" t="s">
        <v>62</v>
      </c>
      <c r="D48" s="46">
        <v>0</v>
      </c>
      <c r="E48" s="46">
        <v>3516192</v>
      </c>
      <c r="F48" s="46">
        <v>11449304</v>
      </c>
      <c r="G48" s="46">
        <v>475762</v>
      </c>
      <c r="H48" s="46">
        <v>0</v>
      </c>
      <c r="I48" s="46">
        <v>673400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16114658</v>
      </c>
      <c r="P48" s="47">
        <f t="shared" si="2"/>
        <v>216.19386084949957</v>
      </c>
      <c r="Q48" s="9"/>
    </row>
    <row r="49" spans="1:120" ht="15.75" thickBot="1">
      <c r="A49" s="12"/>
      <c r="B49" s="25">
        <v>384</v>
      </c>
      <c r="C49" s="20" t="s">
        <v>64</v>
      </c>
      <c r="D49" s="46">
        <v>0</v>
      </c>
      <c r="E49" s="46">
        <v>1251304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1251304</v>
      </c>
      <c r="P49" s="47">
        <f t="shared" si="2"/>
        <v>16.787464112264885</v>
      </c>
      <c r="Q49" s="9"/>
    </row>
    <row r="50" spans="1:120" ht="16.5" thickBot="1">
      <c r="A50" s="14" t="s">
        <v>52</v>
      </c>
      <c r="B50" s="23"/>
      <c r="C50" s="22"/>
      <c r="D50" s="15">
        <f t="shared" ref="D50:N50" si="12">SUM(D5,D12,D17,D28,D38,D41,D47)</f>
        <v>68762305</v>
      </c>
      <c r="E50" s="15">
        <f t="shared" si="12"/>
        <v>46966369</v>
      </c>
      <c r="F50" s="15">
        <f t="shared" si="12"/>
        <v>11576804</v>
      </c>
      <c r="G50" s="15">
        <f t="shared" si="12"/>
        <v>10120333</v>
      </c>
      <c r="H50" s="15">
        <f t="shared" si="12"/>
        <v>0</v>
      </c>
      <c r="I50" s="15">
        <f t="shared" si="12"/>
        <v>34079904</v>
      </c>
      <c r="J50" s="15">
        <f t="shared" si="12"/>
        <v>0</v>
      </c>
      <c r="K50" s="15">
        <f t="shared" si="12"/>
        <v>66716266</v>
      </c>
      <c r="L50" s="15">
        <f t="shared" si="12"/>
        <v>0</v>
      </c>
      <c r="M50" s="15">
        <f t="shared" si="12"/>
        <v>0</v>
      </c>
      <c r="N50" s="15">
        <f t="shared" si="12"/>
        <v>0</v>
      </c>
      <c r="O50" s="15">
        <f t="shared" si="9"/>
        <v>238221981</v>
      </c>
      <c r="P50" s="38">
        <f t="shared" si="2"/>
        <v>3195.9803187635835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8" t="s">
        <v>144</v>
      </c>
      <c r="N52" s="48"/>
      <c r="O52" s="48"/>
      <c r="P52" s="43">
        <v>74538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33757765</v>
      </c>
      <c r="E5" s="27">
        <f t="shared" si="0"/>
        <v>587934</v>
      </c>
      <c r="F5" s="27">
        <f t="shared" si="0"/>
        <v>0</v>
      </c>
      <c r="G5" s="27">
        <f t="shared" si="0"/>
        <v>5029174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39374873</v>
      </c>
      <c r="O5" s="33">
        <f t="shared" ref="O5:O49" si="2">(N5/O$51)</f>
        <v>543.04926420897289</v>
      </c>
      <c r="P5" s="6"/>
    </row>
    <row r="6" spans="1:133">
      <c r="A6" s="12"/>
      <c r="B6" s="25">
        <v>311</v>
      </c>
      <c r="C6" s="20" t="s">
        <v>1</v>
      </c>
      <c r="D6" s="46">
        <v>24750393</v>
      </c>
      <c r="E6" s="46">
        <v>587934</v>
      </c>
      <c r="F6" s="46">
        <v>0</v>
      </c>
      <c r="G6" s="46">
        <v>5029174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30367501</v>
      </c>
      <c r="O6" s="47">
        <f t="shared" si="2"/>
        <v>418.82164480670832</v>
      </c>
      <c r="P6" s="9"/>
    </row>
    <row r="7" spans="1:133">
      <c r="A7" s="12"/>
      <c r="B7" s="25">
        <v>312.42</v>
      </c>
      <c r="C7" s="20" t="s">
        <v>130</v>
      </c>
      <c r="D7" s="46">
        <v>1154767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1154767</v>
      </c>
      <c r="O7" s="47">
        <f t="shared" si="2"/>
        <v>15.926282979574387</v>
      </c>
      <c r="P7" s="9"/>
    </row>
    <row r="8" spans="1:133">
      <c r="A8" s="12"/>
      <c r="B8" s="25">
        <v>314.10000000000002</v>
      </c>
      <c r="C8" s="20" t="s">
        <v>10</v>
      </c>
      <c r="D8" s="46">
        <v>4042892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4042892</v>
      </c>
      <c r="O8" s="47">
        <f t="shared" si="2"/>
        <v>55.758643992993782</v>
      </c>
      <c r="P8" s="9"/>
    </row>
    <row r="9" spans="1:133">
      <c r="A9" s="12"/>
      <c r="B9" s="25">
        <v>314.3</v>
      </c>
      <c r="C9" s="20" t="s">
        <v>11</v>
      </c>
      <c r="D9" s="46">
        <v>2387943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2387943</v>
      </c>
      <c r="O9" s="47">
        <f t="shared" si="2"/>
        <v>32.933964996483098</v>
      </c>
      <c r="P9" s="9"/>
    </row>
    <row r="10" spans="1:133">
      <c r="A10" s="12"/>
      <c r="B10" s="25">
        <v>314.8</v>
      </c>
      <c r="C10" s="20" t="s">
        <v>13</v>
      </c>
      <c r="D10" s="46">
        <v>140294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140294</v>
      </c>
      <c r="O10" s="47">
        <f t="shared" si="2"/>
        <v>1.9349028369674652</v>
      </c>
      <c r="P10" s="9"/>
    </row>
    <row r="11" spans="1:133">
      <c r="A11" s="12"/>
      <c r="B11" s="25">
        <v>315</v>
      </c>
      <c r="C11" s="20" t="s">
        <v>93</v>
      </c>
      <c r="D11" s="46">
        <v>1281476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1281476</v>
      </c>
      <c r="O11" s="47">
        <f t="shared" si="2"/>
        <v>17.673824596245879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9363475</v>
      </c>
      <c r="E12" s="32">
        <f t="shared" si="3"/>
        <v>40541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9404016</v>
      </c>
      <c r="O12" s="45">
        <f t="shared" si="2"/>
        <v>129.69804294757748</v>
      </c>
      <c r="P12" s="10"/>
    </row>
    <row r="13" spans="1:133">
      <c r="A13" s="12"/>
      <c r="B13" s="25">
        <v>323.10000000000002</v>
      </c>
      <c r="C13" s="20" t="s">
        <v>15</v>
      </c>
      <c r="D13" s="46">
        <v>3174686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3174686</v>
      </c>
      <c r="O13" s="47">
        <f t="shared" si="2"/>
        <v>43.784544940488502</v>
      </c>
      <c r="P13" s="9"/>
    </row>
    <row r="14" spans="1:133">
      <c r="A14" s="12"/>
      <c r="B14" s="25">
        <v>323.7</v>
      </c>
      <c r="C14" s="20" t="s">
        <v>16</v>
      </c>
      <c r="D14" s="46">
        <v>1255318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1255318</v>
      </c>
      <c r="O14" s="47">
        <f t="shared" si="2"/>
        <v>17.313059428744811</v>
      </c>
      <c r="P14" s="9"/>
    </row>
    <row r="15" spans="1:133">
      <c r="A15" s="12"/>
      <c r="B15" s="25">
        <v>323.89999999999998</v>
      </c>
      <c r="C15" s="20" t="s">
        <v>17</v>
      </c>
      <c r="D15" s="46">
        <v>343114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343114</v>
      </c>
      <c r="O15" s="47">
        <f t="shared" si="2"/>
        <v>4.732149999310411</v>
      </c>
      <c r="P15" s="9"/>
    </row>
    <row r="16" spans="1:133">
      <c r="A16" s="12"/>
      <c r="B16" s="25">
        <v>329</v>
      </c>
      <c r="C16" s="20" t="s">
        <v>18</v>
      </c>
      <c r="D16" s="46">
        <v>4590357</v>
      </c>
      <c r="E16" s="46">
        <v>40541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4630898</v>
      </c>
      <c r="O16" s="47">
        <f t="shared" si="2"/>
        <v>63.868288579033745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SUM(D18:D27)</f>
        <v>9198330</v>
      </c>
      <c r="E17" s="32">
        <f t="shared" si="4"/>
        <v>4357150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13555480</v>
      </c>
      <c r="O17" s="45">
        <f t="shared" si="2"/>
        <v>186.95408719158149</v>
      </c>
      <c r="P17" s="10"/>
    </row>
    <row r="18" spans="1:16">
      <c r="A18" s="12"/>
      <c r="B18" s="25">
        <v>331.2</v>
      </c>
      <c r="C18" s="20" t="s">
        <v>94</v>
      </c>
      <c r="D18" s="46">
        <v>103716</v>
      </c>
      <c r="E18" s="46">
        <v>3061398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3165114</v>
      </c>
      <c r="O18" s="47">
        <f t="shared" si="2"/>
        <v>43.652530100542016</v>
      </c>
      <c r="P18" s="9"/>
    </row>
    <row r="19" spans="1:16">
      <c r="A19" s="12"/>
      <c r="B19" s="25">
        <v>331.69</v>
      </c>
      <c r="C19" s="20" t="s">
        <v>21</v>
      </c>
      <c r="D19" s="46">
        <v>0</v>
      </c>
      <c r="E19" s="46">
        <v>1076756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1076756</v>
      </c>
      <c r="O19" s="47">
        <f t="shared" si="2"/>
        <v>14.850373067427972</v>
      </c>
      <c r="P19" s="9"/>
    </row>
    <row r="20" spans="1:16">
      <c r="A20" s="12"/>
      <c r="B20" s="25">
        <v>334.2</v>
      </c>
      <c r="C20" s="20" t="s">
        <v>20</v>
      </c>
      <c r="D20" s="46">
        <v>865085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865085</v>
      </c>
      <c r="O20" s="47">
        <f t="shared" si="2"/>
        <v>11.931054932627195</v>
      </c>
      <c r="P20" s="9"/>
    </row>
    <row r="21" spans="1:16">
      <c r="A21" s="12"/>
      <c r="B21" s="25">
        <v>334.69</v>
      </c>
      <c r="C21" s="20" t="s">
        <v>23</v>
      </c>
      <c r="D21" s="46">
        <v>0</v>
      </c>
      <c r="E21" s="46">
        <v>142574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142574</v>
      </c>
      <c r="O21" s="47">
        <f t="shared" si="2"/>
        <v>1.9663480767374184</v>
      </c>
      <c r="P21" s="9"/>
    </row>
    <row r="22" spans="1:16">
      <c r="A22" s="12"/>
      <c r="B22" s="25">
        <v>335.15</v>
      </c>
      <c r="C22" s="20" t="s">
        <v>96</v>
      </c>
      <c r="D22" s="46">
        <v>14636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14636</v>
      </c>
      <c r="O22" s="47">
        <f t="shared" si="2"/>
        <v>0.20185637248817356</v>
      </c>
      <c r="P22" s="9"/>
    </row>
    <row r="23" spans="1:16">
      <c r="A23" s="12"/>
      <c r="B23" s="25">
        <v>335.18</v>
      </c>
      <c r="C23" s="20" t="s">
        <v>97</v>
      </c>
      <c r="D23" s="46">
        <v>4355319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4355319</v>
      </c>
      <c r="O23" s="47">
        <f t="shared" si="2"/>
        <v>60.067565890189911</v>
      </c>
      <c r="P23" s="9"/>
    </row>
    <row r="24" spans="1:16">
      <c r="A24" s="12"/>
      <c r="B24" s="25">
        <v>335.19</v>
      </c>
      <c r="C24" s="20" t="s">
        <v>98</v>
      </c>
      <c r="D24" s="46">
        <v>2935651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2935651</v>
      </c>
      <c r="O24" s="47">
        <f t="shared" si="2"/>
        <v>40.487828761360973</v>
      </c>
      <c r="P24" s="9"/>
    </row>
    <row r="25" spans="1:16">
      <c r="A25" s="12"/>
      <c r="B25" s="25">
        <v>335.21</v>
      </c>
      <c r="C25" s="20" t="s">
        <v>75</v>
      </c>
      <c r="D25" s="46">
        <v>50554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50554</v>
      </c>
      <c r="O25" s="47">
        <f t="shared" si="2"/>
        <v>0.69722923303956863</v>
      </c>
      <c r="P25" s="9"/>
    </row>
    <row r="26" spans="1:16">
      <c r="A26" s="12"/>
      <c r="B26" s="25">
        <v>337.4</v>
      </c>
      <c r="C26" s="20" t="s">
        <v>32</v>
      </c>
      <c r="D26" s="46">
        <v>873369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873369</v>
      </c>
      <c r="O26" s="47">
        <f t="shared" si="2"/>
        <v>12.045305970458024</v>
      </c>
      <c r="P26" s="9"/>
    </row>
    <row r="27" spans="1:16">
      <c r="A27" s="12"/>
      <c r="B27" s="25">
        <v>337.5</v>
      </c>
      <c r="C27" s="20" t="s">
        <v>85</v>
      </c>
      <c r="D27" s="46">
        <v>0</v>
      </c>
      <c r="E27" s="46">
        <v>76422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76422</v>
      </c>
      <c r="O27" s="47">
        <f t="shared" si="2"/>
        <v>1.0539947867102486</v>
      </c>
      <c r="P27" s="9"/>
    </row>
    <row r="28" spans="1:16" ht="15.75">
      <c r="A28" s="29" t="s">
        <v>39</v>
      </c>
      <c r="B28" s="30"/>
      <c r="C28" s="31"/>
      <c r="D28" s="32">
        <f t="shared" ref="D28:M28" si="5">SUM(D29:D37)</f>
        <v>10864308</v>
      </c>
      <c r="E28" s="32">
        <f t="shared" si="5"/>
        <v>16722202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32166270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59752780</v>
      </c>
      <c r="O28" s="45">
        <f t="shared" si="2"/>
        <v>824.09670790406449</v>
      </c>
      <c r="P28" s="10"/>
    </row>
    <row r="29" spans="1:16">
      <c r="A29" s="12"/>
      <c r="B29" s="25">
        <v>341.3</v>
      </c>
      <c r="C29" s="20" t="s">
        <v>100</v>
      </c>
      <c r="D29" s="46">
        <v>9019847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9019847</v>
      </c>
      <c r="O29" s="47">
        <f t="shared" si="2"/>
        <v>124.39967175583047</v>
      </c>
      <c r="P29" s="9"/>
    </row>
    <row r="30" spans="1:16">
      <c r="A30" s="12"/>
      <c r="B30" s="25">
        <v>342.1</v>
      </c>
      <c r="C30" s="20" t="s">
        <v>43</v>
      </c>
      <c r="D30" s="46">
        <v>61600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61600</v>
      </c>
      <c r="O30" s="47">
        <f t="shared" si="2"/>
        <v>0.84957314466189471</v>
      </c>
      <c r="P30" s="9"/>
    </row>
    <row r="31" spans="1:16">
      <c r="A31" s="12"/>
      <c r="B31" s="25">
        <v>342.2</v>
      </c>
      <c r="C31" s="20" t="s">
        <v>111</v>
      </c>
      <c r="D31" s="46">
        <v>0</v>
      </c>
      <c r="E31" s="46">
        <v>16722202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16722202</v>
      </c>
      <c r="O31" s="47">
        <f t="shared" si="2"/>
        <v>230.62879446122443</v>
      </c>
      <c r="P31" s="9"/>
    </row>
    <row r="32" spans="1:16">
      <c r="A32" s="12"/>
      <c r="B32" s="25">
        <v>342.6</v>
      </c>
      <c r="C32" s="20" t="s">
        <v>46</v>
      </c>
      <c r="D32" s="46">
        <v>1202565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1202565</v>
      </c>
      <c r="O32" s="47">
        <f t="shared" si="2"/>
        <v>16.585502089453431</v>
      </c>
      <c r="P32" s="9"/>
    </row>
    <row r="33" spans="1:16">
      <c r="A33" s="12"/>
      <c r="B33" s="25">
        <v>343.6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23890015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23890015</v>
      </c>
      <c r="O33" s="47">
        <f t="shared" si="2"/>
        <v>329.48563586964019</v>
      </c>
      <c r="P33" s="9"/>
    </row>
    <row r="34" spans="1:16">
      <c r="A34" s="12"/>
      <c r="B34" s="25">
        <v>343.9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7703454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7703454</v>
      </c>
      <c r="O34" s="47">
        <f t="shared" si="2"/>
        <v>106.24427986263396</v>
      </c>
      <c r="P34" s="9"/>
    </row>
    <row r="35" spans="1:16">
      <c r="A35" s="12"/>
      <c r="B35" s="25">
        <v>347.2</v>
      </c>
      <c r="C35" s="20" t="s">
        <v>51</v>
      </c>
      <c r="D35" s="46">
        <v>157582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157582</v>
      </c>
      <c r="O35" s="47">
        <f t="shared" si="2"/>
        <v>2.1733349883459527</v>
      </c>
      <c r="P35" s="9"/>
    </row>
    <row r="36" spans="1:16">
      <c r="A36" s="12"/>
      <c r="B36" s="25">
        <v>347.4</v>
      </c>
      <c r="C36" s="20" t="s">
        <v>119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572801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572801</v>
      </c>
      <c r="O36" s="47">
        <f t="shared" si="2"/>
        <v>7.8999406953811357</v>
      </c>
      <c r="P36" s="9"/>
    </row>
    <row r="37" spans="1:16">
      <c r="A37" s="12"/>
      <c r="B37" s="25">
        <v>349</v>
      </c>
      <c r="C37" s="20" t="s">
        <v>77</v>
      </c>
      <c r="D37" s="46">
        <v>422714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422714</v>
      </c>
      <c r="O37" s="47">
        <f t="shared" si="2"/>
        <v>5.8299750368929892</v>
      </c>
      <c r="P37" s="9"/>
    </row>
    <row r="38" spans="1:16" ht="15.75">
      <c r="A38" s="29" t="s">
        <v>40</v>
      </c>
      <c r="B38" s="30"/>
      <c r="C38" s="31"/>
      <c r="D38" s="32">
        <f t="shared" ref="D38:M38" si="7">SUM(D39:D40)</f>
        <v>684090</v>
      </c>
      <c r="E38" s="32">
        <f t="shared" si="7"/>
        <v>64501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 t="shared" ref="N38:N49" si="8">SUM(D38:M38)</f>
        <v>748591</v>
      </c>
      <c r="O38" s="45">
        <f t="shared" si="2"/>
        <v>10.324396265188188</v>
      </c>
      <c r="P38" s="10"/>
    </row>
    <row r="39" spans="1:16">
      <c r="A39" s="13"/>
      <c r="B39" s="39">
        <v>355</v>
      </c>
      <c r="C39" s="21" t="s">
        <v>131</v>
      </c>
      <c r="D39" s="46">
        <v>0</v>
      </c>
      <c r="E39" s="46">
        <v>62601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62601</v>
      </c>
      <c r="O39" s="47">
        <f t="shared" si="2"/>
        <v>0.86337870826265051</v>
      </c>
      <c r="P39" s="9"/>
    </row>
    <row r="40" spans="1:16">
      <c r="A40" s="13"/>
      <c r="B40" s="39">
        <v>359</v>
      </c>
      <c r="C40" s="21" t="s">
        <v>54</v>
      </c>
      <c r="D40" s="46">
        <v>684090</v>
      </c>
      <c r="E40" s="46">
        <v>1900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685990</v>
      </c>
      <c r="O40" s="47">
        <f t="shared" si="2"/>
        <v>9.4610175569255386</v>
      </c>
      <c r="P40" s="9"/>
    </row>
    <row r="41" spans="1:16" ht="15.75">
      <c r="A41" s="29" t="s">
        <v>2</v>
      </c>
      <c r="B41" s="30"/>
      <c r="C41" s="31"/>
      <c r="D41" s="32">
        <f t="shared" ref="D41:M41" si="9">SUM(D42:D46)</f>
        <v>1015492</v>
      </c>
      <c r="E41" s="32">
        <f t="shared" si="9"/>
        <v>149119</v>
      </c>
      <c r="F41" s="32">
        <f t="shared" si="9"/>
        <v>0</v>
      </c>
      <c r="G41" s="32">
        <f t="shared" si="9"/>
        <v>216430</v>
      </c>
      <c r="H41" s="32">
        <f t="shared" si="9"/>
        <v>0</v>
      </c>
      <c r="I41" s="32">
        <f t="shared" si="9"/>
        <v>2002027</v>
      </c>
      <c r="J41" s="32">
        <f t="shared" si="9"/>
        <v>0</v>
      </c>
      <c r="K41" s="32">
        <f t="shared" si="9"/>
        <v>32765679</v>
      </c>
      <c r="L41" s="32">
        <f t="shared" si="9"/>
        <v>0</v>
      </c>
      <c r="M41" s="32">
        <f t="shared" si="9"/>
        <v>0</v>
      </c>
      <c r="N41" s="32">
        <f t="shared" si="8"/>
        <v>36148747</v>
      </c>
      <c r="O41" s="45">
        <f t="shared" si="2"/>
        <v>498.55527052560444</v>
      </c>
      <c r="P41" s="10"/>
    </row>
    <row r="42" spans="1:16">
      <c r="A42" s="12"/>
      <c r="B42" s="25">
        <v>361.1</v>
      </c>
      <c r="C42" s="20" t="s">
        <v>55</v>
      </c>
      <c r="D42" s="46">
        <v>79882</v>
      </c>
      <c r="E42" s="46">
        <v>26086</v>
      </c>
      <c r="F42" s="46">
        <v>0</v>
      </c>
      <c r="G42" s="46">
        <v>216430</v>
      </c>
      <c r="H42" s="46">
        <v>0</v>
      </c>
      <c r="I42" s="46">
        <v>127896</v>
      </c>
      <c r="J42" s="46">
        <v>0</v>
      </c>
      <c r="K42" s="46">
        <v>5222167</v>
      </c>
      <c r="L42" s="46">
        <v>0</v>
      </c>
      <c r="M42" s="46">
        <v>0</v>
      </c>
      <c r="N42" s="46">
        <f t="shared" si="8"/>
        <v>5672461</v>
      </c>
      <c r="O42" s="47">
        <f t="shared" si="2"/>
        <v>78.233287820486296</v>
      </c>
      <c r="P42" s="9"/>
    </row>
    <row r="43" spans="1:16">
      <c r="A43" s="12"/>
      <c r="B43" s="25">
        <v>361.3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13273055</v>
      </c>
      <c r="L43" s="46">
        <v>0</v>
      </c>
      <c r="M43" s="46">
        <v>0</v>
      </c>
      <c r="N43" s="46">
        <f t="shared" si="8"/>
        <v>13273055</v>
      </c>
      <c r="O43" s="47">
        <f t="shared" si="2"/>
        <v>183.05894603279683</v>
      </c>
      <c r="P43" s="9"/>
    </row>
    <row r="44" spans="1:16">
      <c r="A44" s="12"/>
      <c r="B44" s="25">
        <v>362</v>
      </c>
      <c r="C44" s="20" t="s">
        <v>57</v>
      </c>
      <c r="D44" s="46">
        <v>336813</v>
      </c>
      <c r="E44" s="46">
        <v>61558</v>
      </c>
      <c r="F44" s="46">
        <v>0</v>
      </c>
      <c r="G44" s="46">
        <v>0</v>
      </c>
      <c r="H44" s="46">
        <v>0</v>
      </c>
      <c r="I44" s="46">
        <v>78937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477308</v>
      </c>
      <c r="O44" s="47">
        <f t="shared" si="2"/>
        <v>6.5829230281214226</v>
      </c>
      <c r="P44" s="9"/>
    </row>
    <row r="45" spans="1:16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14198965</v>
      </c>
      <c r="L45" s="46">
        <v>0</v>
      </c>
      <c r="M45" s="46">
        <v>0</v>
      </c>
      <c r="N45" s="46">
        <f t="shared" si="8"/>
        <v>14198965</v>
      </c>
      <c r="O45" s="47">
        <f t="shared" si="2"/>
        <v>195.82888548691849</v>
      </c>
      <c r="P45" s="9"/>
    </row>
    <row r="46" spans="1:16">
      <c r="A46" s="12"/>
      <c r="B46" s="25">
        <v>369.9</v>
      </c>
      <c r="C46" s="20" t="s">
        <v>61</v>
      </c>
      <c r="D46" s="46">
        <v>598797</v>
      </c>
      <c r="E46" s="46">
        <v>61475</v>
      </c>
      <c r="F46" s="46">
        <v>0</v>
      </c>
      <c r="G46" s="46">
        <v>0</v>
      </c>
      <c r="H46" s="46">
        <v>0</v>
      </c>
      <c r="I46" s="46">
        <v>1795194</v>
      </c>
      <c r="J46" s="46">
        <v>0</v>
      </c>
      <c r="K46" s="46">
        <v>71492</v>
      </c>
      <c r="L46" s="46">
        <v>0</v>
      </c>
      <c r="M46" s="46">
        <v>0</v>
      </c>
      <c r="N46" s="46">
        <f t="shared" si="8"/>
        <v>2526958</v>
      </c>
      <c r="O46" s="47">
        <f t="shared" si="2"/>
        <v>34.851228157281369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SUM(D48:D48)</f>
        <v>230506</v>
      </c>
      <c r="E47" s="32">
        <f t="shared" si="10"/>
        <v>792747</v>
      </c>
      <c r="F47" s="32">
        <f t="shared" si="10"/>
        <v>11332162</v>
      </c>
      <c r="G47" s="32">
        <f t="shared" si="10"/>
        <v>92123</v>
      </c>
      <c r="H47" s="32">
        <f t="shared" si="10"/>
        <v>0</v>
      </c>
      <c r="I47" s="32">
        <f t="shared" si="10"/>
        <v>800000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8"/>
        <v>13247538</v>
      </c>
      <c r="O47" s="45">
        <f t="shared" si="2"/>
        <v>182.7070213910381</v>
      </c>
      <c r="P47" s="9"/>
    </row>
    <row r="48" spans="1:16" ht="15.75" thickBot="1">
      <c r="A48" s="12"/>
      <c r="B48" s="25">
        <v>381</v>
      </c>
      <c r="C48" s="20" t="s">
        <v>62</v>
      </c>
      <c r="D48" s="46">
        <v>230506</v>
      </c>
      <c r="E48" s="46">
        <v>792747</v>
      </c>
      <c r="F48" s="46">
        <v>11332162</v>
      </c>
      <c r="G48" s="46">
        <v>92123</v>
      </c>
      <c r="H48" s="46">
        <v>0</v>
      </c>
      <c r="I48" s="46">
        <v>800000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13247538</v>
      </c>
      <c r="O48" s="47">
        <f t="shared" si="2"/>
        <v>182.7070213910381</v>
      </c>
      <c r="P48" s="9"/>
    </row>
    <row r="49" spans="1:119" ht="16.5" thickBot="1">
      <c r="A49" s="14" t="s">
        <v>52</v>
      </c>
      <c r="B49" s="23"/>
      <c r="C49" s="22"/>
      <c r="D49" s="15">
        <f t="shared" ref="D49:M49" si="11">SUM(D5,D12,D17,D28,D38,D41,D47)</f>
        <v>65113966</v>
      </c>
      <c r="E49" s="15">
        <f t="shared" si="11"/>
        <v>22714194</v>
      </c>
      <c r="F49" s="15">
        <f t="shared" si="11"/>
        <v>11332162</v>
      </c>
      <c r="G49" s="15">
        <f t="shared" si="11"/>
        <v>5337727</v>
      </c>
      <c r="H49" s="15">
        <f t="shared" si="11"/>
        <v>0</v>
      </c>
      <c r="I49" s="15">
        <f t="shared" si="11"/>
        <v>34968297</v>
      </c>
      <c r="J49" s="15">
        <f t="shared" si="11"/>
        <v>0</v>
      </c>
      <c r="K49" s="15">
        <f t="shared" si="11"/>
        <v>32765679</v>
      </c>
      <c r="L49" s="15">
        <f t="shared" si="11"/>
        <v>0</v>
      </c>
      <c r="M49" s="15">
        <f t="shared" si="11"/>
        <v>0</v>
      </c>
      <c r="N49" s="15">
        <f t="shared" si="8"/>
        <v>172232025</v>
      </c>
      <c r="O49" s="38">
        <f t="shared" si="2"/>
        <v>2375.3847904340269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132</v>
      </c>
      <c r="M51" s="48"/>
      <c r="N51" s="48"/>
      <c r="O51" s="43">
        <v>72507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30164148</v>
      </c>
      <c r="E5" s="27">
        <f t="shared" si="0"/>
        <v>540454</v>
      </c>
      <c r="F5" s="27">
        <f t="shared" si="0"/>
        <v>0</v>
      </c>
      <c r="G5" s="27">
        <f t="shared" si="0"/>
        <v>4953451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35658053</v>
      </c>
      <c r="O5" s="33">
        <f t="shared" ref="O5:O51" si="2">(N5/O$53)</f>
        <v>492.44652672282837</v>
      </c>
      <c r="P5" s="6"/>
    </row>
    <row r="6" spans="1:133">
      <c r="A6" s="12"/>
      <c r="B6" s="25">
        <v>311</v>
      </c>
      <c r="C6" s="20" t="s">
        <v>1</v>
      </c>
      <c r="D6" s="46">
        <v>20720648</v>
      </c>
      <c r="E6" s="46">
        <v>540454</v>
      </c>
      <c r="F6" s="46">
        <v>0</v>
      </c>
      <c r="G6" s="46">
        <v>4953451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26214553</v>
      </c>
      <c r="O6" s="47">
        <f t="shared" si="2"/>
        <v>362.02945725728489</v>
      </c>
      <c r="P6" s="9"/>
    </row>
    <row r="7" spans="1:133">
      <c r="A7" s="12"/>
      <c r="B7" s="25">
        <v>312.10000000000002</v>
      </c>
      <c r="C7" s="20" t="s">
        <v>9</v>
      </c>
      <c r="D7" s="46">
        <v>1300410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1300410</v>
      </c>
      <c r="O7" s="47">
        <f t="shared" si="2"/>
        <v>17.958983565805827</v>
      </c>
      <c r="P7" s="9"/>
    </row>
    <row r="8" spans="1:133">
      <c r="A8" s="12"/>
      <c r="B8" s="25">
        <v>314.10000000000002</v>
      </c>
      <c r="C8" s="20" t="s">
        <v>10</v>
      </c>
      <c r="D8" s="46">
        <v>4312450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4312450</v>
      </c>
      <c r="O8" s="47">
        <f t="shared" si="2"/>
        <v>59.556000552409891</v>
      </c>
      <c r="P8" s="9"/>
    </row>
    <row r="9" spans="1:133">
      <c r="A9" s="12"/>
      <c r="B9" s="25">
        <v>314.3</v>
      </c>
      <c r="C9" s="20" t="s">
        <v>11</v>
      </c>
      <c r="D9" s="46">
        <v>2300465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2300465</v>
      </c>
      <c r="O9" s="47">
        <f t="shared" si="2"/>
        <v>31.769990332826957</v>
      </c>
      <c r="P9" s="9"/>
    </row>
    <row r="10" spans="1:133">
      <c r="A10" s="12"/>
      <c r="B10" s="25">
        <v>314.8</v>
      </c>
      <c r="C10" s="20" t="s">
        <v>13</v>
      </c>
      <c r="D10" s="46">
        <v>171735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171735</v>
      </c>
      <c r="O10" s="47">
        <f t="shared" si="2"/>
        <v>2.3717028034801824</v>
      </c>
      <c r="P10" s="9"/>
    </row>
    <row r="11" spans="1:133">
      <c r="A11" s="12"/>
      <c r="B11" s="25">
        <v>315</v>
      </c>
      <c r="C11" s="20" t="s">
        <v>93</v>
      </c>
      <c r="D11" s="46">
        <v>1358440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1358440</v>
      </c>
      <c r="O11" s="47">
        <f t="shared" si="2"/>
        <v>18.760392211020577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9506606</v>
      </c>
      <c r="E12" s="32">
        <f t="shared" si="3"/>
        <v>36548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9543154</v>
      </c>
      <c r="O12" s="45">
        <f t="shared" si="2"/>
        <v>131.79331584035353</v>
      </c>
      <c r="P12" s="10"/>
    </row>
    <row r="13" spans="1:133">
      <c r="A13" s="12"/>
      <c r="B13" s="25">
        <v>323.10000000000002</v>
      </c>
      <c r="C13" s="20" t="s">
        <v>15</v>
      </c>
      <c r="D13" s="46">
        <v>3185491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3185491</v>
      </c>
      <c r="O13" s="47">
        <f t="shared" si="2"/>
        <v>43.992418174285319</v>
      </c>
      <c r="P13" s="9"/>
    </row>
    <row r="14" spans="1:133">
      <c r="A14" s="12"/>
      <c r="B14" s="25">
        <v>323.7</v>
      </c>
      <c r="C14" s="20" t="s">
        <v>16</v>
      </c>
      <c r="D14" s="46">
        <v>1456922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1456922</v>
      </c>
      <c r="O14" s="47">
        <f t="shared" si="2"/>
        <v>20.120452976108272</v>
      </c>
      <c r="P14" s="9"/>
    </row>
    <row r="15" spans="1:133">
      <c r="A15" s="12"/>
      <c r="B15" s="25">
        <v>323.89999999999998</v>
      </c>
      <c r="C15" s="20" t="s">
        <v>17</v>
      </c>
      <c r="D15" s="46">
        <v>220105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220105</v>
      </c>
      <c r="O15" s="47">
        <f t="shared" si="2"/>
        <v>3.0397044607098467</v>
      </c>
      <c r="P15" s="9"/>
    </row>
    <row r="16" spans="1:133">
      <c r="A16" s="12"/>
      <c r="B16" s="25">
        <v>329</v>
      </c>
      <c r="C16" s="20" t="s">
        <v>18</v>
      </c>
      <c r="D16" s="46">
        <v>4644088</v>
      </c>
      <c r="E16" s="46">
        <v>36548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4680636</v>
      </c>
      <c r="O16" s="47">
        <f t="shared" si="2"/>
        <v>64.640740229250099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SUM(D18:D29)</f>
        <v>9001783</v>
      </c>
      <c r="E17" s="32">
        <f t="shared" si="4"/>
        <v>4785676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3118001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16905460</v>
      </c>
      <c r="O17" s="45">
        <f t="shared" si="2"/>
        <v>233.46858168761221</v>
      </c>
      <c r="P17" s="10"/>
    </row>
    <row r="18" spans="1:16">
      <c r="A18" s="12"/>
      <c r="B18" s="25">
        <v>331.2</v>
      </c>
      <c r="C18" s="20" t="s">
        <v>94</v>
      </c>
      <c r="D18" s="46">
        <v>0</v>
      </c>
      <c r="E18" s="46">
        <v>206510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206510</v>
      </c>
      <c r="O18" s="47">
        <f t="shared" si="2"/>
        <v>2.8519541499792846</v>
      </c>
      <c r="P18" s="9"/>
    </row>
    <row r="19" spans="1:16">
      <c r="A19" s="12"/>
      <c r="B19" s="25">
        <v>331.39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3118001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3118001</v>
      </c>
      <c r="O19" s="47">
        <f t="shared" si="2"/>
        <v>43.06036459052617</v>
      </c>
      <c r="P19" s="9"/>
    </row>
    <row r="20" spans="1:16">
      <c r="A20" s="12"/>
      <c r="B20" s="25">
        <v>331.69</v>
      </c>
      <c r="C20" s="20" t="s">
        <v>21</v>
      </c>
      <c r="D20" s="46">
        <v>0</v>
      </c>
      <c r="E20" s="46">
        <v>4244598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4244598</v>
      </c>
      <c r="O20" s="47">
        <f t="shared" si="2"/>
        <v>58.618947659163098</v>
      </c>
      <c r="P20" s="9"/>
    </row>
    <row r="21" spans="1:16">
      <c r="A21" s="12"/>
      <c r="B21" s="25">
        <v>334.2</v>
      </c>
      <c r="C21" s="20" t="s">
        <v>20</v>
      </c>
      <c r="D21" s="46">
        <v>542800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542800</v>
      </c>
      <c r="O21" s="47">
        <f t="shared" si="2"/>
        <v>7.4962021820190579</v>
      </c>
      <c r="P21" s="9"/>
    </row>
    <row r="22" spans="1:16">
      <c r="A22" s="12"/>
      <c r="B22" s="25">
        <v>334.69</v>
      </c>
      <c r="C22" s="20" t="s">
        <v>23</v>
      </c>
      <c r="D22" s="46">
        <v>0</v>
      </c>
      <c r="E22" s="46">
        <v>122593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122593</v>
      </c>
      <c r="O22" s="47">
        <f t="shared" si="2"/>
        <v>1.6930396354094739</v>
      </c>
      <c r="P22" s="9"/>
    </row>
    <row r="23" spans="1:16">
      <c r="A23" s="12"/>
      <c r="B23" s="25">
        <v>335.15</v>
      </c>
      <c r="C23" s="20" t="s">
        <v>96</v>
      </c>
      <c r="D23" s="46">
        <v>15164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15164</v>
      </c>
      <c r="O23" s="47">
        <f t="shared" si="2"/>
        <v>0.20941858859273582</v>
      </c>
      <c r="P23" s="9"/>
    </row>
    <row r="24" spans="1:16">
      <c r="A24" s="12"/>
      <c r="B24" s="25">
        <v>335.18</v>
      </c>
      <c r="C24" s="20" t="s">
        <v>97</v>
      </c>
      <c r="D24" s="46">
        <v>4880720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4880720</v>
      </c>
      <c r="O24" s="47">
        <f t="shared" si="2"/>
        <v>67.403949730700177</v>
      </c>
      <c r="P24" s="9"/>
    </row>
    <row r="25" spans="1:16">
      <c r="A25" s="12"/>
      <c r="B25" s="25">
        <v>335.19</v>
      </c>
      <c r="C25" s="20" t="s">
        <v>98</v>
      </c>
      <c r="D25" s="46">
        <v>3281769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3281769</v>
      </c>
      <c r="O25" s="47">
        <f t="shared" si="2"/>
        <v>45.322041154536663</v>
      </c>
      <c r="P25" s="9"/>
    </row>
    <row r="26" spans="1:16">
      <c r="A26" s="12"/>
      <c r="B26" s="25">
        <v>335.21</v>
      </c>
      <c r="C26" s="20" t="s">
        <v>75</v>
      </c>
      <c r="D26" s="46">
        <v>36893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36893</v>
      </c>
      <c r="O26" s="47">
        <f t="shared" si="2"/>
        <v>0.50950145007595637</v>
      </c>
      <c r="P26" s="9"/>
    </row>
    <row r="27" spans="1:16">
      <c r="A27" s="12"/>
      <c r="B27" s="25">
        <v>337.4</v>
      </c>
      <c r="C27" s="20" t="s">
        <v>32</v>
      </c>
      <c r="D27" s="46">
        <v>244437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244437</v>
      </c>
      <c r="O27" s="47">
        <f t="shared" si="2"/>
        <v>3.3757353956635825</v>
      </c>
      <c r="P27" s="9"/>
    </row>
    <row r="28" spans="1:16">
      <c r="A28" s="12"/>
      <c r="B28" s="25">
        <v>337.5</v>
      </c>
      <c r="C28" s="20" t="s">
        <v>85</v>
      </c>
      <c r="D28" s="46">
        <v>0</v>
      </c>
      <c r="E28" s="46">
        <v>114125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114125</v>
      </c>
      <c r="O28" s="47">
        <f t="shared" si="2"/>
        <v>1.5760944620908715</v>
      </c>
      <c r="P28" s="9"/>
    </row>
    <row r="29" spans="1:16">
      <c r="A29" s="12"/>
      <c r="B29" s="25">
        <v>337.7</v>
      </c>
      <c r="C29" s="20" t="s">
        <v>33</v>
      </c>
      <c r="D29" s="46">
        <v>0</v>
      </c>
      <c r="E29" s="46">
        <v>97850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97850</v>
      </c>
      <c r="O29" s="47">
        <f t="shared" si="2"/>
        <v>1.3513326888551305</v>
      </c>
      <c r="P29" s="9"/>
    </row>
    <row r="30" spans="1:16" ht="15.75">
      <c r="A30" s="29" t="s">
        <v>39</v>
      </c>
      <c r="B30" s="30"/>
      <c r="C30" s="31"/>
      <c r="D30" s="32">
        <f t="shared" ref="D30:M30" si="5">SUM(D31:D39)</f>
        <v>12022097</v>
      </c>
      <c r="E30" s="32">
        <f t="shared" si="5"/>
        <v>16371017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29056690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1"/>
        <v>57449804</v>
      </c>
      <c r="O30" s="45">
        <f t="shared" si="2"/>
        <v>793.39599502831106</v>
      </c>
      <c r="P30" s="10"/>
    </row>
    <row r="31" spans="1:16">
      <c r="A31" s="12"/>
      <c r="B31" s="25">
        <v>341.3</v>
      </c>
      <c r="C31" s="20" t="s">
        <v>100</v>
      </c>
      <c r="D31" s="46">
        <v>8669748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8669748</v>
      </c>
      <c r="O31" s="47">
        <f t="shared" si="2"/>
        <v>119.73136307139897</v>
      </c>
      <c r="P31" s="9"/>
    </row>
    <row r="32" spans="1:16">
      <c r="A32" s="12"/>
      <c r="B32" s="25">
        <v>342.1</v>
      </c>
      <c r="C32" s="20" t="s">
        <v>43</v>
      </c>
      <c r="D32" s="46">
        <v>93292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93292</v>
      </c>
      <c r="O32" s="47">
        <f t="shared" si="2"/>
        <v>1.2883855821019197</v>
      </c>
      <c r="P32" s="9"/>
    </row>
    <row r="33" spans="1:16">
      <c r="A33" s="12"/>
      <c r="B33" s="25">
        <v>342.2</v>
      </c>
      <c r="C33" s="20" t="s">
        <v>111</v>
      </c>
      <c r="D33" s="46">
        <v>0</v>
      </c>
      <c r="E33" s="46">
        <v>16371017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16371017</v>
      </c>
      <c r="O33" s="47">
        <f t="shared" si="2"/>
        <v>226.08779174147216</v>
      </c>
      <c r="P33" s="9"/>
    </row>
    <row r="34" spans="1:16">
      <c r="A34" s="12"/>
      <c r="B34" s="25">
        <v>342.6</v>
      </c>
      <c r="C34" s="20" t="s">
        <v>46</v>
      </c>
      <c r="D34" s="46">
        <v>2387032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2387032</v>
      </c>
      <c r="O34" s="47">
        <f t="shared" si="2"/>
        <v>32.965502002485842</v>
      </c>
      <c r="P34" s="9"/>
    </row>
    <row r="35" spans="1:16">
      <c r="A35" s="12"/>
      <c r="B35" s="25">
        <v>343.6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21756861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21756861</v>
      </c>
      <c r="O35" s="47">
        <f t="shared" si="2"/>
        <v>300.46762878055517</v>
      </c>
      <c r="P35" s="9"/>
    </row>
    <row r="36" spans="1:16">
      <c r="A36" s="12"/>
      <c r="B36" s="25">
        <v>343.9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7117799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7117799</v>
      </c>
      <c r="O36" s="47">
        <f t="shared" si="2"/>
        <v>98.298563734290838</v>
      </c>
      <c r="P36" s="9"/>
    </row>
    <row r="37" spans="1:16">
      <c r="A37" s="12"/>
      <c r="B37" s="25">
        <v>347.2</v>
      </c>
      <c r="C37" s="20" t="s">
        <v>51</v>
      </c>
      <c r="D37" s="46">
        <v>246298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246298</v>
      </c>
      <c r="O37" s="47">
        <f t="shared" si="2"/>
        <v>3.4014362657091564</v>
      </c>
      <c r="P37" s="9"/>
    </row>
    <row r="38" spans="1:16">
      <c r="A38" s="12"/>
      <c r="B38" s="25">
        <v>347.4</v>
      </c>
      <c r="C38" s="20" t="s">
        <v>119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182030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182030</v>
      </c>
      <c r="O38" s="47">
        <f t="shared" si="2"/>
        <v>2.5138792984394422</v>
      </c>
      <c r="P38" s="9"/>
    </row>
    <row r="39" spans="1:16">
      <c r="A39" s="12"/>
      <c r="B39" s="25">
        <v>349</v>
      </c>
      <c r="C39" s="20" t="s">
        <v>77</v>
      </c>
      <c r="D39" s="46">
        <v>625727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625727</v>
      </c>
      <c r="O39" s="47">
        <f t="shared" si="2"/>
        <v>8.6414445518574787</v>
      </c>
      <c r="P39" s="9"/>
    </row>
    <row r="40" spans="1:16" ht="15.75">
      <c r="A40" s="29" t="s">
        <v>40</v>
      </c>
      <c r="B40" s="30"/>
      <c r="C40" s="31"/>
      <c r="D40" s="32">
        <f t="shared" ref="D40:M40" si="7">SUM(D41:D41)</f>
        <v>796605</v>
      </c>
      <c r="E40" s="32">
        <f t="shared" si="7"/>
        <v>33837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 t="shared" ref="N40:N51" si="8">SUM(D40:M40)</f>
        <v>830442</v>
      </c>
      <c r="O40" s="45">
        <f t="shared" si="2"/>
        <v>11.468609308106615</v>
      </c>
      <c r="P40" s="10"/>
    </row>
    <row r="41" spans="1:16">
      <c r="A41" s="13"/>
      <c r="B41" s="39">
        <v>359</v>
      </c>
      <c r="C41" s="21" t="s">
        <v>54</v>
      </c>
      <c r="D41" s="46">
        <v>796605</v>
      </c>
      <c r="E41" s="46">
        <v>33837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830442</v>
      </c>
      <c r="O41" s="47">
        <f t="shared" si="2"/>
        <v>11.468609308106615</v>
      </c>
      <c r="P41" s="9"/>
    </row>
    <row r="42" spans="1:16" ht="15.75">
      <c r="A42" s="29" t="s">
        <v>2</v>
      </c>
      <c r="B42" s="30"/>
      <c r="C42" s="31"/>
      <c r="D42" s="32">
        <f t="shared" ref="D42:M42" si="9">SUM(D43:D47)</f>
        <v>2448943</v>
      </c>
      <c r="E42" s="32">
        <f t="shared" si="9"/>
        <v>1254719</v>
      </c>
      <c r="F42" s="32">
        <f t="shared" si="9"/>
        <v>0</v>
      </c>
      <c r="G42" s="32">
        <f t="shared" si="9"/>
        <v>453090</v>
      </c>
      <c r="H42" s="32">
        <f t="shared" si="9"/>
        <v>0</v>
      </c>
      <c r="I42" s="32">
        <f t="shared" si="9"/>
        <v>1272213</v>
      </c>
      <c r="J42" s="32">
        <f t="shared" si="9"/>
        <v>0</v>
      </c>
      <c r="K42" s="32">
        <f t="shared" si="9"/>
        <v>22235687</v>
      </c>
      <c r="L42" s="32">
        <f t="shared" si="9"/>
        <v>0</v>
      </c>
      <c r="M42" s="32">
        <f t="shared" si="9"/>
        <v>0</v>
      </c>
      <c r="N42" s="32">
        <f t="shared" si="8"/>
        <v>27664652</v>
      </c>
      <c r="O42" s="45">
        <f t="shared" si="2"/>
        <v>382.05568291672421</v>
      </c>
      <c r="P42" s="10"/>
    </row>
    <row r="43" spans="1:16">
      <c r="A43" s="12"/>
      <c r="B43" s="25">
        <v>361.1</v>
      </c>
      <c r="C43" s="20" t="s">
        <v>55</v>
      </c>
      <c r="D43" s="46">
        <v>164650</v>
      </c>
      <c r="E43" s="46">
        <v>45214</v>
      </c>
      <c r="F43" s="46">
        <v>0</v>
      </c>
      <c r="G43" s="46">
        <v>453090</v>
      </c>
      <c r="H43" s="46">
        <v>0</v>
      </c>
      <c r="I43" s="46">
        <v>326980</v>
      </c>
      <c r="J43" s="46">
        <v>0</v>
      </c>
      <c r="K43" s="46">
        <v>6035361</v>
      </c>
      <c r="L43" s="46">
        <v>0</v>
      </c>
      <c r="M43" s="46">
        <v>0</v>
      </c>
      <c r="N43" s="46">
        <f t="shared" si="8"/>
        <v>7025295</v>
      </c>
      <c r="O43" s="47">
        <f t="shared" si="2"/>
        <v>97.021060626985218</v>
      </c>
      <c r="P43" s="9"/>
    </row>
    <row r="44" spans="1:16">
      <c r="A44" s="12"/>
      <c r="B44" s="25">
        <v>361.3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1900644</v>
      </c>
      <c r="L44" s="46">
        <v>0</v>
      </c>
      <c r="M44" s="46">
        <v>0</v>
      </c>
      <c r="N44" s="46">
        <f t="shared" si="8"/>
        <v>1900644</v>
      </c>
      <c r="O44" s="47">
        <f t="shared" si="2"/>
        <v>26.248363485706395</v>
      </c>
      <c r="P44" s="9"/>
    </row>
    <row r="45" spans="1:16">
      <c r="A45" s="12"/>
      <c r="B45" s="25">
        <v>362</v>
      </c>
      <c r="C45" s="20" t="s">
        <v>57</v>
      </c>
      <c r="D45" s="46">
        <v>425301</v>
      </c>
      <c r="E45" s="46">
        <v>75578</v>
      </c>
      <c r="F45" s="46">
        <v>0</v>
      </c>
      <c r="G45" s="46">
        <v>0</v>
      </c>
      <c r="H45" s="46">
        <v>0</v>
      </c>
      <c r="I45" s="46">
        <v>134821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635700</v>
      </c>
      <c r="O45" s="47">
        <f t="shared" si="2"/>
        <v>8.7791741472172351</v>
      </c>
      <c r="P45" s="9"/>
    </row>
    <row r="46" spans="1:16">
      <c r="A46" s="12"/>
      <c r="B46" s="25">
        <v>368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14223457</v>
      </c>
      <c r="L46" s="46">
        <v>0</v>
      </c>
      <c r="M46" s="46">
        <v>0</v>
      </c>
      <c r="N46" s="46">
        <f t="shared" si="8"/>
        <v>14223457</v>
      </c>
      <c r="O46" s="47">
        <f t="shared" si="2"/>
        <v>196.42945725728489</v>
      </c>
      <c r="P46" s="9"/>
    </row>
    <row r="47" spans="1:16">
      <c r="A47" s="12"/>
      <c r="B47" s="25">
        <v>369.9</v>
      </c>
      <c r="C47" s="20" t="s">
        <v>61</v>
      </c>
      <c r="D47" s="46">
        <v>1858992</v>
      </c>
      <c r="E47" s="46">
        <v>1133927</v>
      </c>
      <c r="F47" s="46">
        <v>0</v>
      </c>
      <c r="G47" s="46">
        <v>0</v>
      </c>
      <c r="H47" s="46">
        <v>0</v>
      </c>
      <c r="I47" s="46">
        <v>810412</v>
      </c>
      <c r="J47" s="46">
        <v>0</v>
      </c>
      <c r="K47" s="46">
        <v>76225</v>
      </c>
      <c r="L47" s="46">
        <v>0</v>
      </c>
      <c r="M47" s="46">
        <v>0</v>
      </c>
      <c r="N47" s="46">
        <f t="shared" si="8"/>
        <v>3879556</v>
      </c>
      <c r="O47" s="47">
        <f t="shared" si="2"/>
        <v>53.577627399530449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SUM(D49:D50)</f>
        <v>0</v>
      </c>
      <c r="E48" s="32">
        <f t="shared" si="10"/>
        <v>2946525</v>
      </c>
      <c r="F48" s="32">
        <f t="shared" si="10"/>
        <v>10584136</v>
      </c>
      <c r="G48" s="32">
        <f t="shared" si="10"/>
        <v>16526389</v>
      </c>
      <c r="H48" s="32">
        <f t="shared" si="10"/>
        <v>0</v>
      </c>
      <c r="I48" s="32">
        <f t="shared" si="10"/>
        <v>500000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8"/>
        <v>30557050</v>
      </c>
      <c r="O48" s="45">
        <f t="shared" si="2"/>
        <v>422.00041430741612</v>
      </c>
      <c r="P48" s="9"/>
    </row>
    <row r="49" spans="1:119">
      <c r="A49" s="12"/>
      <c r="B49" s="25">
        <v>381</v>
      </c>
      <c r="C49" s="20" t="s">
        <v>62</v>
      </c>
      <c r="D49" s="46">
        <v>0</v>
      </c>
      <c r="E49" s="46">
        <v>2946525</v>
      </c>
      <c r="F49" s="46">
        <v>10584136</v>
      </c>
      <c r="G49" s="46">
        <v>121389</v>
      </c>
      <c r="H49" s="46">
        <v>0</v>
      </c>
      <c r="I49" s="46">
        <v>500000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14152050</v>
      </c>
      <c r="O49" s="47">
        <f t="shared" si="2"/>
        <v>195.44330893522994</v>
      </c>
      <c r="P49" s="9"/>
    </row>
    <row r="50" spans="1:119" ht="15.75" thickBot="1">
      <c r="A50" s="12"/>
      <c r="B50" s="25">
        <v>384</v>
      </c>
      <c r="C50" s="20" t="s">
        <v>64</v>
      </c>
      <c r="D50" s="46">
        <v>0</v>
      </c>
      <c r="E50" s="46">
        <v>0</v>
      </c>
      <c r="F50" s="46">
        <v>0</v>
      </c>
      <c r="G50" s="46">
        <v>16405000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16405000</v>
      </c>
      <c r="O50" s="47">
        <f t="shared" si="2"/>
        <v>226.55710537218616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1">SUM(D5,D12,D17,D30,D40,D42,D48)</f>
        <v>63940182</v>
      </c>
      <c r="E51" s="15">
        <f t="shared" si="11"/>
        <v>25968776</v>
      </c>
      <c r="F51" s="15">
        <f t="shared" si="11"/>
        <v>10584136</v>
      </c>
      <c r="G51" s="15">
        <f t="shared" si="11"/>
        <v>21932930</v>
      </c>
      <c r="H51" s="15">
        <f t="shared" si="11"/>
        <v>0</v>
      </c>
      <c r="I51" s="15">
        <f t="shared" si="11"/>
        <v>33946904</v>
      </c>
      <c r="J51" s="15">
        <f t="shared" si="11"/>
        <v>0</v>
      </c>
      <c r="K51" s="15">
        <f t="shared" si="11"/>
        <v>22235687</v>
      </c>
      <c r="L51" s="15">
        <f t="shared" si="11"/>
        <v>0</v>
      </c>
      <c r="M51" s="15">
        <f t="shared" si="11"/>
        <v>0</v>
      </c>
      <c r="N51" s="15">
        <f t="shared" si="8"/>
        <v>178608615</v>
      </c>
      <c r="O51" s="38">
        <f t="shared" si="2"/>
        <v>2466.629125811352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128</v>
      </c>
      <c r="M53" s="48"/>
      <c r="N53" s="48"/>
      <c r="O53" s="43">
        <v>72410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27420366</v>
      </c>
      <c r="E5" s="27">
        <f t="shared" si="0"/>
        <v>380826</v>
      </c>
      <c r="F5" s="27">
        <f t="shared" si="0"/>
        <v>0</v>
      </c>
      <c r="G5" s="27">
        <f t="shared" si="0"/>
        <v>4595326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32396518</v>
      </c>
      <c r="O5" s="33">
        <f t="shared" ref="O5:O51" si="2">(N5/O$53)</f>
        <v>451.51312176833773</v>
      </c>
      <c r="P5" s="6"/>
    </row>
    <row r="6" spans="1:133">
      <c r="A6" s="12"/>
      <c r="B6" s="25">
        <v>311</v>
      </c>
      <c r="C6" s="20" t="s">
        <v>1</v>
      </c>
      <c r="D6" s="46">
        <v>18059592</v>
      </c>
      <c r="E6" s="46">
        <v>380826</v>
      </c>
      <c r="F6" s="46">
        <v>0</v>
      </c>
      <c r="G6" s="46">
        <v>4595326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23035744</v>
      </c>
      <c r="O6" s="47">
        <f t="shared" si="2"/>
        <v>321.05119092416828</v>
      </c>
      <c r="P6" s="9"/>
    </row>
    <row r="7" spans="1:133">
      <c r="A7" s="12"/>
      <c r="B7" s="25">
        <v>312.10000000000002</v>
      </c>
      <c r="C7" s="20" t="s">
        <v>9</v>
      </c>
      <c r="D7" s="46">
        <v>1293674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1293674</v>
      </c>
      <c r="O7" s="47">
        <f t="shared" si="2"/>
        <v>18.030048361695307</v>
      </c>
      <c r="P7" s="9"/>
    </row>
    <row r="8" spans="1:133">
      <c r="A8" s="12"/>
      <c r="B8" s="25">
        <v>314.10000000000002</v>
      </c>
      <c r="C8" s="20" t="s">
        <v>10</v>
      </c>
      <c r="D8" s="46">
        <v>4198981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4198981</v>
      </c>
      <c r="O8" s="47">
        <f t="shared" si="2"/>
        <v>58.521567643656532</v>
      </c>
      <c r="P8" s="9"/>
    </row>
    <row r="9" spans="1:133">
      <c r="A9" s="12"/>
      <c r="B9" s="25">
        <v>314.3</v>
      </c>
      <c r="C9" s="20" t="s">
        <v>11</v>
      </c>
      <c r="D9" s="46">
        <v>2251926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2251926</v>
      </c>
      <c r="O9" s="47">
        <f t="shared" si="2"/>
        <v>31.385290797340804</v>
      </c>
      <c r="P9" s="9"/>
    </row>
    <row r="10" spans="1:133">
      <c r="A10" s="12"/>
      <c r="B10" s="25">
        <v>314.8</v>
      </c>
      <c r="C10" s="20" t="s">
        <v>13</v>
      </c>
      <c r="D10" s="46">
        <v>155188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155188</v>
      </c>
      <c r="O10" s="47">
        <f t="shared" si="2"/>
        <v>2.1628688101907989</v>
      </c>
      <c r="P10" s="9"/>
    </row>
    <row r="11" spans="1:133">
      <c r="A11" s="12"/>
      <c r="B11" s="25">
        <v>315</v>
      </c>
      <c r="C11" s="20" t="s">
        <v>93</v>
      </c>
      <c r="D11" s="46">
        <v>1461005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1461005</v>
      </c>
      <c r="O11" s="47">
        <f t="shared" si="2"/>
        <v>20.362155231285975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8944495</v>
      </c>
      <c r="E12" s="32">
        <f t="shared" si="3"/>
        <v>38441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8982936</v>
      </c>
      <c r="O12" s="45">
        <f t="shared" si="2"/>
        <v>125.19596939415479</v>
      </c>
      <c r="P12" s="10"/>
    </row>
    <row r="13" spans="1:133">
      <c r="A13" s="12"/>
      <c r="B13" s="25">
        <v>323.10000000000002</v>
      </c>
      <c r="C13" s="20" t="s">
        <v>15</v>
      </c>
      <c r="D13" s="46">
        <v>3006457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3006457</v>
      </c>
      <c r="O13" s="47">
        <f t="shared" si="2"/>
        <v>41.901255731627437</v>
      </c>
      <c r="P13" s="9"/>
    </row>
    <row r="14" spans="1:133">
      <c r="A14" s="12"/>
      <c r="B14" s="25">
        <v>323.7</v>
      </c>
      <c r="C14" s="20" t="s">
        <v>16</v>
      </c>
      <c r="D14" s="46">
        <v>1355061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1355061</v>
      </c>
      <c r="O14" s="47">
        <f t="shared" si="2"/>
        <v>18.885604381820464</v>
      </c>
      <c r="P14" s="9"/>
    </row>
    <row r="15" spans="1:133">
      <c r="A15" s="12"/>
      <c r="B15" s="25">
        <v>323.89999999999998</v>
      </c>
      <c r="C15" s="20" t="s">
        <v>17</v>
      </c>
      <c r="D15" s="46">
        <v>205177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205177</v>
      </c>
      <c r="O15" s="47">
        <f t="shared" si="2"/>
        <v>2.8595699014647877</v>
      </c>
      <c r="P15" s="9"/>
    </row>
    <row r="16" spans="1:133">
      <c r="A16" s="12"/>
      <c r="B16" s="25">
        <v>329</v>
      </c>
      <c r="C16" s="20" t="s">
        <v>18</v>
      </c>
      <c r="D16" s="46">
        <v>4377800</v>
      </c>
      <c r="E16" s="46">
        <v>38441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4416241</v>
      </c>
      <c r="O16" s="47">
        <f t="shared" si="2"/>
        <v>61.549539379242098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SUM(D18:D28)</f>
        <v>9623175</v>
      </c>
      <c r="E17" s="32">
        <f t="shared" si="4"/>
        <v>1669005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11292180</v>
      </c>
      <c r="O17" s="45">
        <f t="shared" si="2"/>
        <v>157.38010620061044</v>
      </c>
      <c r="P17" s="10"/>
    </row>
    <row r="18" spans="1:16">
      <c r="A18" s="12"/>
      <c r="B18" s="25">
        <v>331.2</v>
      </c>
      <c r="C18" s="20" t="s">
        <v>94</v>
      </c>
      <c r="D18" s="46">
        <v>0</v>
      </c>
      <c r="E18" s="46">
        <v>395622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395622</v>
      </c>
      <c r="O18" s="47">
        <f t="shared" si="2"/>
        <v>5.5138186227369657</v>
      </c>
      <c r="P18" s="9"/>
    </row>
    <row r="19" spans="1:16">
      <c r="A19" s="12"/>
      <c r="B19" s="25">
        <v>331.69</v>
      </c>
      <c r="C19" s="20" t="s">
        <v>21</v>
      </c>
      <c r="D19" s="46">
        <v>0</v>
      </c>
      <c r="E19" s="46">
        <v>950366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950366</v>
      </c>
      <c r="O19" s="47">
        <f t="shared" si="2"/>
        <v>13.245334559797076</v>
      </c>
      <c r="P19" s="9"/>
    </row>
    <row r="20" spans="1:16">
      <c r="A20" s="12"/>
      <c r="B20" s="25">
        <v>334.2</v>
      </c>
      <c r="C20" s="20" t="s">
        <v>20</v>
      </c>
      <c r="D20" s="46">
        <v>598973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598973</v>
      </c>
      <c r="O20" s="47">
        <f t="shared" si="2"/>
        <v>8.3479394015414421</v>
      </c>
      <c r="P20" s="9"/>
    </row>
    <row r="21" spans="1:16">
      <c r="A21" s="12"/>
      <c r="B21" s="25">
        <v>334.69</v>
      </c>
      <c r="C21" s="20" t="s">
        <v>23</v>
      </c>
      <c r="D21" s="46">
        <v>0</v>
      </c>
      <c r="E21" s="46">
        <v>323017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323017</v>
      </c>
      <c r="O21" s="47">
        <f t="shared" si="2"/>
        <v>4.5019163495979146</v>
      </c>
      <c r="P21" s="9"/>
    </row>
    <row r="22" spans="1:16">
      <c r="A22" s="12"/>
      <c r="B22" s="25">
        <v>335.15</v>
      </c>
      <c r="C22" s="20" t="s">
        <v>96</v>
      </c>
      <c r="D22" s="46">
        <v>17024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17024</v>
      </c>
      <c r="O22" s="47">
        <f t="shared" si="2"/>
        <v>0.23726498585385569</v>
      </c>
      <c r="P22" s="9"/>
    </row>
    <row r="23" spans="1:16">
      <c r="A23" s="12"/>
      <c r="B23" s="25">
        <v>335.18</v>
      </c>
      <c r="C23" s="20" t="s">
        <v>97</v>
      </c>
      <c r="D23" s="46">
        <v>4838715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4838715</v>
      </c>
      <c r="O23" s="47">
        <f t="shared" si="2"/>
        <v>67.437596688547899</v>
      </c>
      <c r="P23" s="9"/>
    </row>
    <row r="24" spans="1:16">
      <c r="A24" s="12"/>
      <c r="B24" s="25">
        <v>335.19</v>
      </c>
      <c r="C24" s="20" t="s">
        <v>98</v>
      </c>
      <c r="D24" s="46">
        <v>3147276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3147276</v>
      </c>
      <c r="O24" s="47">
        <f t="shared" si="2"/>
        <v>43.863862524564119</v>
      </c>
      <c r="P24" s="9"/>
    </row>
    <row r="25" spans="1:16">
      <c r="A25" s="12"/>
      <c r="B25" s="25">
        <v>335.21</v>
      </c>
      <c r="C25" s="20" t="s">
        <v>75</v>
      </c>
      <c r="D25" s="46">
        <v>45643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45643</v>
      </c>
      <c r="O25" s="47">
        <f t="shared" si="2"/>
        <v>0.63613050689188999</v>
      </c>
      <c r="P25" s="9"/>
    </row>
    <row r="26" spans="1:16">
      <c r="A26" s="12"/>
      <c r="B26" s="25">
        <v>335.29</v>
      </c>
      <c r="C26" s="20" t="s">
        <v>27</v>
      </c>
      <c r="D26" s="46">
        <v>57127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57127</v>
      </c>
      <c r="O26" s="47">
        <f t="shared" si="2"/>
        <v>0.79618402530975174</v>
      </c>
      <c r="P26" s="9"/>
    </row>
    <row r="27" spans="1:16">
      <c r="A27" s="12"/>
      <c r="B27" s="25">
        <v>335.34</v>
      </c>
      <c r="C27" s="20" t="s">
        <v>110</v>
      </c>
      <c r="D27" s="46">
        <v>48001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48001</v>
      </c>
      <c r="O27" s="47">
        <f t="shared" si="2"/>
        <v>0.66899416036013437</v>
      </c>
      <c r="P27" s="9"/>
    </row>
    <row r="28" spans="1:16">
      <c r="A28" s="12"/>
      <c r="B28" s="25">
        <v>337.4</v>
      </c>
      <c r="C28" s="20" t="s">
        <v>32</v>
      </c>
      <c r="D28" s="46">
        <v>870416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870416</v>
      </c>
      <c r="O28" s="47">
        <f t="shared" si="2"/>
        <v>12.131064375409402</v>
      </c>
      <c r="P28" s="9"/>
    </row>
    <row r="29" spans="1:16" ht="15.75">
      <c r="A29" s="29" t="s">
        <v>39</v>
      </c>
      <c r="B29" s="30"/>
      <c r="C29" s="31"/>
      <c r="D29" s="32">
        <f t="shared" ref="D29:M29" si="6">SUM(D30:D38)</f>
        <v>9661747</v>
      </c>
      <c r="E29" s="32">
        <f t="shared" si="6"/>
        <v>15429953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29625110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54716810</v>
      </c>
      <c r="O29" s="45">
        <f t="shared" si="2"/>
        <v>762.59299521957882</v>
      </c>
      <c r="P29" s="10"/>
    </row>
    <row r="30" spans="1:16">
      <c r="A30" s="12"/>
      <c r="B30" s="25">
        <v>341.3</v>
      </c>
      <c r="C30" s="20" t="s">
        <v>100</v>
      </c>
      <c r="D30" s="46">
        <v>8107649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8107649</v>
      </c>
      <c r="O30" s="47">
        <f t="shared" si="2"/>
        <v>112.99701746317125</v>
      </c>
      <c r="P30" s="9"/>
    </row>
    <row r="31" spans="1:16">
      <c r="A31" s="12"/>
      <c r="B31" s="25">
        <v>342.1</v>
      </c>
      <c r="C31" s="20" t="s">
        <v>43</v>
      </c>
      <c r="D31" s="46">
        <v>91275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91275</v>
      </c>
      <c r="O31" s="47">
        <f t="shared" si="2"/>
        <v>1.2721077058159469</v>
      </c>
      <c r="P31" s="9"/>
    </row>
    <row r="32" spans="1:16">
      <c r="A32" s="12"/>
      <c r="B32" s="25">
        <v>342.2</v>
      </c>
      <c r="C32" s="20" t="s">
        <v>111</v>
      </c>
      <c r="D32" s="46">
        <v>0</v>
      </c>
      <c r="E32" s="46">
        <v>15429953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15429953</v>
      </c>
      <c r="O32" s="47">
        <f t="shared" si="2"/>
        <v>215.04861256289112</v>
      </c>
      <c r="P32" s="9"/>
    </row>
    <row r="33" spans="1:16">
      <c r="A33" s="12"/>
      <c r="B33" s="25">
        <v>342.6</v>
      </c>
      <c r="C33" s="20" t="s">
        <v>46</v>
      </c>
      <c r="D33" s="46">
        <v>683161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683161</v>
      </c>
      <c r="O33" s="47">
        <f t="shared" si="2"/>
        <v>9.5212749648088533</v>
      </c>
      <c r="P33" s="9"/>
    </row>
    <row r="34" spans="1:16">
      <c r="A34" s="12"/>
      <c r="B34" s="25">
        <v>343.6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22399139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22399139</v>
      </c>
      <c r="O34" s="47">
        <f t="shared" si="2"/>
        <v>312.17877102758149</v>
      </c>
      <c r="P34" s="9"/>
    </row>
    <row r="35" spans="1:16">
      <c r="A35" s="12"/>
      <c r="B35" s="25">
        <v>343.9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7029590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7029590</v>
      </c>
      <c r="O35" s="47">
        <f t="shared" si="2"/>
        <v>97.972014327326448</v>
      </c>
      <c r="P35" s="9"/>
    </row>
    <row r="36" spans="1:16">
      <c r="A36" s="12"/>
      <c r="B36" s="25">
        <v>347.2</v>
      </c>
      <c r="C36" s="20" t="s">
        <v>51</v>
      </c>
      <c r="D36" s="46">
        <v>242817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242817</v>
      </c>
      <c r="O36" s="47">
        <f t="shared" si="2"/>
        <v>3.3841618932140318</v>
      </c>
      <c r="P36" s="9"/>
    </row>
    <row r="37" spans="1:16">
      <c r="A37" s="12"/>
      <c r="B37" s="25">
        <v>347.4</v>
      </c>
      <c r="C37" s="20" t="s">
        <v>119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196381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196381</v>
      </c>
      <c r="O37" s="47">
        <f t="shared" si="2"/>
        <v>2.7369792755501665</v>
      </c>
      <c r="P37" s="9"/>
    </row>
    <row r="38" spans="1:16">
      <c r="A38" s="12"/>
      <c r="B38" s="25">
        <v>349</v>
      </c>
      <c r="C38" s="20" t="s">
        <v>77</v>
      </c>
      <c r="D38" s="46">
        <v>536845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536845</v>
      </c>
      <c r="O38" s="47">
        <f t="shared" si="2"/>
        <v>7.482055999219523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SUM(D40:D40)</f>
        <v>779871</v>
      </c>
      <c r="E39" s="32">
        <f t="shared" si="8"/>
        <v>28487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808358</v>
      </c>
      <c r="O39" s="45">
        <f t="shared" si="2"/>
        <v>11.266156569246421</v>
      </c>
      <c r="P39" s="10"/>
    </row>
    <row r="40" spans="1:16">
      <c r="A40" s="13"/>
      <c r="B40" s="39">
        <v>359</v>
      </c>
      <c r="C40" s="21" t="s">
        <v>54</v>
      </c>
      <c r="D40" s="46">
        <v>779871</v>
      </c>
      <c r="E40" s="46">
        <v>28487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808358</v>
      </c>
      <c r="O40" s="47">
        <f t="shared" si="2"/>
        <v>11.266156569246421</v>
      </c>
      <c r="P40" s="9"/>
    </row>
    <row r="41" spans="1:16" ht="15.75">
      <c r="A41" s="29" t="s">
        <v>2</v>
      </c>
      <c r="B41" s="30"/>
      <c r="C41" s="31"/>
      <c r="D41" s="32">
        <f t="shared" ref="D41:M41" si="10">SUM(D42:D46)</f>
        <v>1660007</v>
      </c>
      <c r="E41" s="32">
        <f t="shared" si="10"/>
        <v>158437</v>
      </c>
      <c r="F41" s="32">
        <f t="shared" si="10"/>
        <v>206</v>
      </c>
      <c r="G41" s="32">
        <f t="shared" si="10"/>
        <v>229428</v>
      </c>
      <c r="H41" s="32">
        <f t="shared" si="10"/>
        <v>0</v>
      </c>
      <c r="I41" s="32">
        <f t="shared" si="10"/>
        <v>663075</v>
      </c>
      <c r="J41" s="32">
        <f t="shared" si="10"/>
        <v>0</v>
      </c>
      <c r="K41" s="32">
        <f t="shared" si="10"/>
        <v>30917422</v>
      </c>
      <c r="L41" s="32">
        <f t="shared" si="10"/>
        <v>0</v>
      </c>
      <c r="M41" s="32">
        <f t="shared" si="10"/>
        <v>0</v>
      </c>
      <c r="N41" s="32">
        <f t="shared" si="9"/>
        <v>33628575</v>
      </c>
      <c r="O41" s="45">
        <f t="shared" si="2"/>
        <v>468.68440857967136</v>
      </c>
      <c r="P41" s="10"/>
    </row>
    <row r="42" spans="1:16">
      <c r="A42" s="12"/>
      <c r="B42" s="25">
        <v>361.1</v>
      </c>
      <c r="C42" s="20" t="s">
        <v>55</v>
      </c>
      <c r="D42" s="46">
        <v>81373</v>
      </c>
      <c r="E42" s="46">
        <v>25776</v>
      </c>
      <c r="F42" s="46">
        <v>206</v>
      </c>
      <c r="G42" s="46">
        <v>229428</v>
      </c>
      <c r="H42" s="46">
        <v>0</v>
      </c>
      <c r="I42" s="46">
        <v>128687</v>
      </c>
      <c r="J42" s="46">
        <v>0</v>
      </c>
      <c r="K42" s="46">
        <v>5984531</v>
      </c>
      <c r="L42" s="46">
        <v>0</v>
      </c>
      <c r="M42" s="46">
        <v>0</v>
      </c>
      <c r="N42" s="46">
        <f t="shared" si="9"/>
        <v>6450001</v>
      </c>
      <c r="O42" s="47">
        <f t="shared" si="2"/>
        <v>89.894231439283075</v>
      </c>
      <c r="P42" s="9"/>
    </row>
    <row r="43" spans="1:16">
      <c r="A43" s="12"/>
      <c r="B43" s="25">
        <v>361.3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11398553</v>
      </c>
      <c r="L43" s="46">
        <v>0</v>
      </c>
      <c r="M43" s="46">
        <v>0</v>
      </c>
      <c r="N43" s="46">
        <f t="shared" si="9"/>
        <v>11398553</v>
      </c>
      <c r="O43" s="47">
        <f t="shared" si="2"/>
        <v>158.86263606082144</v>
      </c>
      <c r="P43" s="9"/>
    </row>
    <row r="44" spans="1:16">
      <c r="A44" s="12"/>
      <c r="B44" s="25">
        <v>362</v>
      </c>
      <c r="C44" s="20" t="s">
        <v>57</v>
      </c>
      <c r="D44" s="46">
        <v>563669</v>
      </c>
      <c r="E44" s="46">
        <v>73488</v>
      </c>
      <c r="F44" s="46">
        <v>0</v>
      </c>
      <c r="G44" s="46">
        <v>0</v>
      </c>
      <c r="H44" s="46">
        <v>0</v>
      </c>
      <c r="I44" s="46">
        <v>213552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850709</v>
      </c>
      <c r="O44" s="47">
        <f t="shared" si="2"/>
        <v>11.856406182492231</v>
      </c>
      <c r="P44" s="9"/>
    </row>
    <row r="45" spans="1:16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13445598</v>
      </c>
      <c r="L45" s="46">
        <v>0</v>
      </c>
      <c r="M45" s="46">
        <v>0</v>
      </c>
      <c r="N45" s="46">
        <f t="shared" si="9"/>
        <v>13445598</v>
      </c>
      <c r="O45" s="47">
        <f t="shared" si="2"/>
        <v>187.39248233474098</v>
      </c>
      <c r="P45" s="9"/>
    </row>
    <row r="46" spans="1:16">
      <c r="A46" s="12"/>
      <c r="B46" s="25">
        <v>369.9</v>
      </c>
      <c r="C46" s="20" t="s">
        <v>61</v>
      </c>
      <c r="D46" s="46">
        <v>1014965</v>
      </c>
      <c r="E46" s="46">
        <v>59173</v>
      </c>
      <c r="F46" s="46">
        <v>0</v>
      </c>
      <c r="G46" s="46">
        <v>0</v>
      </c>
      <c r="H46" s="46">
        <v>0</v>
      </c>
      <c r="I46" s="46">
        <v>320836</v>
      </c>
      <c r="J46" s="46">
        <v>0</v>
      </c>
      <c r="K46" s="46">
        <v>88740</v>
      </c>
      <c r="L46" s="46">
        <v>0</v>
      </c>
      <c r="M46" s="46">
        <v>0</v>
      </c>
      <c r="N46" s="46">
        <f t="shared" si="9"/>
        <v>1483714</v>
      </c>
      <c r="O46" s="47">
        <f t="shared" si="2"/>
        <v>20.678652562333625</v>
      </c>
      <c r="P46" s="9"/>
    </row>
    <row r="47" spans="1:16" ht="15.75">
      <c r="A47" s="29" t="s">
        <v>41</v>
      </c>
      <c r="B47" s="30"/>
      <c r="C47" s="31"/>
      <c r="D47" s="32">
        <f t="shared" ref="D47:M47" si="11">SUM(D48:D50)</f>
        <v>0</v>
      </c>
      <c r="E47" s="32">
        <f t="shared" si="11"/>
        <v>898886</v>
      </c>
      <c r="F47" s="32">
        <f t="shared" si="11"/>
        <v>8916202</v>
      </c>
      <c r="G47" s="32">
        <f t="shared" si="11"/>
        <v>13373802</v>
      </c>
      <c r="H47" s="32">
        <f t="shared" si="11"/>
        <v>0</v>
      </c>
      <c r="I47" s="32">
        <f t="shared" si="11"/>
        <v>2394260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25583150</v>
      </c>
      <c r="O47" s="45">
        <f t="shared" si="2"/>
        <v>356.5546124792686</v>
      </c>
      <c r="P47" s="9"/>
    </row>
    <row r="48" spans="1:16">
      <c r="A48" s="12"/>
      <c r="B48" s="25">
        <v>381</v>
      </c>
      <c r="C48" s="20" t="s">
        <v>62</v>
      </c>
      <c r="D48" s="46">
        <v>0</v>
      </c>
      <c r="E48" s="46">
        <v>898886</v>
      </c>
      <c r="F48" s="46">
        <v>8916202</v>
      </c>
      <c r="G48" s="46">
        <v>144189</v>
      </c>
      <c r="H48" s="46">
        <v>0</v>
      </c>
      <c r="I48" s="46">
        <v>1300000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11259277</v>
      </c>
      <c r="O48" s="47">
        <f t="shared" si="2"/>
        <v>156.92153419464537</v>
      </c>
      <c r="P48" s="9"/>
    </row>
    <row r="49" spans="1:119">
      <c r="A49" s="12"/>
      <c r="B49" s="25">
        <v>384</v>
      </c>
      <c r="C49" s="20" t="s">
        <v>64</v>
      </c>
      <c r="D49" s="46">
        <v>0</v>
      </c>
      <c r="E49" s="46">
        <v>0</v>
      </c>
      <c r="F49" s="46">
        <v>0</v>
      </c>
      <c r="G49" s="46">
        <v>13229613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13229613</v>
      </c>
      <c r="O49" s="47">
        <f t="shared" si="2"/>
        <v>184.38228038633608</v>
      </c>
      <c r="P49" s="9"/>
    </row>
    <row r="50" spans="1:119" ht="15.75" thickBot="1">
      <c r="A50" s="12"/>
      <c r="B50" s="25">
        <v>389.9</v>
      </c>
      <c r="C50" s="20" t="s">
        <v>123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1094260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1094260</v>
      </c>
      <c r="O50" s="47">
        <f t="shared" si="2"/>
        <v>15.250797898287132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2">SUM(D5,D12,D17,D29,D39,D41,D47)</f>
        <v>58089661</v>
      </c>
      <c r="E51" s="15">
        <f t="shared" si="12"/>
        <v>18604035</v>
      </c>
      <c r="F51" s="15">
        <f t="shared" si="12"/>
        <v>8916408</v>
      </c>
      <c r="G51" s="15">
        <f t="shared" si="12"/>
        <v>18198556</v>
      </c>
      <c r="H51" s="15">
        <f t="shared" si="12"/>
        <v>0</v>
      </c>
      <c r="I51" s="15">
        <f t="shared" si="12"/>
        <v>32682445</v>
      </c>
      <c r="J51" s="15">
        <f t="shared" si="12"/>
        <v>0</v>
      </c>
      <c r="K51" s="15">
        <f t="shared" si="12"/>
        <v>30917422</v>
      </c>
      <c r="L51" s="15">
        <f t="shared" si="12"/>
        <v>0</v>
      </c>
      <c r="M51" s="15">
        <f t="shared" si="12"/>
        <v>0</v>
      </c>
      <c r="N51" s="15">
        <f t="shared" si="9"/>
        <v>167408527</v>
      </c>
      <c r="O51" s="38">
        <f t="shared" si="2"/>
        <v>2333.1873702108683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126</v>
      </c>
      <c r="M53" s="48"/>
      <c r="N53" s="48"/>
      <c r="O53" s="43">
        <v>71751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25794124</v>
      </c>
      <c r="E5" s="27">
        <f t="shared" si="0"/>
        <v>851392</v>
      </c>
      <c r="F5" s="27">
        <f t="shared" si="0"/>
        <v>0</v>
      </c>
      <c r="G5" s="27">
        <f t="shared" si="0"/>
        <v>2255798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28901314</v>
      </c>
      <c r="O5" s="33">
        <f t="shared" ref="O5:O36" si="2">(N5/O$56)</f>
        <v>406.0427941217792</v>
      </c>
      <c r="P5" s="6"/>
    </row>
    <row r="6" spans="1:133">
      <c r="A6" s="12"/>
      <c r="B6" s="25">
        <v>311</v>
      </c>
      <c r="C6" s="20" t="s">
        <v>1</v>
      </c>
      <c r="D6" s="46">
        <v>16636902</v>
      </c>
      <c r="E6" s="46">
        <v>851392</v>
      </c>
      <c r="F6" s="46">
        <v>0</v>
      </c>
      <c r="G6" s="46">
        <v>2255798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19744092</v>
      </c>
      <c r="O6" s="47">
        <f t="shared" si="2"/>
        <v>277.39037342999239</v>
      </c>
      <c r="P6" s="9"/>
    </row>
    <row r="7" spans="1:133">
      <c r="A7" s="12"/>
      <c r="B7" s="25">
        <v>312.10000000000002</v>
      </c>
      <c r="C7" s="20" t="s">
        <v>9</v>
      </c>
      <c r="D7" s="46">
        <v>1290288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1290288</v>
      </c>
      <c r="O7" s="47">
        <f t="shared" si="2"/>
        <v>18.127623703953468</v>
      </c>
      <c r="P7" s="9"/>
    </row>
    <row r="8" spans="1:133">
      <c r="A8" s="12"/>
      <c r="B8" s="25">
        <v>314.10000000000002</v>
      </c>
      <c r="C8" s="20" t="s">
        <v>10</v>
      </c>
      <c r="D8" s="46">
        <v>4080882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4080882</v>
      </c>
      <c r="O8" s="47">
        <f t="shared" si="2"/>
        <v>57.333473826182249</v>
      </c>
      <c r="P8" s="9"/>
    </row>
    <row r="9" spans="1:133">
      <c r="A9" s="12"/>
      <c r="B9" s="25">
        <v>314.3</v>
      </c>
      <c r="C9" s="20" t="s">
        <v>11</v>
      </c>
      <c r="D9" s="46">
        <v>2127427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2127427</v>
      </c>
      <c r="O9" s="47">
        <f t="shared" si="2"/>
        <v>29.888828008654361</v>
      </c>
      <c r="P9" s="9"/>
    </row>
    <row r="10" spans="1:133">
      <c r="A10" s="12"/>
      <c r="B10" s="25">
        <v>314.8</v>
      </c>
      <c r="C10" s="20" t="s">
        <v>13</v>
      </c>
      <c r="D10" s="46">
        <v>162744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162744</v>
      </c>
      <c r="O10" s="47">
        <f t="shared" si="2"/>
        <v>2.2864368203658434</v>
      </c>
      <c r="P10" s="9"/>
    </row>
    <row r="11" spans="1:133">
      <c r="A11" s="12"/>
      <c r="B11" s="25">
        <v>315</v>
      </c>
      <c r="C11" s="20" t="s">
        <v>93</v>
      </c>
      <c r="D11" s="46">
        <v>1495881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1495881</v>
      </c>
      <c r="O11" s="47">
        <f t="shared" si="2"/>
        <v>21.01605833263087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7780755</v>
      </c>
      <c r="E12" s="32">
        <f t="shared" si="3"/>
        <v>8391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7789146</v>
      </c>
      <c r="O12" s="45">
        <f t="shared" si="2"/>
        <v>109.43193121470117</v>
      </c>
      <c r="P12" s="10"/>
    </row>
    <row r="13" spans="1:133">
      <c r="A13" s="12"/>
      <c r="B13" s="25">
        <v>323.10000000000002</v>
      </c>
      <c r="C13" s="20" t="s">
        <v>15</v>
      </c>
      <c r="D13" s="46">
        <v>2965700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2965700</v>
      </c>
      <c r="O13" s="47">
        <f t="shared" si="2"/>
        <v>41.665964202422096</v>
      </c>
      <c r="P13" s="9"/>
    </row>
    <row r="14" spans="1:133">
      <c r="A14" s="12"/>
      <c r="B14" s="25">
        <v>323.7</v>
      </c>
      <c r="C14" s="20" t="s">
        <v>16</v>
      </c>
      <c r="D14" s="46">
        <v>1183300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1183300</v>
      </c>
      <c r="O14" s="47">
        <f t="shared" si="2"/>
        <v>16.62451881199247</v>
      </c>
      <c r="P14" s="9"/>
    </row>
    <row r="15" spans="1:133">
      <c r="A15" s="12"/>
      <c r="B15" s="25">
        <v>323.89999999999998</v>
      </c>
      <c r="C15" s="20" t="s">
        <v>17</v>
      </c>
      <c r="D15" s="46">
        <v>245459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245459</v>
      </c>
      <c r="O15" s="47">
        <f t="shared" si="2"/>
        <v>3.448523420157914</v>
      </c>
      <c r="P15" s="9"/>
    </row>
    <row r="16" spans="1:133">
      <c r="A16" s="12"/>
      <c r="B16" s="25">
        <v>329</v>
      </c>
      <c r="C16" s="20" t="s">
        <v>18</v>
      </c>
      <c r="D16" s="46">
        <v>3386296</v>
      </c>
      <c r="E16" s="46">
        <v>8391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3394687</v>
      </c>
      <c r="O16" s="47">
        <f t="shared" si="2"/>
        <v>47.692924780128692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SUM(D18:D29)</f>
        <v>8381425</v>
      </c>
      <c r="E17" s="32">
        <f t="shared" si="4"/>
        <v>1819277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10200702</v>
      </c>
      <c r="O17" s="45">
        <f t="shared" si="2"/>
        <v>143.31256849026386</v>
      </c>
      <c r="P17" s="10"/>
    </row>
    <row r="18" spans="1:16">
      <c r="A18" s="12"/>
      <c r="B18" s="25">
        <v>331.69</v>
      </c>
      <c r="C18" s="20" t="s">
        <v>21</v>
      </c>
      <c r="D18" s="46">
        <v>0</v>
      </c>
      <c r="E18" s="46">
        <v>1183260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1183260</v>
      </c>
      <c r="O18" s="47">
        <f t="shared" si="2"/>
        <v>16.623956840596815</v>
      </c>
      <c r="P18" s="9"/>
    </row>
    <row r="19" spans="1:16">
      <c r="A19" s="12"/>
      <c r="B19" s="25">
        <v>334.2</v>
      </c>
      <c r="C19" s="20" t="s">
        <v>20</v>
      </c>
      <c r="D19" s="46">
        <v>537469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537469</v>
      </c>
      <c r="O19" s="47">
        <f t="shared" si="2"/>
        <v>7.5510551012953444</v>
      </c>
      <c r="P19" s="9"/>
    </row>
    <row r="20" spans="1:16">
      <c r="A20" s="12"/>
      <c r="B20" s="25">
        <v>334.69</v>
      </c>
      <c r="C20" s="20" t="s">
        <v>23</v>
      </c>
      <c r="D20" s="46">
        <v>0</v>
      </c>
      <c r="E20" s="46">
        <v>636017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636017</v>
      </c>
      <c r="O20" s="47">
        <f t="shared" si="2"/>
        <v>8.9355840287729347</v>
      </c>
      <c r="P20" s="9"/>
    </row>
    <row r="21" spans="1:16">
      <c r="A21" s="12"/>
      <c r="B21" s="25">
        <v>335.15</v>
      </c>
      <c r="C21" s="20" t="s">
        <v>96</v>
      </c>
      <c r="D21" s="46">
        <v>16448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16448</v>
      </c>
      <c r="O21" s="47">
        <f t="shared" si="2"/>
        <v>0.23108263789373121</v>
      </c>
      <c r="P21" s="9"/>
    </row>
    <row r="22" spans="1:16">
      <c r="A22" s="12"/>
      <c r="B22" s="25">
        <v>335.18</v>
      </c>
      <c r="C22" s="20" t="s">
        <v>97</v>
      </c>
      <c r="D22" s="46">
        <v>4639164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4639164</v>
      </c>
      <c r="O22" s="47">
        <f t="shared" si="2"/>
        <v>65.176936693922286</v>
      </c>
      <c r="P22" s="9"/>
    </row>
    <row r="23" spans="1:16">
      <c r="A23" s="12"/>
      <c r="B23" s="25">
        <v>335.19</v>
      </c>
      <c r="C23" s="20" t="s">
        <v>98</v>
      </c>
      <c r="D23" s="46">
        <v>2723464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2723464</v>
      </c>
      <c r="O23" s="47">
        <f t="shared" si="2"/>
        <v>38.262721627469162</v>
      </c>
      <c r="P23" s="9"/>
    </row>
    <row r="24" spans="1:16">
      <c r="A24" s="12"/>
      <c r="B24" s="25">
        <v>335.21</v>
      </c>
      <c r="C24" s="20" t="s">
        <v>75</v>
      </c>
      <c r="D24" s="46">
        <v>45246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45246</v>
      </c>
      <c r="O24" s="47">
        <f t="shared" si="2"/>
        <v>0.63567394419624046</v>
      </c>
      <c r="P24" s="9"/>
    </row>
    <row r="25" spans="1:16">
      <c r="A25" s="12"/>
      <c r="B25" s="25">
        <v>335.29</v>
      </c>
      <c r="C25" s="20" t="s">
        <v>27</v>
      </c>
      <c r="D25" s="46">
        <v>35500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35500</v>
      </c>
      <c r="O25" s="47">
        <f t="shared" si="2"/>
        <v>0.49874961364466547</v>
      </c>
      <c r="P25" s="9"/>
    </row>
    <row r="26" spans="1:16">
      <c r="A26" s="12"/>
      <c r="B26" s="25">
        <v>335.33</v>
      </c>
      <c r="C26" s="20" t="s">
        <v>99</v>
      </c>
      <c r="D26" s="46">
        <v>19434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19434</v>
      </c>
      <c r="O26" s="47">
        <f t="shared" si="2"/>
        <v>0.2730338025794487</v>
      </c>
      <c r="P26" s="9"/>
    </row>
    <row r="27" spans="1:16">
      <c r="A27" s="12"/>
      <c r="B27" s="25">
        <v>335.34</v>
      </c>
      <c r="C27" s="20" t="s">
        <v>110</v>
      </c>
      <c r="D27" s="46">
        <v>70784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70784</v>
      </c>
      <c r="O27" s="47">
        <f t="shared" si="2"/>
        <v>0.99446458175278873</v>
      </c>
      <c r="P27" s="9"/>
    </row>
    <row r="28" spans="1:16">
      <c r="A28" s="12"/>
      <c r="B28" s="25">
        <v>337.3</v>
      </c>
      <c r="C28" s="20" t="s">
        <v>84</v>
      </c>
      <c r="D28" s="46">
        <v>2053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2053</v>
      </c>
      <c r="O28" s="47">
        <f t="shared" si="2"/>
        <v>2.8843181882042206E-2</v>
      </c>
      <c r="P28" s="9"/>
    </row>
    <row r="29" spans="1:16">
      <c r="A29" s="12"/>
      <c r="B29" s="25">
        <v>337.4</v>
      </c>
      <c r="C29" s="20" t="s">
        <v>32</v>
      </c>
      <c r="D29" s="46">
        <v>291863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291863</v>
      </c>
      <c r="O29" s="47">
        <f t="shared" si="2"/>
        <v>4.1004664362583947</v>
      </c>
      <c r="P29" s="9"/>
    </row>
    <row r="30" spans="1:16" ht="15.75">
      <c r="A30" s="29" t="s">
        <v>39</v>
      </c>
      <c r="B30" s="30"/>
      <c r="C30" s="31"/>
      <c r="D30" s="32">
        <f t="shared" ref="D30:M30" si="6">SUM(D31:D41)</f>
        <v>10747035</v>
      </c>
      <c r="E30" s="32">
        <f t="shared" si="6"/>
        <v>15110952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28397132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54255119</v>
      </c>
      <c r="O30" s="45">
        <f t="shared" si="2"/>
        <v>762.24562364775636</v>
      </c>
      <c r="P30" s="10"/>
    </row>
    <row r="31" spans="1:16">
      <c r="A31" s="12"/>
      <c r="B31" s="25">
        <v>341.3</v>
      </c>
      <c r="C31" s="20" t="s">
        <v>100</v>
      </c>
      <c r="D31" s="46">
        <v>7961360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7961360</v>
      </c>
      <c r="O31" s="47">
        <f t="shared" si="2"/>
        <v>111.85141476298857</v>
      </c>
      <c r="P31" s="9"/>
    </row>
    <row r="32" spans="1:16">
      <c r="A32" s="12"/>
      <c r="B32" s="25">
        <v>342.1</v>
      </c>
      <c r="C32" s="20" t="s">
        <v>43</v>
      </c>
      <c r="D32" s="46">
        <v>49002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49002</v>
      </c>
      <c r="O32" s="47">
        <f t="shared" si="2"/>
        <v>0.68844305824833518</v>
      </c>
      <c r="P32" s="9"/>
    </row>
    <row r="33" spans="1:16">
      <c r="A33" s="12"/>
      <c r="B33" s="25">
        <v>342.2</v>
      </c>
      <c r="C33" s="20" t="s">
        <v>111</v>
      </c>
      <c r="D33" s="46">
        <v>0</v>
      </c>
      <c r="E33" s="46">
        <v>15110952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15110952</v>
      </c>
      <c r="O33" s="47">
        <f t="shared" si="2"/>
        <v>212.29806962825592</v>
      </c>
      <c r="P33" s="9"/>
    </row>
    <row r="34" spans="1:16">
      <c r="A34" s="12"/>
      <c r="B34" s="25">
        <v>342.5</v>
      </c>
      <c r="C34" s="20" t="s">
        <v>45</v>
      </c>
      <c r="D34" s="46">
        <v>7988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7988</v>
      </c>
      <c r="O34" s="47">
        <f t="shared" si="2"/>
        <v>0.11222568771249543</v>
      </c>
      <c r="P34" s="9"/>
    </row>
    <row r="35" spans="1:16">
      <c r="A35" s="12"/>
      <c r="B35" s="25">
        <v>342.6</v>
      </c>
      <c r="C35" s="20" t="s">
        <v>46</v>
      </c>
      <c r="D35" s="46">
        <v>2064593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2064593</v>
      </c>
      <c r="O35" s="47">
        <f t="shared" si="2"/>
        <v>29.006055241788193</v>
      </c>
      <c r="P35" s="9"/>
    </row>
    <row r="36" spans="1:16">
      <c r="A36" s="12"/>
      <c r="B36" s="25">
        <v>343.6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22038700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22038700</v>
      </c>
      <c r="O36" s="47">
        <f t="shared" si="2"/>
        <v>309.62797493607576</v>
      </c>
      <c r="P36" s="9"/>
    </row>
    <row r="37" spans="1:16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6199549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6199549</v>
      </c>
      <c r="O37" s="47">
        <f t="shared" ref="O37:O54" si="8">(N37/O$56)</f>
        <v>87.099230099187949</v>
      </c>
      <c r="P37" s="9"/>
    </row>
    <row r="38" spans="1:16">
      <c r="A38" s="12"/>
      <c r="B38" s="25">
        <v>346.9</v>
      </c>
      <c r="C38" s="20" t="s">
        <v>50</v>
      </c>
      <c r="D38" s="46">
        <v>8125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8125</v>
      </c>
      <c r="O38" s="47">
        <f t="shared" si="8"/>
        <v>0.1141504397426171</v>
      </c>
      <c r="P38" s="9"/>
    </row>
    <row r="39" spans="1:16">
      <c r="A39" s="12"/>
      <c r="B39" s="25">
        <v>347.2</v>
      </c>
      <c r="C39" s="20" t="s">
        <v>51</v>
      </c>
      <c r="D39" s="46">
        <v>212712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212712</v>
      </c>
      <c r="O39" s="47">
        <f t="shared" si="8"/>
        <v>2.9884514878192698</v>
      </c>
      <c r="P39" s="9"/>
    </row>
    <row r="40" spans="1:16">
      <c r="A40" s="12"/>
      <c r="B40" s="25">
        <v>347.4</v>
      </c>
      <c r="C40" s="20" t="s">
        <v>119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158883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158883</v>
      </c>
      <c r="O40" s="47">
        <f t="shared" si="8"/>
        <v>2.2321925314001518</v>
      </c>
      <c r="P40" s="9"/>
    </row>
    <row r="41" spans="1:16">
      <c r="A41" s="12"/>
      <c r="B41" s="25">
        <v>349</v>
      </c>
      <c r="C41" s="20" t="s">
        <v>77</v>
      </c>
      <c r="D41" s="46">
        <v>443255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443255</v>
      </c>
      <c r="O41" s="47">
        <f t="shared" si="8"/>
        <v>6.227415774537076</v>
      </c>
      <c r="P41" s="9"/>
    </row>
    <row r="42" spans="1:16" ht="15.75">
      <c r="A42" s="29" t="s">
        <v>40</v>
      </c>
      <c r="B42" s="30"/>
      <c r="C42" s="31"/>
      <c r="D42" s="32">
        <f t="shared" ref="D42:M42" si="9">SUM(D43:D43)</f>
        <v>1304523</v>
      </c>
      <c r="E42" s="32">
        <f t="shared" si="9"/>
        <v>106492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4" si="10">SUM(D42:M42)</f>
        <v>1411015</v>
      </c>
      <c r="O42" s="45">
        <f t="shared" si="8"/>
        <v>19.8237517210374</v>
      </c>
      <c r="P42" s="10"/>
    </row>
    <row r="43" spans="1:16">
      <c r="A43" s="13"/>
      <c r="B43" s="39">
        <v>359</v>
      </c>
      <c r="C43" s="21" t="s">
        <v>54</v>
      </c>
      <c r="D43" s="46">
        <v>1304523</v>
      </c>
      <c r="E43" s="46">
        <v>106492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1411015</v>
      </c>
      <c r="O43" s="47">
        <f t="shared" si="8"/>
        <v>19.8237517210374</v>
      </c>
      <c r="P43" s="9"/>
    </row>
    <row r="44" spans="1:16" ht="15.75">
      <c r="A44" s="29" t="s">
        <v>2</v>
      </c>
      <c r="B44" s="30"/>
      <c r="C44" s="31"/>
      <c r="D44" s="32">
        <f t="shared" ref="D44:M44" si="11">SUM(D45:D49)</f>
        <v>922365</v>
      </c>
      <c r="E44" s="32">
        <f t="shared" si="11"/>
        <v>253112</v>
      </c>
      <c r="F44" s="32">
        <f t="shared" si="11"/>
        <v>326</v>
      </c>
      <c r="G44" s="32">
        <f t="shared" si="11"/>
        <v>45628</v>
      </c>
      <c r="H44" s="32">
        <f t="shared" si="11"/>
        <v>0</v>
      </c>
      <c r="I44" s="32">
        <f t="shared" si="11"/>
        <v>202621</v>
      </c>
      <c r="J44" s="32">
        <f t="shared" si="11"/>
        <v>0</v>
      </c>
      <c r="K44" s="32">
        <f t="shared" si="11"/>
        <v>38154899</v>
      </c>
      <c r="L44" s="32">
        <f t="shared" si="11"/>
        <v>0</v>
      </c>
      <c r="M44" s="32">
        <f t="shared" si="11"/>
        <v>0</v>
      </c>
      <c r="N44" s="32">
        <f t="shared" si="10"/>
        <v>39578951</v>
      </c>
      <c r="O44" s="45">
        <f t="shared" si="8"/>
        <v>556.0559583017224</v>
      </c>
      <c r="P44" s="10"/>
    </row>
    <row r="45" spans="1:16">
      <c r="A45" s="12"/>
      <c r="B45" s="25">
        <v>361.1</v>
      </c>
      <c r="C45" s="20" t="s">
        <v>55</v>
      </c>
      <c r="D45" s="46">
        <v>63945</v>
      </c>
      <c r="E45" s="46">
        <v>28058</v>
      </c>
      <c r="F45" s="46">
        <v>326</v>
      </c>
      <c r="G45" s="46">
        <v>43819</v>
      </c>
      <c r="H45" s="46">
        <v>0</v>
      </c>
      <c r="I45" s="46">
        <v>43767</v>
      </c>
      <c r="J45" s="46">
        <v>0</v>
      </c>
      <c r="K45" s="46">
        <v>4116438</v>
      </c>
      <c r="L45" s="46">
        <v>0</v>
      </c>
      <c r="M45" s="46">
        <v>0</v>
      </c>
      <c r="N45" s="46">
        <f t="shared" si="10"/>
        <v>4296353</v>
      </c>
      <c r="O45" s="47">
        <f t="shared" si="8"/>
        <v>60.360687291016887</v>
      </c>
      <c r="P45" s="9"/>
    </row>
    <row r="46" spans="1:16">
      <c r="A46" s="12"/>
      <c r="B46" s="25">
        <v>361.3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19843753</v>
      </c>
      <c r="L46" s="46">
        <v>0</v>
      </c>
      <c r="M46" s="46">
        <v>0</v>
      </c>
      <c r="N46" s="46">
        <f t="shared" si="10"/>
        <v>19843753</v>
      </c>
      <c r="O46" s="47">
        <f t="shared" si="8"/>
        <v>278.79053921155412</v>
      </c>
      <c r="P46" s="9"/>
    </row>
    <row r="47" spans="1:16">
      <c r="A47" s="12"/>
      <c r="B47" s="25">
        <v>362</v>
      </c>
      <c r="C47" s="20" t="s">
        <v>57</v>
      </c>
      <c r="D47" s="46">
        <v>341575</v>
      </c>
      <c r="E47" s="46">
        <v>73921</v>
      </c>
      <c r="F47" s="46">
        <v>0</v>
      </c>
      <c r="G47" s="46">
        <v>0</v>
      </c>
      <c r="H47" s="46">
        <v>0</v>
      </c>
      <c r="I47" s="46">
        <v>114117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529613</v>
      </c>
      <c r="O47" s="47">
        <f t="shared" si="8"/>
        <v>7.4406839191885137</v>
      </c>
      <c r="P47" s="9"/>
    </row>
    <row r="48" spans="1:16">
      <c r="A48" s="12"/>
      <c r="B48" s="25">
        <v>368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14194654</v>
      </c>
      <c r="L48" s="46">
        <v>0</v>
      </c>
      <c r="M48" s="46">
        <v>0</v>
      </c>
      <c r="N48" s="46">
        <f t="shared" si="10"/>
        <v>14194654</v>
      </c>
      <c r="O48" s="47">
        <f t="shared" si="8"/>
        <v>199.42473798083677</v>
      </c>
      <c r="P48" s="9"/>
    </row>
    <row r="49" spans="1:119">
      <c r="A49" s="12"/>
      <c r="B49" s="25">
        <v>369.9</v>
      </c>
      <c r="C49" s="20" t="s">
        <v>61</v>
      </c>
      <c r="D49" s="46">
        <v>516845</v>
      </c>
      <c r="E49" s="46">
        <v>151133</v>
      </c>
      <c r="F49" s="46">
        <v>0</v>
      </c>
      <c r="G49" s="46">
        <v>1809</v>
      </c>
      <c r="H49" s="46">
        <v>0</v>
      </c>
      <c r="I49" s="46">
        <v>44737</v>
      </c>
      <c r="J49" s="46">
        <v>0</v>
      </c>
      <c r="K49" s="46">
        <v>54</v>
      </c>
      <c r="L49" s="46">
        <v>0</v>
      </c>
      <c r="M49" s="46">
        <v>0</v>
      </c>
      <c r="N49" s="46">
        <f t="shared" si="10"/>
        <v>714578</v>
      </c>
      <c r="O49" s="47">
        <f t="shared" si="8"/>
        <v>10.039309899126135</v>
      </c>
      <c r="P49" s="9"/>
    </row>
    <row r="50" spans="1:119" ht="15.75">
      <c r="A50" s="29" t="s">
        <v>41</v>
      </c>
      <c r="B50" s="30"/>
      <c r="C50" s="31"/>
      <c r="D50" s="32">
        <f t="shared" ref="D50:M50" si="12">SUM(D51:D53)</f>
        <v>369012</v>
      </c>
      <c r="E50" s="32">
        <f t="shared" si="12"/>
        <v>788494</v>
      </c>
      <c r="F50" s="32">
        <f t="shared" si="12"/>
        <v>7229890</v>
      </c>
      <c r="G50" s="32">
        <f t="shared" si="12"/>
        <v>37744838</v>
      </c>
      <c r="H50" s="32">
        <f t="shared" si="12"/>
        <v>0</v>
      </c>
      <c r="I50" s="32">
        <f t="shared" si="12"/>
        <v>1527241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47659475</v>
      </c>
      <c r="O50" s="45">
        <f t="shared" si="8"/>
        <v>669.58154204950972</v>
      </c>
      <c r="P50" s="9"/>
    </row>
    <row r="51" spans="1:119">
      <c r="A51" s="12"/>
      <c r="B51" s="25">
        <v>381</v>
      </c>
      <c r="C51" s="20" t="s">
        <v>62</v>
      </c>
      <c r="D51" s="46">
        <v>369012</v>
      </c>
      <c r="E51" s="46">
        <v>788494</v>
      </c>
      <c r="F51" s="46">
        <v>7229890</v>
      </c>
      <c r="G51" s="46">
        <v>1067913</v>
      </c>
      <c r="H51" s="46">
        <v>0</v>
      </c>
      <c r="I51" s="46">
        <v>500000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9955309</v>
      </c>
      <c r="O51" s="47">
        <f t="shared" si="8"/>
        <v>139.86497232290876</v>
      </c>
      <c r="P51" s="9"/>
    </row>
    <row r="52" spans="1:119">
      <c r="A52" s="12"/>
      <c r="B52" s="25">
        <v>384</v>
      </c>
      <c r="C52" s="20" t="s">
        <v>64</v>
      </c>
      <c r="D52" s="46">
        <v>0</v>
      </c>
      <c r="E52" s="46">
        <v>0</v>
      </c>
      <c r="F52" s="46">
        <v>0</v>
      </c>
      <c r="G52" s="46">
        <v>36676925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36676925</v>
      </c>
      <c r="O52" s="47">
        <f t="shared" si="8"/>
        <v>515.28456826547529</v>
      </c>
      <c r="P52" s="9"/>
    </row>
    <row r="53" spans="1:119" ht="15.75" thickBot="1">
      <c r="A53" s="12"/>
      <c r="B53" s="25">
        <v>389.9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1027241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1027241</v>
      </c>
      <c r="O53" s="47">
        <f t="shared" si="8"/>
        <v>14.432001461125628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3">SUM(D5,D12,D17,D30,D42,D44,D50)</f>
        <v>55299239</v>
      </c>
      <c r="E54" s="15">
        <f t="shared" si="13"/>
        <v>18938110</v>
      </c>
      <c r="F54" s="15">
        <f t="shared" si="13"/>
        <v>7230216</v>
      </c>
      <c r="G54" s="15">
        <f t="shared" si="13"/>
        <v>40046264</v>
      </c>
      <c r="H54" s="15">
        <f t="shared" si="13"/>
        <v>0</v>
      </c>
      <c r="I54" s="15">
        <f t="shared" si="13"/>
        <v>30126994</v>
      </c>
      <c r="J54" s="15">
        <f t="shared" si="13"/>
        <v>0</v>
      </c>
      <c r="K54" s="15">
        <f t="shared" si="13"/>
        <v>38154899</v>
      </c>
      <c r="L54" s="15">
        <f t="shared" si="13"/>
        <v>0</v>
      </c>
      <c r="M54" s="15">
        <f t="shared" si="13"/>
        <v>0</v>
      </c>
      <c r="N54" s="15">
        <f t="shared" si="10"/>
        <v>189795722</v>
      </c>
      <c r="O54" s="38">
        <f t="shared" si="8"/>
        <v>2666.4941695467701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124</v>
      </c>
      <c r="M56" s="48"/>
      <c r="N56" s="48"/>
      <c r="O56" s="43">
        <v>71178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24350615</v>
      </c>
      <c r="E5" s="27">
        <f t="shared" si="0"/>
        <v>644085</v>
      </c>
      <c r="F5" s="27">
        <f t="shared" si="0"/>
        <v>0</v>
      </c>
      <c r="G5" s="27">
        <f t="shared" si="0"/>
        <v>2175927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27170627</v>
      </c>
      <c r="O5" s="33">
        <f t="shared" ref="O5:O36" si="2">(N5/O$57)</f>
        <v>384.43379034197829</v>
      </c>
      <c r="P5" s="6"/>
    </row>
    <row r="6" spans="1:133">
      <c r="A6" s="12"/>
      <c r="B6" s="25">
        <v>311</v>
      </c>
      <c r="C6" s="20" t="s">
        <v>1</v>
      </c>
      <c r="D6" s="46">
        <v>15335134</v>
      </c>
      <c r="E6" s="46">
        <v>644085</v>
      </c>
      <c r="F6" s="46">
        <v>0</v>
      </c>
      <c r="G6" s="46">
        <v>2175927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18155146</v>
      </c>
      <c r="O6" s="47">
        <f t="shared" si="2"/>
        <v>256.87488150317643</v>
      </c>
      <c r="P6" s="9"/>
    </row>
    <row r="7" spans="1:133">
      <c r="A7" s="12"/>
      <c r="B7" s="25">
        <v>312.10000000000002</v>
      </c>
      <c r="C7" s="20" t="s">
        <v>9</v>
      </c>
      <c r="D7" s="46">
        <v>1237395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1237395</v>
      </c>
      <c r="O7" s="47">
        <f t="shared" si="2"/>
        <v>17.507746508765226</v>
      </c>
      <c r="P7" s="9"/>
    </row>
    <row r="8" spans="1:133">
      <c r="A8" s="12"/>
      <c r="B8" s="25">
        <v>314.10000000000002</v>
      </c>
      <c r="C8" s="20" t="s">
        <v>10</v>
      </c>
      <c r="D8" s="46">
        <v>3964796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3964796</v>
      </c>
      <c r="O8" s="47">
        <f t="shared" si="2"/>
        <v>56.097400851762245</v>
      </c>
      <c r="P8" s="9"/>
    </row>
    <row r="9" spans="1:133">
      <c r="A9" s="12"/>
      <c r="B9" s="25">
        <v>314.3</v>
      </c>
      <c r="C9" s="20" t="s">
        <v>11</v>
      </c>
      <c r="D9" s="46">
        <v>2094999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2094999</v>
      </c>
      <c r="O9" s="47">
        <f t="shared" si="2"/>
        <v>29.641877838617937</v>
      </c>
      <c r="P9" s="9"/>
    </row>
    <row r="10" spans="1:133">
      <c r="A10" s="12"/>
      <c r="B10" s="25">
        <v>314.8</v>
      </c>
      <c r="C10" s="20" t="s">
        <v>13</v>
      </c>
      <c r="D10" s="46">
        <v>156974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156974</v>
      </c>
      <c r="O10" s="47">
        <f t="shared" si="2"/>
        <v>2.2210054190189172</v>
      </c>
      <c r="P10" s="9"/>
    </row>
    <row r="11" spans="1:133">
      <c r="A11" s="12"/>
      <c r="B11" s="25">
        <v>315</v>
      </c>
      <c r="C11" s="20" t="s">
        <v>93</v>
      </c>
      <c r="D11" s="46">
        <v>1561317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1561317</v>
      </c>
      <c r="O11" s="47">
        <f t="shared" si="2"/>
        <v>22.090878220637549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7440683</v>
      </c>
      <c r="E12" s="32">
        <f t="shared" si="3"/>
        <v>3193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7443876</v>
      </c>
      <c r="O12" s="45">
        <f t="shared" si="2"/>
        <v>105.32246699775033</v>
      </c>
      <c r="P12" s="10"/>
    </row>
    <row r="13" spans="1:133">
      <c r="A13" s="12"/>
      <c r="B13" s="25">
        <v>323.10000000000002</v>
      </c>
      <c r="C13" s="20" t="s">
        <v>15</v>
      </c>
      <c r="D13" s="46">
        <v>2963761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2963761</v>
      </c>
      <c r="O13" s="47">
        <f t="shared" si="2"/>
        <v>41.933882309662266</v>
      </c>
      <c r="P13" s="9"/>
    </row>
    <row r="14" spans="1:133">
      <c r="A14" s="12"/>
      <c r="B14" s="25">
        <v>323.7</v>
      </c>
      <c r="C14" s="20" t="s">
        <v>16</v>
      </c>
      <c r="D14" s="46">
        <v>1214766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1214766</v>
      </c>
      <c r="O14" s="47">
        <f t="shared" si="2"/>
        <v>17.187571628676938</v>
      </c>
      <c r="P14" s="9"/>
    </row>
    <row r="15" spans="1:133">
      <c r="A15" s="12"/>
      <c r="B15" s="25">
        <v>323.89999999999998</v>
      </c>
      <c r="C15" s="20" t="s">
        <v>17</v>
      </c>
      <c r="D15" s="46">
        <v>262257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262257</v>
      </c>
      <c r="O15" s="47">
        <f t="shared" si="2"/>
        <v>3.7106413684791373</v>
      </c>
      <c r="P15" s="9"/>
    </row>
    <row r="16" spans="1:133">
      <c r="A16" s="12"/>
      <c r="B16" s="25">
        <v>329</v>
      </c>
      <c r="C16" s="20" t="s">
        <v>18</v>
      </c>
      <c r="D16" s="46">
        <v>2999899</v>
      </c>
      <c r="E16" s="46">
        <v>3193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3003092</v>
      </c>
      <c r="O16" s="47">
        <f t="shared" si="2"/>
        <v>42.490371690931987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SUM(D18:D31)</f>
        <v>8196870</v>
      </c>
      <c r="E17" s="32">
        <f t="shared" si="4"/>
        <v>1588154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7909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9792933</v>
      </c>
      <c r="O17" s="45">
        <f t="shared" si="2"/>
        <v>138.55897958317416</v>
      </c>
      <c r="P17" s="10"/>
    </row>
    <row r="18" spans="1:16">
      <c r="A18" s="12"/>
      <c r="B18" s="25">
        <v>331.69</v>
      </c>
      <c r="C18" s="20" t="s">
        <v>21</v>
      </c>
      <c r="D18" s="46">
        <v>0</v>
      </c>
      <c r="E18" s="46">
        <v>930787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930787</v>
      </c>
      <c r="O18" s="47">
        <f t="shared" si="2"/>
        <v>13.169588409242046</v>
      </c>
      <c r="P18" s="9"/>
    </row>
    <row r="19" spans="1:16">
      <c r="A19" s="12"/>
      <c r="B19" s="25">
        <v>334.2</v>
      </c>
      <c r="C19" s="20" t="s">
        <v>20</v>
      </c>
      <c r="D19" s="46">
        <v>289544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289544</v>
      </c>
      <c r="O19" s="47">
        <f t="shared" si="2"/>
        <v>4.0967217057883047</v>
      </c>
      <c r="P19" s="9"/>
    </row>
    <row r="20" spans="1:16">
      <c r="A20" s="12"/>
      <c r="B20" s="25">
        <v>334.69</v>
      </c>
      <c r="C20" s="20" t="s">
        <v>23</v>
      </c>
      <c r="D20" s="46">
        <v>0</v>
      </c>
      <c r="E20" s="46">
        <v>657367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657367</v>
      </c>
      <c r="O20" s="47">
        <f t="shared" si="2"/>
        <v>9.3010031551990036</v>
      </c>
      <c r="P20" s="9"/>
    </row>
    <row r="21" spans="1:16">
      <c r="A21" s="12"/>
      <c r="B21" s="25">
        <v>335.15</v>
      </c>
      <c r="C21" s="20" t="s">
        <v>96</v>
      </c>
      <c r="D21" s="46">
        <v>14832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14832</v>
      </c>
      <c r="O21" s="47">
        <f t="shared" si="2"/>
        <v>0.20985610594677193</v>
      </c>
      <c r="P21" s="9"/>
    </row>
    <row r="22" spans="1:16">
      <c r="A22" s="12"/>
      <c r="B22" s="25">
        <v>335.18</v>
      </c>
      <c r="C22" s="20" t="s">
        <v>97</v>
      </c>
      <c r="D22" s="46">
        <v>4539497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4539497</v>
      </c>
      <c r="O22" s="47">
        <f t="shared" si="2"/>
        <v>64.228773151095837</v>
      </c>
      <c r="P22" s="9"/>
    </row>
    <row r="23" spans="1:16">
      <c r="A23" s="12"/>
      <c r="B23" s="25">
        <v>335.19</v>
      </c>
      <c r="C23" s="20" t="s">
        <v>98</v>
      </c>
      <c r="D23" s="46">
        <v>2814833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2814833</v>
      </c>
      <c r="O23" s="47">
        <f t="shared" si="2"/>
        <v>39.826718734524668</v>
      </c>
      <c r="P23" s="9"/>
    </row>
    <row r="24" spans="1:16">
      <c r="A24" s="12"/>
      <c r="B24" s="25">
        <v>335.21</v>
      </c>
      <c r="C24" s="20" t="s">
        <v>75</v>
      </c>
      <c r="D24" s="46">
        <v>43547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43547</v>
      </c>
      <c r="O24" s="47">
        <f t="shared" si="2"/>
        <v>0.61614103598058778</v>
      </c>
      <c r="P24" s="9"/>
    </row>
    <row r="25" spans="1:16">
      <c r="A25" s="12"/>
      <c r="B25" s="25">
        <v>335.29</v>
      </c>
      <c r="C25" s="20" t="s">
        <v>27</v>
      </c>
      <c r="D25" s="46">
        <v>61029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61029</v>
      </c>
      <c r="O25" s="47">
        <f t="shared" si="2"/>
        <v>0.86349165923850757</v>
      </c>
      <c r="P25" s="9"/>
    </row>
    <row r="26" spans="1:16">
      <c r="A26" s="12"/>
      <c r="B26" s="25">
        <v>335.33</v>
      </c>
      <c r="C26" s="20" t="s">
        <v>99</v>
      </c>
      <c r="D26" s="46">
        <v>17722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17722</v>
      </c>
      <c r="O26" s="47">
        <f t="shared" si="2"/>
        <v>0.25074635312760868</v>
      </c>
      <c r="P26" s="9"/>
    </row>
    <row r="27" spans="1:16">
      <c r="A27" s="12"/>
      <c r="B27" s="25">
        <v>335.34</v>
      </c>
      <c r="C27" s="20" t="s">
        <v>110</v>
      </c>
      <c r="D27" s="46">
        <v>45605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45605</v>
      </c>
      <c r="O27" s="47">
        <f t="shared" si="2"/>
        <v>0.64525941961316979</v>
      </c>
      <c r="P27" s="9"/>
    </row>
    <row r="28" spans="1:16">
      <c r="A28" s="12"/>
      <c r="B28" s="25">
        <v>337.2</v>
      </c>
      <c r="C28" s="20" t="s">
        <v>31</v>
      </c>
      <c r="D28" s="46">
        <v>13800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13800</v>
      </c>
      <c r="O28" s="47">
        <f t="shared" si="2"/>
        <v>0.19525446750710981</v>
      </c>
      <c r="P28" s="9"/>
    </row>
    <row r="29" spans="1:16">
      <c r="A29" s="12"/>
      <c r="B29" s="25">
        <v>337.3</v>
      </c>
      <c r="C29" s="20" t="s">
        <v>84</v>
      </c>
      <c r="D29" s="46">
        <v>3707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3707</v>
      </c>
      <c r="O29" s="47">
        <f t="shared" si="2"/>
        <v>5.2449877612235948E-2</v>
      </c>
      <c r="P29" s="9"/>
    </row>
    <row r="30" spans="1:16">
      <c r="A30" s="12"/>
      <c r="B30" s="25">
        <v>337.4</v>
      </c>
      <c r="C30" s="20" t="s">
        <v>32</v>
      </c>
      <c r="D30" s="46">
        <v>352754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352754</v>
      </c>
      <c r="O30" s="47">
        <f t="shared" si="2"/>
        <v>4.9910720602176095</v>
      </c>
      <c r="P30" s="9"/>
    </row>
    <row r="31" spans="1:16">
      <c r="A31" s="12"/>
      <c r="B31" s="25">
        <v>337.7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7909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7909</v>
      </c>
      <c r="O31" s="47">
        <f t="shared" si="2"/>
        <v>0.11190344808070518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SUM(D33:D43)</f>
        <v>10932901</v>
      </c>
      <c r="E32" s="32">
        <f t="shared" si="7"/>
        <v>14660313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27074793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52668007</v>
      </c>
      <c r="O32" s="45">
        <f t="shared" si="2"/>
        <v>745.19301894534294</v>
      </c>
      <c r="P32" s="10"/>
    </row>
    <row r="33" spans="1:16">
      <c r="A33" s="12"/>
      <c r="B33" s="25">
        <v>341.3</v>
      </c>
      <c r="C33" s="20" t="s">
        <v>100</v>
      </c>
      <c r="D33" s="46">
        <v>8314619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8">SUM(D33:M33)</f>
        <v>8314619</v>
      </c>
      <c r="O33" s="47">
        <f t="shared" si="2"/>
        <v>117.64250038909405</v>
      </c>
      <c r="P33" s="9"/>
    </row>
    <row r="34" spans="1:16">
      <c r="A34" s="12"/>
      <c r="B34" s="25">
        <v>342.1</v>
      </c>
      <c r="C34" s="20" t="s">
        <v>43</v>
      </c>
      <c r="D34" s="46">
        <v>146979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146979</v>
      </c>
      <c r="O34" s="47">
        <f t="shared" si="2"/>
        <v>2.0795874188208328</v>
      </c>
      <c r="P34" s="9"/>
    </row>
    <row r="35" spans="1:16">
      <c r="A35" s="12"/>
      <c r="B35" s="25">
        <v>342.2</v>
      </c>
      <c r="C35" s="20" t="s">
        <v>111</v>
      </c>
      <c r="D35" s="46">
        <v>0</v>
      </c>
      <c r="E35" s="46">
        <v>14660313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14660313</v>
      </c>
      <c r="O35" s="47">
        <f t="shared" si="2"/>
        <v>207.42692813786664</v>
      </c>
      <c r="P35" s="9"/>
    </row>
    <row r="36" spans="1:16">
      <c r="A36" s="12"/>
      <c r="B36" s="25">
        <v>342.5</v>
      </c>
      <c r="C36" s="20" t="s">
        <v>45</v>
      </c>
      <c r="D36" s="46">
        <v>22179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22179</v>
      </c>
      <c r="O36" s="47">
        <f t="shared" si="2"/>
        <v>0.31380788658262238</v>
      </c>
      <c r="P36" s="9"/>
    </row>
    <row r="37" spans="1:16">
      <c r="A37" s="12"/>
      <c r="B37" s="25">
        <v>342.6</v>
      </c>
      <c r="C37" s="20" t="s">
        <v>46</v>
      </c>
      <c r="D37" s="46">
        <v>1685988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1685988</v>
      </c>
      <c r="O37" s="47">
        <f t="shared" ref="O37:O55" si="9">(N37/O$57)</f>
        <v>23.854832548070799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21122088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21122088</v>
      </c>
      <c r="O38" s="47">
        <f t="shared" si="9"/>
        <v>298.85377138248651</v>
      </c>
      <c r="P38" s="9"/>
    </row>
    <row r="39" spans="1:16">
      <c r="A39" s="12"/>
      <c r="B39" s="25">
        <v>343.9</v>
      </c>
      <c r="C39" s="20" t="s">
        <v>49</v>
      </c>
      <c r="D39" s="46">
        <v>2000</v>
      </c>
      <c r="E39" s="46">
        <v>0</v>
      </c>
      <c r="F39" s="46">
        <v>0</v>
      </c>
      <c r="G39" s="46">
        <v>0</v>
      </c>
      <c r="H39" s="46">
        <v>0</v>
      </c>
      <c r="I39" s="46">
        <v>5947705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5949705</v>
      </c>
      <c r="O39" s="47">
        <f t="shared" si="9"/>
        <v>84.18162910140498</v>
      </c>
      <c r="P39" s="9"/>
    </row>
    <row r="40" spans="1:16">
      <c r="A40" s="12"/>
      <c r="B40" s="25">
        <v>346.9</v>
      </c>
      <c r="C40" s="20" t="s">
        <v>50</v>
      </c>
      <c r="D40" s="46">
        <v>533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533</v>
      </c>
      <c r="O40" s="47">
        <f t="shared" si="9"/>
        <v>7.5413500856006902E-3</v>
      </c>
      <c r="P40" s="9"/>
    </row>
    <row r="41" spans="1:16">
      <c r="A41" s="12"/>
      <c r="B41" s="25">
        <v>347.2</v>
      </c>
      <c r="C41" s="20" t="s">
        <v>51</v>
      </c>
      <c r="D41" s="46">
        <v>209990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209990</v>
      </c>
      <c r="O41" s="47">
        <f t="shared" si="9"/>
        <v>2.9711221472331877</v>
      </c>
      <c r="P41" s="9"/>
    </row>
    <row r="42" spans="1:16">
      <c r="A42" s="12"/>
      <c r="B42" s="25">
        <v>347.4</v>
      </c>
      <c r="C42" s="20" t="s">
        <v>119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5000</v>
      </c>
      <c r="O42" s="47">
        <f t="shared" si="9"/>
        <v>7.0744372285184709E-2</v>
      </c>
      <c r="P42" s="9"/>
    </row>
    <row r="43" spans="1:16">
      <c r="A43" s="12"/>
      <c r="B43" s="25">
        <v>349</v>
      </c>
      <c r="C43" s="20" t="s">
        <v>77</v>
      </c>
      <c r="D43" s="46">
        <v>550613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550613</v>
      </c>
      <c r="O43" s="47">
        <f t="shared" si="9"/>
        <v>7.7905542114124824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SUM(D45:D45)</f>
        <v>1102832</v>
      </c>
      <c r="E44" s="32">
        <f t="shared" si="10"/>
        <v>48332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1151164</v>
      </c>
      <c r="O44" s="45">
        <f t="shared" si="9"/>
        <v>16.287674915460475</v>
      </c>
      <c r="P44" s="10"/>
    </row>
    <row r="45" spans="1:16">
      <c r="A45" s="13"/>
      <c r="B45" s="39">
        <v>359</v>
      </c>
      <c r="C45" s="21" t="s">
        <v>54</v>
      </c>
      <c r="D45" s="46">
        <v>1102832</v>
      </c>
      <c r="E45" s="46">
        <v>48332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1151164</v>
      </c>
      <c r="O45" s="47">
        <f t="shared" si="9"/>
        <v>16.287674915460475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SUM(D47:D51)</f>
        <v>691929</v>
      </c>
      <c r="E46" s="32">
        <f t="shared" si="12"/>
        <v>119896</v>
      </c>
      <c r="F46" s="32">
        <f t="shared" si="12"/>
        <v>502332</v>
      </c>
      <c r="G46" s="32">
        <f t="shared" si="12"/>
        <v>8519</v>
      </c>
      <c r="H46" s="32">
        <f t="shared" si="12"/>
        <v>0</v>
      </c>
      <c r="I46" s="32">
        <f t="shared" si="12"/>
        <v>12319</v>
      </c>
      <c r="J46" s="32">
        <f t="shared" si="12"/>
        <v>0</v>
      </c>
      <c r="K46" s="32">
        <f t="shared" si="12"/>
        <v>28844061</v>
      </c>
      <c r="L46" s="32">
        <f t="shared" si="12"/>
        <v>0</v>
      </c>
      <c r="M46" s="32">
        <f t="shared" si="12"/>
        <v>0</v>
      </c>
      <c r="N46" s="32">
        <f t="shared" si="11"/>
        <v>30179056</v>
      </c>
      <c r="O46" s="45">
        <f t="shared" si="9"/>
        <v>426.99967457588747</v>
      </c>
      <c r="P46" s="10"/>
    </row>
    <row r="47" spans="1:16">
      <c r="A47" s="12"/>
      <c r="B47" s="25">
        <v>361.1</v>
      </c>
      <c r="C47" s="20" t="s">
        <v>55</v>
      </c>
      <c r="D47" s="46">
        <v>19911</v>
      </c>
      <c r="E47" s="46">
        <v>29255</v>
      </c>
      <c r="F47" s="46">
        <v>7116</v>
      </c>
      <c r="G47" s="46">
        <v>0</v>
      </c>
      <c r="H47" s="46">
        <v>0</v>
      </c>
      <c r="I47" s="46">
        <v>12319</v>
      </c>
      <c r="J47" s="46">
        <v>0</v>
      </c>
      <c r="K47" s="46">
        <v>4204926</v>
      </c>
      <c r="L47" s="46">
        <v>0</v>
      </c>
      <c r="M47" s="46">
        <v>0</v>
      </c>
      <c r="N47" s="46">
        <f t="shared" si="11"/>
        <v>4273527</v>
      </c>
      <c r="O47" s="47">
        <f t="shared" si="9"/>
        <v>60.465597011757716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11915115</v>
      </c>
      <c r="L48" s="46">
        <v>0</v>
      </c>
      <c r="M48" s="46">
        <v>0</v>
      </c>
      <c r="N48" s="46">
        <f t="shared" si="11"/>
        <v>11915115</v>
      </c>
      <c r="O48" s="47">
        <f t="shared" si="9"/>
        <v>168.58546627615775</v>
      </c>
      <c r="P48" s="9"/>
    </row>
    <row r="49" spans="1:119">
      <c r="A49" s="12"/>
      <c r="B49" s="25">
        <v>362</v>
      </c>
      <c r="C49" s="20" t="s">
        <v>57</v>
      </c>
      <c r="D49" s="46">
        <v>323891</v>
      </c>
      <c r="E49" s="46">
        <v>68249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392140</v>
      </c>
      <c r="O49" s="47">
        <f t="shared" si="9"/>
        <v>5.5483396295824665</v>
      </c>
      <c r="P49" s="9"/>
    </row>
    <row r="50" spans="1:119">
      <c r="A50" s="12"/>
      <c r="B50" s="25">
        <v>368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12703687</v>
      </c>
      <c r="L50" s="46">
        <v>0</v>
      </c>
      <c r="M50" s="46">
        <v>0</v>
      </c>
      <c r="N50" s="46">
        <f t="shared" si="11"/>
        <v>12703687</v>
      </c>
      <c r="O50" s="47">
        <f t="shared" si="9"/>
        <v>179.74287250449225</v>
      </c>
      <c r="P50" s="9"/>
    </row>
    <row r="51" spans="1:119">
      <c r="A51" s="12"/>
      <c r="B51" s="25">
        <v>369.9</v>
      </c>
      <c r="C51" s="20" t="s">
        <v>61</v>
      </c>
      <c r="D51" s="46">
        <v>348127</v>
      </c>
      <c r="E51" s="46">
        <v>22392</v>
      </c>
      <c r="F51" s="46">
        <v>495216</v>
      </c>
      <c r="G51" s="46">
        <v>8519</v>
      </c>
      <c r="H51" s="46">
        <v>0</v>
      </c>
      <c r="I51" s="46">
        <v>0</v>
      </c>
      <c r="J51" s="46">
        <v>0</v>
      </c>
      <c r="K51" s="46">
        <v>20333</v>
      </c>
      <c r="L51" s="46">
        <v>0</v>
      </c>
      <c r="M51" s="46">
        <v>0</v>
      </c>
      <c r="N51" s="46">
        <f t="shared" si="11"/>
        <v>894587</v>
      </c>
      <c r="O51" s="47">
        <f t="shared" si="9"/>
        <v>12.657399153897307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SUM(D53:D54)</f>
        <v>50354</v>
      </c>
      <c r="E52" s="32">
        <f t="shared" si="13"/>
        <v>820091</v>
      </c>
      <c r="F52" s="32">
        <f t="shared" si="13"/>
        <v>7473996</v>
      </c>
      <c r="G52" s="32">
        <f t="shared" si="13"/>
        <v>1241660</v>
      </c>
      <c r="H52" s="32">
        <f t="shared" si="13"/>
        <v>0</v>
      </c>
      <c r="I52" s="32">
        <f t="shared" si="13"/>
        <v>910600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10496701</v>
      </c>
      <c r="O52" s="45">
        <f t="shared" si="9"/>
        <v>148.51650466205413</v>
      </c>
      <c r="P52" s="9"/>
    </row>
    <row r="53" spans="1:119">
      <c r="A53" s="12"/>
      <c r="B53" s="25">
        <v>381</v>
      </c>
      <c r="C53" s="20" t="s">
        <v>62</v>
      </c>
      <c r="D53" s="46">
        <v>50354</v>
      </c>
      <c r="E53" s="46">
        <v>820091</v>
      </c>
      <c r="F53" s="46">
        <v>7473996</v>
      </c>
      <c r="G53" s="46">
        <v>440008</v>
      </c>
      <c r="H53" s="46">
        <v>0</v>
      </c>
      <c r="I53" s="46">
        <v>910600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9695049</v>
      </c>
      <c r="O53" s="47">
        <f t="shared" si="9"/>
        <v>137.17403115582155</v>
      </c>
      <c r="P53" s="9"/>
    </row>
    <row r="54" spans="1:119" ht="15.75" thickBot="1">
      <c r="A54" s="12"/>
      <c r="B54" s="25">
        <v>388.1</v>
      </c>
      <c r="C54" s="20" t="s">
        <v>120</v>
      </c>
      <c r="D54" s="46">
        <v>0</v>
      </c>
      <c r="E54" s="46">
        <v>0</v>
      </c>
      <c r="F54" s="46">
        <v>0</v>
      </c>
      <c r="G54" s="46">
        <v>801652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801652</v>
      </c>
      <c r="O54" s="47">
        <f t="shared" si="9"/>
        <v>11.342473506232579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SUM(D5,D12,D17,D32,D44,D46,D52)</f>
        <v>52766184</v>
      </c>
      <c r="E55" s="15">
        <f t="shared" si="14"/>
        <v>17884064</v>
      </c>
      <c r="F55" s="15">
        <f t="shared" si="14"/>
        <v>7976328</v>
      </c>
      <c r="G55" s="15">
        <f t="shared" si="14"/>
        <v>3426106</v>
      </c>
      <c r="H55" s="15">
        <f t="shared" si="14"/>
        <v>0</v>
      </c>
      <c r="I55" s="15">
        <f t="shared" si="14"/>
        <v>28005621</v>
      </c>
      <c r="J55" s="15">
        <f t="shared" si="14"/>
        <v>0</v>
      </c>
      <c r="K55" s="15">
        <f t="shared" si="14"/>
        <v>28844061</v>
      </c>
      <c r="L55" s="15">
        <f t="shared" si="14"/>
        <v>0</v>
      </c>
      <c r="M55" s="15">
        <f t="shared" si="14"/>
        <v>0</v>
      </c>
      <c r="N55" s="15">
        <f t="shared" si="11"/>
        <v>138902364</v>
      </c>
      <c r="O55" s="38">
        <f t="shared" si="9"/>
        <v>1965.3121100216479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121</v>
      </c>
      <c r="M57" s="48"/>
      <c r="N57" s="48"/>
      <c r="O57" s="43">
        <v>70677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66</v>
      </c>
      <c r="F4" s="34" t="s">
        <v>67</v>
      </c>
      <c r="G4" s="34" t="s">
        <v>68</v>
      </c>
      <c r="H4" s="34" t="s">
        <v>4</v>
      </c>
      <c r="I4" s="34" t="s">
        <v>5</v>
      </c>
      <c r="J4" s="35" t="s">
        <v>69</v>
      </c>
      <c r="K4" s="35" t="s">
        <v>6</v>
      </c>
      <c r="L4" s="35" t="s">
        <v>7</v>
      </c>
      <c r="M4" s="35" t="s">
        <v>8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22210613</v>
      </c>
      <c r="E5" s="27">
        <f t="shared" si="0"/>
        <v>728040</v>
      </c>
      <c r="F5" s="27">
        <f t="shared" si="0"/>
        <v>0</v>
      </c>
      <c r="G5" s="27">
        <f t="shared" si="0"/>
        <v>2338875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25277528</v>
      </c>
      <c r="O5" s="33">
        <f t="shared" ref="O5:O36" si="2">(N5/O$57)</f>
        <v>362.9169430446081</v>
      </c>
      <c r="P5" s="6"/>
    </row>
    <row r="6" spans="1:133">
      <c r="A6" s="12"/>
      <c r="B6" s="25">
        <v>311</v>
      </c>
      <c r="C6" s="20" t="s">
        <v>1</v>
      </c>
      <c r="D6" s="46">
        <v>13468786</v>
      </c>
      <c r="E6" s="46">
        <v>728040</v>
      </c>
      <c r="F6" s="46">
        <v>0</v>
      </c>
      <c r="G6" s="46">
        <v>2338875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16535701</v>
      </c>
      <c r="O6" s="47">
        <f t="shared" si="2"/>
        <v>237.40794819887725</v>
      </c>
      <c r="P6" s="9"/>
    </row>
    <row r="7" spans="1:133">
      <c r="A7" s="12"/>
      <c r="B7" s="25">
        <v>312.10000000000002</v>
      </c>
      <c r="C7" s="20" t="s">
        <v>9</v>
      </c>
      <c r="D7" s="46">
        <v>1195262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1195262</v>
      </c>
      <c r="O7" s="47">
        <f t="shared" si="2"/>
        <v>17.160729924911344</v>
      </c>
      <c r="P7" s="9"/>
    </row>
    <row r="8" spans="1:133">
      <c r="A8" s="12"/>
      <c r="B8" s="25">
        <v>314.10000000000002</v>
      </c>
      <c r="C8" s="20" t="s">
        <v>10</v>
      </c>
      <c r="D8" s="46">
        <v>3897160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3897160</v>
      </c>
      <c r="O8" s="47">
        <f t="shared" si="2"/>
        <v>55.952678353505334</v>
      </c>
      <c r="P8" s="9"/>
    </row>
    <row r="9" spans="1:133">
      <c r="A9" s="12"/>
      <c r="B9" s="25">
        <v>314.3</v>
      </c>
      <c r="C9" s="20" t="s">
        <v>11</v>
      </c>
      <c r="D9" s="46">
        <v>1774127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1774127</v>
      </c>
      <c r="O9" s="47">
        <f t="shared" si="2"/>
        <v>25.471665877015404</v>
      </c>
      <c r="P9" s="9"/>
    </row>
    <row r="10" spans="1:133">
      <c r="A10" s="12"/>
      <c r="B10" s="25">
        <v>314.8</v>
      </c>
      <c r="C10" s="20" t="s">
        <v>13</v>
      </c>
      <c r="D10" s="46">
        <v>143807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143807</v>
      </c>
      <c r="O10" s="47">
        <f t="shared" si="2"/>
        <v>2.0646796169473518</v>
      </c>
      <c r="P10" s="9"/>
    </row>
    <row r="11" spans="1:133">
      <c r="A11" s="12"/>
      <c r="B11" s="25">
        <v>315</v>
      </c>
      <c r="C11" s="20" t="s">
        <v>93</v>
      </c>
      <c r="D11" s="46">
        <v>1731471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1731471</v>
      </c>
      <c r="O11" s="47">
        <f t="shared" si="2"/>
        <v>24.859241073351424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6376779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6376779</v>
      </c>
      <c r="O12" s="45">
        <f t="shared" si="2"/>
        <v>91.553301460136964</v>
      </c>
      <c r="P12" s="10"/>
    </row>
    <row r="13" spans="1:133">
      <c r="A13" s="12"/>
      <c r="B13" s="25">
        <v>323.10000000000002</v>
      </c>
      <c r="C13" s="20" t="s">
        <v>15</v>
      </c>
      <c r="D13" s="46">
        <v>3076304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3076304</v>
      </c>
      <c r="O13" s="47">
        <f t="shared" si="2"/>
        <v>44.167406067393145</v>
      </c>
      <c r="P13" s="9"/>
    </row>
    <row r="14" spans="1:133">
      <c r="A14" s="12"/>
      <c r="B14" s="25">
        <v>323.7</v>
      </c>
      <c r="C14" s="20" t="s">
        <v>16</v>
      </c>
      <c r="D14" s="46">
        <v>1084096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1084096</v>
      </c>
      <c r="O14" s="47">
        <f t="shared" si="2"/>
        <v>15.564686795595181</v>
      </c>
      <c r="P14" s="9"/>
    </row>
    <row r="15" spans="1:133">
      <c r="A15" s="12"/>
      <c r="B15" s="25">
        <v>323.89999999999998</v>
      </c>
      <c r="C15" s="20" t="s">
        <v>17</v>
      </c>
      <c r="D15" s="46">
        <v>245087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245087</v>
      </c>
      <c r="O15" s="47">
        <f t="shared" si="2"/>
        <v>3.5187865213708345</v>
      </c>
      <c r="P15" s="9"/>
    </row>
    <row r="16" spans="1:133">
      <c r="A16" s="12"/>
      <c r="B16" s="25">
        <v>329</v>
      </c>
      <c r="C16" s="20" t="s">
        <v>18</v>
      </c>
      <c r="D16" s="46">
        <v>1971292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1971292</v>
      </c>
      <c r="O16" s="47">
        <f t="shared" si="2"/>
        <v>28.302422075777805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SUM(D18:D31)</f>
        <v>9424154</v>
      </c>
      <c r="E17" s="32">
        <f t="shared" si="4"/>
        <v>1277483</v>
      </c>
      <c r="F17" s="32">
        <f t="shared" si="4"/>
        <v>0</v>
      </c>
      <c r="G17" s="32">
        <f t="shared" si="4"/>
        <v>150000</v>
      </c>
      <c r="H17" s="32">
        <f t="shared" si="4"/>
        <v>0</v>
      </c>
      <c r="I17" s="32">
        <f t="shared" si="4"/>
        <v>132201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10983838</v>
      </c>
      <c r="O17" s="45">
        <f t="shared" si="2"/>
        <v>157.69820964523123</v>
      </c>
      <c r="P17" s="10"/>
    </row>
    <row r="18" spans="1:16">
      <c r="A18" s="12"/>
      <c r="B18" s="25">
        <v>331.69</v>
      </c>
      <c r="C18" s="20" t="s">
        <v>21</v>
      </c>
      <c r="D18" s="46">
        <v>0</v>
      </c>
      <c r="E18" s="46">
        <v>736561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736561</v>
      </c>
      <c r="O18" s="47">
        <f t="shared" si="2"/>
        <v>10.57502404847023</v>
      </c>
      <c r="P18" s="9"/>
    </row>
    <row r="19" spans="1:16">
      <c r="A19" s="12"/>
      <c r="B19" s="25">
        <v>334.2</v>
      </c>
      <c r="C19" s="20" t="s">
        <v>20</v>
      </c>
      <c r="D19" s="46">
        <v>283378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283378</v>
      </c>
      <c r="O19" s="47">
        <f t="shared" si="2"/>
        <v>4.0685417294798354</v>
      </c>
      <c r="P19" s="9"/>
    </row>
    <row r="20" spans="1:16">
      <c r="A20" s="12"/>
      <c r="B20" s="25">
        <v>334.69</v>
      </c>
      <c r="C20" s="20" t="s">
        <v>23</v>
      </c>
      <c r="D20" s="46">
        <v>0</v>
      </c>
      <c r="E20" s="46">
        <v>540922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540922</v>
      </c>
      <c r="O20" s="47">
        <f t="shared" si="2"/>
        <v>7.7661770828846679</v>
      </c>
      <c r="P20" s="9"/>
    </row>
    <row r="21" spans="1:16">
      <c r="A21" s="12"/>
      <c r="B21" s="25">
        <v>335.12</v>
      </c>
      <c r="C21" s="20" t="s">
        <v>114</v>
      </c>
      <c r="D21" s="46">
        <v>36580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36580</v>
      </c>
      <c r="O21" s="47">
        <f t="shared" si="2"/>
        <v>0.52518987523510074</v>
      </c>
      <c r="P21" s="9"/>
    </row>
    <row r="22" spans="1:16">
      <c r="A22" s="12"/>
      <c r="B22" s="25">
        <v>335.15</v>
      </c>
      <c r="C22" s="20" t="s">
        <v>96</v>
      </c>
      <c r="D22" s="46">
        <v>19956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19956</v>
      </c>
      <c r="O22" s="47">
        <f t="shared" si="2"/>
        <v>0.28651419218675972</v>
      </c>
      <c r="P22" s="9"/>
    </row>
    <row r="23" spans="1:16">
      <c r="A23" s="12"/>
      <c r="B23" s="25">
        <v>335.18</v>
      </c>
      <c r="C23" s="20" t="s">
        <v>97</v>
      </c>
      <c r="D23" s="46">
        <v>4311002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4311002</v>
      </c>
      <c r="O23" s="47">
        <f t="shared" si="2"/>
        <v>61.894330303943946</v>
      </c>
      <c r="P23" s="9"/>
    </row>
    <row r="24" spans="1:16">
      <c r="A24" s="12"/>
      <c r="B24" s="25">
        <v>335.19</v>
      </c>
      <c r="C24" s="20" t="s">
        <v>98</v>
      </c>
      <c r="D24" s="46">
        <v>2683082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2683082</v>
      </c>
      <c r="O24" s="47">
        <f t="shared" si="2"/>
        <v>38.52180155345939</v>
      </c>
      <c r="P24" s="9"/>
    </row>
    <row r="25" spans="1:16">
      <c r="A25" s="12"/>
      <c r="B25" s="25">
        <v>335.29</v>
      </c>
      <c r="C25" s="20" t="s">
        <v>27</v>
      </c>
      <c r="D25" s="46">
        <v>11512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11512</v>
      </c>
      <c r="O25" s="47">
        <f t="shared" si="2"/>
        <v>0.16528118763549698</v>
      </c>
      <c r="P25" s="9"/>
    </row>
    <row r="26" spans="1:16">
      <c r="A26" s="12"/>
      <c r="B26" s="25">
        <v>335.34</v>
      </c>
      <c r="C26" s="20" t="s">
        <v>110</v>
      </c>
      <c r="D26" s="46">
        <v>34773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34773</v>
      </c>
      <c r="O26" s="47">
        <f t="shared" si="2"/>
        <v>0.49924624197786105</v>
      </c>
      <c r="P26" s="9"/>
    </row>
    <row r="27" spans="1:16">
      <c r="A27" s="12"/>
      <c r="B27" s="25">
        <v>335.35</v>
      </c>
      <c r="C27" s="20" t="s">
        <v>115</v>
      </c>
      <c r="D27" s="46">
        <v>17861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17861</v>
      </c>
      <c r="O27" s="47">
        <f t="shared" si="2"/>
        <v>0.25643565777950067</v>
      </c>
      <c r="P27" s="9"/>
    </row>
    <row r="28" spans="1:16">
      <c r="A28" s="12"/>
      <c r="B28" s="25">
        <v>337.3</v>
      </c>
      <c r="C28" s="20" t="s">
        <v>84</v>
      </c>
      <c r="D28" s="46">
        <v>7313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7313</v>
      </c>
      <c r="O28" s="47">
        <f t="shared" si="2"/>
        <v>0.10499490316004077</v>
      </c>
      <c r="P28" s="9"/>
    </row>
    <row r="29" spans="1:16">
      <c r="A29" s="12"/>
      <c r="B29" s="25">
        <v>337.4</v>
      </c>
      <c r="C29" s="20" t="s">
        <v>32</v>
      </c>
      <c r="D29" s="46">
        <v>748965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748965</v>
      </c>
      <c r="O29" s="47">
        <f t="shared" si="2"/>
        <v>10.753111943834259</v>
      </c>
      <c r="P29" s="9"/>
    </row>
    <row r="30" spans="1:16">
      <c r="A30" s="12"/>
      <c r="B30" s="25">
        <v>337.7</v>
      </c>
      <c r="C30" s="20" t="s">
        <v>33</v>
      </c>
      <c r="D30" s="46">
        <v>0</v>
      </c>
      <c r="E30" s="46">
        <v>0</v>
      </c>
      <c r="F30" s="46">
        <v>0</v>
      </c>
      <c r="G30" s="46">
        <v>150000</v>
      </c>
      <c r="H30" s="46">
        <v>0</v>
      </c>
      <c r="I30" s="46">
        <v>132201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282201</v>
      </c>
      <c r="O30" s="47">
        <f t="shared" si="2"/>
        <v>4.051643192488263</v>
      </c>
      <c r="P30" s="9"/>
    </row>
    <row r="31" spans="1:16">
      <c r="A31" s="12"/>
      <c r="B31" s="25">
        <v>337.9</v>
      </c>
      <c r="C31" s="20" t="s">
        <v>76</v>
      </c>
      <c r="D31" s="46">
        <v>1269732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1269732</v>
      </c>
      <c r="O31" s="47">
        <f t="shared" si="2"/>
        <v>18.229917732695871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SUM(D33:D42)</f>
        <v>9458402</v>
      </c>
      <c r="E32" s="32">
        <f t="shared" si="7"/>
        <v>13854795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24201329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47514526</v>
      </c>
      <c r="O32" s="45">
        <f t="shared" si="2"/>
        <v>682.18009791675638</v>
      </c>
      <c r="P32" s="10"/>
    </row>
    <row r="33" spans="1:16">
      <c r="A33" s="12"/>
      <c r="B33" s="25">
        <v>341.3</v>
      </c>
      <c r="C33" s="20" t="s">
        <v>100</v>
      </c>
      <c r="D33" s="46">
        <v>7903572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7903572</v>
      </c>
      <c r="O33" s="47">
        <f t="shared" si="2"/>
        <v>113.47391997243399</v>
      </c>
      <c r="P33" s="9"/>
    </row>
    <row r="34" spans="1:16">
      <c r="A34" s="12"/>
      <c r="B34" s="25">
        <v>342.1</v>
      </c>
      <c r="C34" s="20" t="s">
        <v>43</v>
      </c>
      <c r="D34" s="46">
        <v>146958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146958</v>
      </c>
      <c r="O34" s="47">
        <f t="shared" si="2"/>
        <v>2.1099194555713487</v>
      </c>
      <c r="P34" s="9"/>
    </row>
    <row r="35" spans="1:16">
      <c r="A35" s="12"/>
      <c r="B35" s="25">
        <v>342.2</v>
      </c>
      <c r="C35" s="20" t="s">
        <v>111</v>
      </c>
      <c r="D35" s="46">
        <v>0</v>
      </c>
      <c r="E35" s="46">
        <v>13854795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13854795</v>
      </c>
      <c r="O35" s="47">
        <f t="shared" si="2"/>
        <v>198.91738812077358</v>
      </c>
      <c r="P35" s="9"/>
    </row>
    <row r="36" spans="1:16">
      <c r="A36" s="12"/>
      <c r="B36" s="25">
        <v>342.5</v>
      </c>
      <c r="C36" s="20" t="s">
        <v>45</v>
      </c>
      <c r="D36" s="46">
        <v>19600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19600</v>
      </c>
      <c r="O36" s="47">
        <f t="shared" si="2"/>
        <v>0.28140299493187465</v>
      </c>
      <c r="P36" s="9"/>
    </row>
    <row r="37" spans="1:16">
      <c r="A37" s="12"/>
      <c r="B37" s="25">
        <v>342.6</v>
      </c>
      <c r="C37" s="20" t="s">
        <v>46</v>
      </c>
      <c r="D37" s="46">
        <v>592970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592970</v>
      </c>
      <c r="O37" s="47">
        <f t="shared" ref="O37:O55" si="9">(N37/O$57)</f>
        <v>8.5134456073853926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18193371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18193371</v>
      </c>
      <c r="O38" s="47">
        <f t="shared" si="9"/>
        <v>261.20760649524055</v>
      </c>
      <c r="P38" s="9"/>
    </row>
    <row r="39" spans="1:16">
      <c r="A39" s="12"/>
      <c r="B39" s="25">
        <v>343.9</v>
      </c>
      <c r="C39" s="20" t="s">
        <v>49</v>
      </c>
      <c r="D39" s="46">
        <v>6678</v>
      </c>
      <c r="E39" s="46">
        <v>0</v>
      </c>
      <c r="F39" s="46">
        <v>0</v>
      </c>
      <c r="G39" s="46">
        <v>0</v>
      </c>
      <c r="H39" s="46">
        <v>0</v>
      </c>
      <c r="I39" s="46">
        <v>6007958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6014636</v>
      </c>
      <c r="O39" s="47">
        <f t="shared" si="9"/>
        <v>86.353907338013812</v>
      </c>
      <c r="P39" s="9"/>
    </row>
    <row r="40" spans="1:16">
      <c r="A40" s="12"/>
      <c r="B40" s="25">
        <v>346.9</v>
      </c>
      <c r="C40" s="20" t="s">
        <v>50</v>
      </c>
      <c r="D40" s="46">
        <v>1700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1700</v>
      </c>
      <c r="O40" s="47">
        <f t="shared" si="9"/>
        <v>2.4407402621642187E-2</v>
      </c>
      <c r="P40" s="9"/>
    </row>
    <row r="41" spans="1:16">
      <c r="A41" s="12"/>
      <c r="B41" s="25">
        <v>347.2</v>
      </c>
      <c r="C41" s="20" t="s">
        <v>51</v>
      </c>
      <c r="D41" s="46">
        <v>255715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255715</v>
      </c>
      <c r="O41" s="47">
        <f t="shared" si="9"/>
        <v>3.6713758596430774</v>
      </c>
      <c r="P41" s="9"/>
    </row>
    <row r="42" spans="1:16">
      <c r="A42" s="12"/>
      <c r="B42" s="25">
        <v>349</v>
      </c>
      <c r="C42" s="20" t="s">
        <v>77</v>
      </c>
      <c r="D42" s="46">
        <v>531209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531209</v>
      </c>
      <c r="O42" s="47">
        <f t="shared" si="9"/>
        <v>7.6267246701411322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SUM(D44:D44)</f>
        <v>1145618</v>
      </c>
      <c r="E43" s="32">
        <f t="shared" si="10"/>
        <v>94143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5" si="11">SUM(D43:M43)</f>
        <v>1239761</v>
      </c>
      <c r="O43" s="45">
        <f t="shared" si="9"/>
        <v>17.799615224476316</v>
      </c>
      <c r="P43" s="10"/>
    </row>
    <row r="44" spans="1:16">
      <c r="A44" s="13"/>
      <c r="B44" s="39">
        <v>359</v>
      </c>
      <c r="C44" s="21" t="s">
        <v>54</v>
      </c>
      <c r="D44" s="46">
        <v>1145618</v>
      </c>
      <c r="E44" s="46">
        <v>94143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1239761</v>
      </c>
      <c r="O44" s="47">
        <f t="shared" si="9"/>
        <v>17.799615224476316</v>
      </c>
      <c r="P44" s="9"/>
    </row>
    <row r="45" spans="1:16" ht="15.75">
      <c r="A45" s="29" t="s">
        <v>2</v>
      </c>
      <c r="B45" s="30"/>
      <c r="C45" s="31"/>
      <c r="D45" s="32">
        <f t="shared" ref="D45:M45" si="12">SUM(D46:D50)</f>
        <v>1919550</v>
      </c>
      <c r="E45" s="32">
        <f t="shared" si="12"/>
        <v>59235</v>
      </c>
      <c r="F45" s="32">
        <f t="shared" si="12"/>
        <v>1983274</v>
      </c>
      <c r="G45" s="32">
        <f t="shared" si="12"/>
        <v>7968</v>
      </c>
      <c r="H45" s="32">
        <f t="shared" si="12"/>
        <v>0</v>
      </c>
      <c r="I45" s="32">
        <f t="shared" si="12"/>
        <v>232573</v>
      </c>
      <c r="J45" s="32">
        <f t="shared" si="12"/>
        <v>0</v>
      </c>
      <c r="K45" s="32">
        <f t="shared" si="12"/>
        <v>12505447</v>
      </c>
      <c r="L45" s="32">
        <f t="shared" si="12"/>
        <v>0</v>
      </c>
      <c r="M45" s="32">
        <f t="shared" si="12"/>
        <v>0</v>
      </c>
      <c r="N45" s="32">
        <f t="shared" si="11"/>
        <v>16708047</v>
      </c>
      <c r="O45" s="45">
        <f t="shared" si="9"/>
        <v>239.88237067665935</v>
      </c>
      <c r="P45" s="10"/>
    </row>
    <row r="46" spans="1:16">
      <c r="A46" s="12"/>
      <c r="B46" s="25">
        <v>361.1</v>
      </c>
      <c r="C46" s="20" t="s">
        <v>55</v>
      </c>
      <c r="D46" s="46">
        <v>900</v>
      </c>
      <c r="E46" s="46">
        <v>15543</v>
      </c>
      <c r="F46" s="46">
        <v>62473</v>
      </c>
      <c r="G46" s="46">
        <v>3858</v>
      </c>
      <c r="H46" s="46">
        <v>0</v>
      </c>
      <c r="I46" s="46">
        <v>232573</v>
      </c>
      <c r="J46" s="46">
        <v>0</v>
      </c>
      <c r="K46" s="46">
        <v>4719369</v>
      </c>
      <c r="L46" s="46">
        <v>0</v>
      </c>
      <c r="M46" s="46">
        <v>0</v>
      </c>
      <c r="N46" s="46">
        <f t="shared" si="11"/>
        <v>5034716</v>
      </c>
      <c r="O46" s="47">
        <f t="shared" si="9"/>
        <v>72.284906175072862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-5186112</v>
      </c>
      <c r="L47" s="46">
        <v>0</v>
      </c>
      <c r="M47" s="46">
        <v>0</v>
      </c>
      <c r="N47" s="46">
        <f t="shared" si="11"/>
        <v>-5186112</v>
      </c>
      <c r="O47" s="47">
        <f t="shared" si="9"/>
        <v>-74.458543308782353</v>
      </c>
      <c r="P47" s="9"/>
    </row>
    <row r="48" spans="1:16">
      <c r="A48" s="12"/>
      <c r="B48" s="25">
        <v>362</v>
      </c>
      <c r="C48" s="20" t="s">
        <v>57</v>
      </c>
      <c r="D48" s="46">
        <v>325268</v>
      </c>
      <c r="E48" s="46">
        <v>43692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368960</v>
      </c>
      <c r="O48" s="47">
        <f t="shared" si="9"/>
        <v>5.2972678066359418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12972190</v>
      </c>
      <c r="L49" s="46">
        <v>0</v>
      </c>
      <c r="M49" s="46">
        <v>0</v>
      </c>
      <c r="N49" s="46">
        <f t="shared" si="11"/>
        <v>12972190</v>
      </c>
      <c r="O49" s="47">
        <f t="shared" si="9"/>
        <v>186.24556718496504</v>
      </c>
      <c r="P49" s="9"/>
    </row>
    <row r="50" spans="1:119">
      <c r="A50" s="12"/>
      <c r="B50" s="25">
        <v>369.9</v>
      </c>
      <c r="C50" s="20" t="s">
        <v>61</v>
      </c>
      <c r="D50" s="46">
        <v>1593382</v>
      </c>
      <c r="E50" s="46">
        <v>0</v>
      </c>
      <c r="F50" s="46">
        <v>1920801</v>
      </c>
      <c r="G50" s="46">
        <v>4110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3518293</v>
      </c>
      <c r="O50" s="47">
        <f t="shared" si="9"/>
        <v>50.513172818767856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SUM(D52:D54)</f>
        <v>50354</v>
      </c>
      <c r="E51" s="32">
        <f t="shared" si="13"/>
        <v>2744234</v>
      </c>
      <c r="F51" s="32">
        <f t="shared" si="13"/>
        <v>7397341</v>
      </c>
      <c r="G51" s="32">
        <f t="shared" si="13"/>
        <v>27005514</v>
      </c>
      <c r="H51" s="32">
        <f t="shared" si="13"/>
        <v>0</v>
      </c>
      <c r="I51" s="32">
        <f t="shared" si="13"/>
        <v>1244868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38442311</v>
      </c>
      <c r="O51" s="45">
        <f t="shared" si="9"/>
        <v>551.92762487257903</v>
      </c>
      <c r="P51" s="9"/>
    </row>
    <row r="52" spans="1:119">
      <c r="A52" s="12"/>
      <c r="B52" s="25">
        <v>381</v>
      </c>
      <c r="C52" s="20" t="s">
        <v>62</v>
      </c>
      <c r="D52" s="46">
        <v>50354</v>
      </c>
      <c r="E52" s="46">
        <v>1341405</v>
      </c>
      <c r="F52" s="46">
        <v>7397341</v>
      </c>
      <c r="G52" s="46">
        <v>0</v>
      </c>
      <c r="H52" s="46">
        <v>0</v>
      </c>
      <c r="I52" s="46">
        <v>1244868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10033968</v>
      </c>
      <c r="O52" s="47">
        <f t="shared" si="9"/>
        <v>144.06064521686696</v>
      </c>
      <c r="P52" s="9"/>
    </row>
    <row r="53" spans="1:119">
      <c r="A53" s="12"/>
      <c r="B53" s="25">
        <v>384</v>
      </c>
      <c r="C53" s="20" t="s">
        <v>64</v>
      </c>
      <c r="D53" s="46">
        <v>0</v>
      </c>
      <c r="E53" s="46">
        <v>1402829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1402829</v>
      </c>
      <c r="O53" s="47">
        <f t="shared" si="9"/>
        <v>20.140830713126874</v>
      </c>
      <c r="P53" s="9"/>
    </row>
    <row r="54" spans="1:119" ht="15.75" thickBot="1">
      <c r="A54" s="12"/>
      <c r="B54" s="25">
        <v>385</v>
      </c>
      <c r="C54" s="20" t="s">
        <v>116</v>
      </c>
      <c r="D54" s="46">
        <v>0</v>
      </c>
      <c r="E54" s="46">
        <v>0</v>
      </c>
      <c r="F54" s="46">
        <v>0</v>
      </c>
      <c r="G54" s="46">
        <v>27005514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27005514</v>
      </c>
      <c r="O54" s="47">
        <f t="shared" si="9"/>
        <v>387.72614894258516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SUM(D5,D12,D17,D32,D43,D45,D51)</f>
        <v>50585470</v>
      </c>
      <c r="E55" s="15">
        <f t="shared" si="14"/>
        <v>18757930</v>
      </c>
      <c r="F55" s="15">
        <f t="shared" si="14"/>
        <v>9380615</v>
      </c>
      <c r="G55" s="15">
        <f t="shared" si="14"/>
        <v>29502357</v>
      </c>
      <c r="H55" s="15">
        <f t="shared" si="14"/>
        <v>0</v>
      </c>
      <c r="I55" s="15">
        <f t="shared" si="14"/>
        <v>25810971</v>
      </c>
      <c r="J55" s="15">
        <f t="shared" si="14"/>
        <v>0</v>
      </c>
      <c r="K55" s="15">
        <f t="shared" si="14"/>
        <v>12505447</v>
      </c>
      <c r="L55" s="15">
        <f t="shared" si="14"/>
        <v>0</v>
      </c>
      <c r="M55" s="15">
        <f t="shared" si="14"/>
        <v>0</v>
      </c>
      <c r="N55" s="15">
        <f t="shared" si="11"/>
        <v>146542790</v>
      </c>
      <c r="O55" s="38">
        <f t="shared" si="9"/>
        <v>2103.9581628404476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117</v>
      </c>
      <c r="M57" s="48"/>
      <c r="N57" s="48"/>
      <c r="O57" s="43">
        <v>69651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2024-07-22T19:57:33Z</cp:lastPrinted>
  <dcterms:created xsi:type="dcterms:W3CDTF">2000-08-31T21:26:31Z</dcterms:created>
  <dcterms:modified xsi:type="dcterms:W3CDTF">2024-07-22T21:46:54Z</dcterms:modified>
</cp:coreProperties>
</file>