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'2007'!$A$1:$O$41</definedName>
    <definedName name="_xlnm.Print_Area" localSheetId="15">'2008'!$A$1:$O$41</definedName>
    <definedName name="_xlnm.Print_Area" localSheetId="14">'2009'!$A$1:$O$42</definedName>
    <definedName name="_xlnm.Print_Area" localSheetId="13">'2010'!$A$1:$O$41</definedName>
    <definedName name="_xlnm.Print_Area" localSheetId="12">'2011'!$A$1:$O$40</definedName>
    <definedName name="_xlnm.Print_Area" localSheetId="11">'2012'!$A$1:$O$39</definedName>
    <definedName name="_xlnm.Print_Area" localSheetId="10">'2013'!$A$1:$O$40</definedName>
    <definedName name="_xlnm.Print_Area" localSheetId="9">'2014'!$A$1:$O$40</definedName>
    <definedName name="_xlnm.Print_Area" localSheetId="8">'2015'!$A$1:$O$40</definedName>
    <definedName name="_xlnm.Print_Area" localSheetId="7">'2016'!$A$1:$O$39</definedName>
    <definedName name="_xlnm.Print_Area" localSheetId="6">'2017'!$A$1:$O$38</definedName>
    <definedName name="_xlnm.Print_Area" localSheetId="5">'2018'!$A$1:$O$37</definedName>
    <definedName name="_xlnm.Print_Area" localSheetId="4">'2019'!$A$1:$O$37</definedName>
    <definedName name="_xlnm.Print_Area" localSheetId="3">'2020'!$A$1:$O$38</definedName>
    <definedName name="_xlnm.Print_Area" localSheetId="2">'2021'!$A$1:$P$38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8" i="49"/>
  <c r="P28" i="49" s="1"/>
  <c r="O25" i="49"/>
  <c r="P25" i="49" s="1"/>
  <c r="O22" i="49"/>
  <c r="P22" i="49" s="1"/>
  <c r="O18" i="49"/>
  <c r="P18" i="49" s="1"/>
  <c r="O13" i="49"/>
  <c r="P13" i="49" s="1"/>
  <c r="O5" i="49"/>
  <c r="P5" i="49" s="1"/>
  <c r="E36" i="48"/>
  <c r="F36" i="48"/>
  <c r="G36" i="48"/>
  <c r="H36" i="48"/>
  <c r="I36" i="48"/>
  <c r="J36" i="48"/>
  <c r="K36" i="48"/>
  <c r="L36" i="48"/>
  <c r="M36" i="48"/>
  <c r="N36" i="48"/>
  <c r="D36" i="48"/>
  <c r="O36" i="49" l="1"/>
  <c r="P36" i="49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8" i="48"/>
  <c r="P28" i="48" s="1"/>
  <c r="O25" i="48"/>
  <c r="P25" i="48" s="1"/>
  <c r="O22" i="48"/>
  <c r="P22" i="48" s="1"/>
  <c r="O5" i="48"/>
  <c r="P5" i="48" s="1"/>
  <c r="O18" i="48"/>
  <c r="P18" i="48" s="1"/>
  <c r="O13" i="48"/>
  <c r="P13" i="48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/>
  <c r="N28" i="47"/>
  <c r="M28" i="47"/>
  <c r="L28" i="47"/>
  <c r="K28" i="47"/>
  <c r="J28" i="47"/>
  <c r="O28" i="47" s="1"/>
  <c r="P28" i="47" s="1"/>
  <c r="I28" i="47"/>
  <c r="H28" i="47"/>
  <c r="G28" i="47"/>
  <c r="F28" i="47"/>
  <c r="E28" i="47"/>
  <c r="D28" i="47"/>
  <c r="O27" i="47"/>
  <c r="P27" i="47" s="1"/>
  <c r="O26" i="47"/>
  <c r="P26" i="47" s="1"/>
  <c r="N25" i="47"/>
  <c r="N34" i="47" s="1"/>
  <c r="M25" i="47"/>
  <c r="O25" i="47" s="1"/>
  <c r="P25" i="47" s="1"/>
  <c r="L25" i="47"/>
  <c r="K25" i="47"/>
  <c r="J25" i="47"/>
  <c r="I25" i="47"/>
  <c r="H25" i="47"/>
  <c r="G25" i="47"/>
  <c r="F25" i="47"/>
  <c r="E25" i="47"/>
  <c r="D25" i="47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O18" i="47" s="1"/>
  <c r="P18" i="47" s="1"/>
  <c r="H18" i="47"/>
  <c r="G18" i="47"/>
  <c r="F18" i="47"/>
  <c r="E18" i="47"/>
  <c r="D18" i="47"/>
  <c r="O17" i="47"/>
  <c r="P17" i="47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M34" i="47" s="1"/>
  <c r="L5" i="47"/>
  <c r="L34" i="47" s="1"/>
  <c r="K5" i="47"/>
  <c r="K34" i="47" s="1"/>
  <c r="J5" i="47"/>
  <c r="J34" i="47" s="1"/>
  <c r="I5" i="47"/>
  <c r="I34" i="47" s="1"/>
  <c r="H5" i="47"/>
  <c r="H34" i="47" s="1"/>
  <c r="G5" i="47"/>
  <c r="G34" i="47" s="1"/>
  <c r="F5" i="47"/>
  <c r="F34" i="47" s="1"/>
  <c r="E5" i="47"/>
  <c r="E34" i="47" s="1"/>
  <c r="D5" i="47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M28" i="46"/>
  <c r="L28" i="46"/>
  <c r="K28" i="46"/>
  <c r="J28" i="46"/>
  <c r="I28" i="46"/>
  <c r="H28" i="46"/>
  <c r="G28" i="46"/>
  <c r="N28" i="46" s="1"/>
  <c r="O28" i="46" s="1"/>
  <c r="F28" i="46"/>
  <c r="E28" i="46"/>
  <c r="D28" i="46"/>
  <c r="N27" i="46"/>
  <c r="O27" i="46" s="1"/>
  <c r="N26" i="46"/>
  <c r="O26" i="46" s="1"/>
  <c r="M25" i="46"/>
  <c r="L25" i="46"/>
  <c r="K25" i="46"/>
  <c r="J25" i="46"/>
  <c r="I25" i="46"/>
  <c r="N25" i="46" s="1"/>
  <c r="O25" i="46" s="1"/>
  <c r="H25" i="46"/>
  <c r="G25" i="46"/>
  <c r="F25" i="46"/>
  <c r="E25" i="46"/>
  <c r="D25" i="46"/>
  <c r="N24" i="46"/>
  <c r="O24" i="46" s="1"/>
  <c r="N23" i="46"/>
  <c r="O23" i="46" s="1"/>
  <c r="M22" i="46"/>
  <c r="L22" i="46"/>
  <c r="K22" i="46"/>
  <c r="N22" i="46" s="1"/>
  <c r="O22" i="46" s="1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N13" i="46" s="1"/>
  <c r="O13" i="46" s="1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34" i="46" s="1"/>
  <c r="L5" i="46"/>
  <c r="L34" i="46" s="1"/>
  <c r="K5" i="46"/>
  <c r="K34" i="46" s="1"/>
  <c r="J5" i="46"/>
  <c r="J34" i="46" s="1"/>
  <c r="I5" i="46"/>
  <c r="I34" i="46" s="1"/>
  <c r="H5" i="46"/>
  <c r="H34" i="46" s="1"/>
  <c r="G5" i="46"/>
  <c r="G34" i="46" s="1"/>
  <c r="F5" i="46"/>
  <c r="F34" i="46" s="1"/>
  <c r="E5" i="46"/>
  <c r="E34" i="46" s="1"/>
  <c r="D5" i="46"/>
  <c r="D34" i="46" s="1"/>
  <c r="N32" i="45"/>
  <c r="O32" i="45" s="1"/>
  <c r="N31" i="45"/>
  <c r="O31" i="45" s="1"/>
  <c r="M30" i="45"/>
  <c r="L30" i="45"/>
  <c r="K30" i="45"/>
  <c r="J30" i="45"/>
  <c r="I30" i="45"/>
  <c r="N30" i="45" s="1"/>
  <c r="O30" i="45" s="1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N27" i="45" s="1"/>
  <c r="O27" i="45" s="1"/>
  <c r="J27" i="45"/>
  <c r="I27" i="45"/>
  <c r="H27" i="45"/>
  <c r="G27" i="45"/>
  <c r="F27" i="45"/>
  <c r="E27" i="45"/>
  <c r="D27" i="45"/>
  <c r="N26" i="45"/>
  <c r="O26" i="45" s="1"/>
  <c r="N25" i="45"/>
  <c r="O25" i="45" s="1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33" i="45" s="1"/>
  <c r="L5" i="45"/>
  <c r="L33" i="45" s="1"/>
  <c r="K5" i="45"/>
  <c r="N5" i="45" s="1"/>
  <c r="O5" i="45" s="1"/>
  <c r="J5" i="45"/>
  <c r="J33" i="45" s="1"/>
  <c r="I5" i="45"/>
  <c r="I33" i="45" s="1"/>
  <c r="H5" i="45"/>
  <c r="H33" i="45" s="1"/>
  <c r="G5" i="45"/>
  <c r="G33" i="45" s="1"/>
  <c r="F5" i="45"/>
  <c r="F33" i="45" s="1"/>
  <c r="E5" i="45"/>
  <c r="E33" i="45" s="1"/>
  <c r="D5" i="45"/>
  <c r="D33" i="45" s="1"/>
  <c r="I33" i="44"/>
  <c r="N32" i="44"/>
  <c r="O32" i="44" s="1"/>
  <c r="N31" i="44"/>
  <c r="O31" i="44" s="1"/>
  <c r="M30" i="44"/>
  <c r="L30" i="44"/>
  <c r="K30" i="44"/>
  <c r="N30" i="44" s="1"/>
  <c r="O30" i="44" s="1"/>
  <c r="J30" i="44"/>
  <c r="I30" i="44"/>
  <c r="H30" i="44"/>
  <c r="G30" i="44"/>
  <c r="F30" i="44"/>
  <c r="E30" i="44"/>
  <c r="D30" i="44"/>
  <c r="N29" i="44"/>
  <c r="O29" i="44" s="1"/>
  <c r="N28" i="44"/>
  <c r="O28" i="44" s="1"/>
  <c r="M27" i="44"/>
  <c r="N27" i="44" s="1"/>
  <c r="O27" i="44" s="1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33" i="44" s="1"/>
  <c r="L5" i="44"/>
  <c r="L33" i="44" s="1"/>
  <c r="K5" i="44"/>
  <c r="K33" i="44" s="1"/>
  <c r="J5" i="44"/>
  <c r="J33" i="44" s="1"/>
  <c r="I5" i="44"/>
  <c r="H5" i="44"/>
  <c r="H33" i="44" s="1"/>
  <c r="G5" i="44"/>
  <c r="G33" i="44" s="1"/>
  <c r="F5" i="44"/>
  <c r="F33" i="44" s="1"/>
  <c r="E5" i="44"/>
  <c r="E33" i="44" s="1"/>
  <c r="D5" i="44"/>
  <c r="D33" i="44" s="1"/>
  <c r="N33" i="43"/>
  <c r="O33" i="43" s="1"/>
  <c r="N32" i="43"/>
  <c r="O32" i="43" s="1"/>
  <c r="M31" i="43"/>
  <c r="N31" i="43" s="1"/>
  <c r="O31" i="43" s="1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M22" i="43"/>
  <c r="L22" i="43"/>
  <c r="K22" i="43"/>
  <c r="J22" i="43"/>
  <c r="I22" i="43"/>
  <c r="H22" i="43"/>
  <c r="G22" i="43"/>
  <c r="N22" i="43" s="1"/>
  <c r="O22" i="43" s="1"/>
  <c r="F22" i="43"/>
  <c r="E22" i="43"/>
  <c r="D22" i="43"/>
  <c r="N21" i="43"/>
  <c r="O21" i="43" s="1"/>
  <c r="N20" i="43"/>
  <c r="O20" i="43" s="1"/>
  <c r="N19" i="43"/>
  <c r="O19" i="43" s="1"/>
  <c r="M18" i="43"/>
  <c r="L18" i="43"/>
  <c r="K18" i="43"/>
  <c r="N18" i="43" s="1"/>
  <c r="O18" i="43" s="1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34" i="43" s="1"/>
  <c r="L5" i="43"/>
  <c r="L34" i="43" s="1"/>
  <c r="K5" i="43"/>
  <c r="K34" i="43" s="1"/>
  <c r="J5" i="43"/>
  <c r="J34" i="43" s="1"/>
  <c r="I5" i="43"/>
  <c r="I34" i="43" s="1"/>
  <c r="H5" i="43"/>
  <c r="H34" i="43" s="1"/>
  <c r="G5" i="43"/>
  <c r="F5" i="43"/>
  <c r="F34" i="43" s="1"/>
  <c r="E5" i="43"/>
  <c r="N5" i="43" s="1"/>
  <c r="O5" i="43" s="1"/>
  <c r="D5" i="43"/>
  <c r="D34" i="43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N32" i="42" s="1"/>
  <c r="O32" i="42" s="1"/>
  <c r="D32" i="42"/>
  <c r="N31" i="42"/>
  <c r="O31" i="42" s="1"/>
  <c r="N30" i="42"/>
  <c r="O30" i="42" s="1"/>
  <c r="M29" i="42"/>
  <c r="L29" i="42"/>
  <c r="K29" i="42"/>
  <c r="J29" i="42"/>
  <c r="I29" i="42"/>
  <c r="H29" i="42"/>
  <c r="G29" i="42"/>
  <c r="N29" i="42" s="1"/>
  <c r="O29" i="42" s="1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N26" i="42" s="1"/>
  <c r="O26" i="42" s="1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N23" i="42" s="1"/>
  <c r="O23" i="42" s="1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35" i="42" s="1"/>
  <c r="L5" i="42"/>
  <c r="L35" i="42" s="1"/>
  <c r="K5" i="42"/>
  <c r="N5" i="42" s="1"/>
  <c r="O5" i="42" s="1"/>
  <c r="J5" i="42"/>
  <c r="J35" i="42" s="1"/>
  <c r="I5" i="42"/>
  <c r="I35" i="42" s="1"/>
  <c r="H5" i="42"/>
  <c r="H35" i="42" s="1"/>
  <c r="G5" i="42"/>
  <c r="G35" i="42" s="1"/>
  <c r="F5" i="42"/>
  <c r="F35" i="42" s="1"/>
  <c r="E5" i="42"/>
  <c r="E35" i="42" s="1"/>
  <c r="D5" i="42"/>
  <c r="D35" i="42" s="1"/>
  <c r="N36" i="41"/>
  <c r="O36" i="41" s="1"/>
  <c r="N35" i="41"/>
  <c r="O35" i="41" s="1"/>
  <c r="M34" i="41"/>
  <c r="L34" i="41"/>
  <c r="K34" i="41"/>
  <c r="N34" i="41" s="1"/>
  <c r="O34" i="41" s="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N24" i="41" s="1"/>
  <c r="O24" i="41" s="1"/>
  <c r="F24" i="41"/>
  <c r="E24" i="41"/>
  <c r="D24" i="4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N14" i="41" s="1"/>
  <c r="O14" i="41" s="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37" i="41" s="1"/>
  <c r="L5" i="41"/>
  <c r="L37" i="41" s="1"/>
  <c r="K5" i="41"/>
  <c r="K37" i="41" s="1"/>
  <c r="J5" i="41"/>
  <c r="J37" i="41" s="1"/>
  <c r="I5" i="41"/>
  <c r="I37" i="41" s="1"/>
  <c r="H5" i="41"/>
  <c r="H37" i="41" s="1"/>
  <c r="G5" i="41"/>
  <c r="G37" i="41" s="1"/>
  <c r="F5" i="41"/>
  <c r="F37" i="41" s="1"/>
  <c r="E5" i="41"/>
  <c r="E37" i="41" s="1"/>
  <c r="D5" i="41"/>
  <c r="D37" i="41" s="1"/>
  <c r="K36" i="40"/>
  <c r="N35" i="40"/>
  <c r="O35" i="40" s="1"/>
  <c r="N34" i="40"/>
  <c r="O34" i="40" s="1"/>
  <c r="N33" i="40"/>
  <c r="O33" i="40" s="1"/>
  <c r="M32" i="40"/>
  <c r="L32" i="40"/>
  <c r="K32" i="40"/>
  <c r="N32" i="40" s="1"/>
  <c r="O32" i="40" s="1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N21" i="40"/>
  <c r="O21" i="40" s="1"/>
  <c r="N20" i="40"/>
  <c r="O20" i="40" s="1"/>
  <c r="M19" i="40"/>
  <c r="L19" i="40"/>
  <c r="K19" i="40"/>
  <c r="J19" i="40"/>
  <c r="I19" i="40"/>
  <c r="N19" i="40" s="1"/>
  <c r="O19" i="40" s="1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36" i="40" s="1"/>
  <c r="L5" i="40"/>
  <c r="L36" i="40" s="1"/>
  <c r="K5" i="40"/>
  <c r="J5" i="40"/>
  <c r="J36" i="40" s="1"/>
  <c r="I5" i="40"/>
  <c r="I36" i="40" s="1"/>
  <c r="H5" i="40"/>
  <c r="H36" i="40" s="1"/>
  <c r="G5" i="40"/>
  <c r="G36" i="40" s="1"/>
  <c r="F5" i="40"/>
  <c r="F36" i="40" s="1"/>
  <c r="E5" i="40"/>
  <c r="E36" i="40" s="1"/>
  <c r="D5" i="40"/>
  <c r="D36" i="40" s="1"/>
  <c r="N36" i="40" s="1"/>
  <c r="O36" i="40" s="1"/>
  <c r="N35" i="39"/>
  <c r="O35" i="39" s="1"/>
  <c r="N34" i="39"/>
  <c r="O34" i="39" s="1"/>
  <c r="M33" i="39"/>
  <c r="L33" i="39"/>
  <c r="K33" i="39"/>
  <c r="J33" i="39"/>
  <c r="I33" i="39"/>
  <c r="H33" i="39"/>
  <c r="G33" i="39"/>
  <c r="N33" i="39" s="1"/>
  <c r="O33" i="39" s="1"/>
  <c r="F33" i="39"/>
  <c r="E33" i="39"/>
  <c r="D33" i="39"/>
  <c r="N32" i="39"/>
  <c r="O32" i="39" s="1"/>
  <c r="N31" i="39"/>
  <c r="O31" i="39" s="1"/>
  <c r="M30" i="39"/>
  <c r="L30" i="39"/>
  <c r="K30" i="39"/>
  <c r="J30" i="39"/>
  <c r="I30" i="39"/>
  <c r="I36" i="39" s="1"/>
  <c r="H30" i="39"/>
  <c r="G30" i="39"/>
  <c r="F30" i="39"/>
  <c r="E30" i="39"/>
  <c r="D30" i="39"/>
  <c r="N29" i="39"/>
  <c r="O29" i="39" s="1"/>
  <c r="N28" i="39"/>
  <c r="O28" i="39" s="1"/>
  <c r="M27" i="39"/>
  <c r="L27" i="39"/>
  <c r="K27" i="39"/>
  <c r="K36" i="39" s="1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N24" i="39" s="1"/>
  <c r="O24" i="39" s="1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N14" i="39" s="1"/>
  <c r="O14" i="39" s="1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36" i="39"/>
  <c r="K5" i="39"/>
  <c r="J5" i="39"/>
  <c r="J36" i="39"/>
  <c r="I5" i="39"/>
  <c r="H5" i="39"/>
  <c r="H36" i="39"/>
  <c r="G5" i="39"/>
  <c r="F5" i="39"/>
  <c r="N5" i="39" s="1"/>
  <c r="O5" i="39" s="1"/>
  <c r="E5" i="39"/>
  <c r="D5" i="39"/>
  <c r="D36" i="39"/>
  <c r="N36" i="38"/>
  <c r="O36" i="38" s="1"/>
  <c r="N35" i="38"/>
  <c r="O35" i="38" s="1"/>
  <c r="M34" i="38"/>
  <c r="L34" i="38"/>
  <c r="K34" i="38"/>
  <c r="J34" i="38"/>
  <c r="N34" i="38" s="1"/>
  <c r="O34" i="38" s="1"/>
  <c r="I34" i="38"/>
  <c r="H34" i="38"/>
  <c r="G34" i="38"/>
  <c r="F34" i="38"/>
  <c r="E34" i="38"/>
  <c r="D34" i="38"/>
  <c r="N33" i="38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N24" i="38" s="1"/>
  <c r="O24" i="38" s="1"/>
  <c r="D24" i="38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H37" i="38" s="1"/>
  <c r="G20" i="38"/>
  <c r="F20" i="38"/>
  <c r="E20" i="38"/>
  <c r="D20" i="38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N14" i="38"/>
  <c r="O14" i="38" s="1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M37" i="38" s="1"/>
  <c r="L5" i="38"/>
  <c r="L37" i="38" s="1"/>
  <c r="K5" i="38"/>
  <c r="K37" i="38"/>
  <c r="J5" i="38"/>
  <c r="J37" i="38" s="1"/>
  <c r="I5" i="38"/>
  <c r="H5" i="38"/>
  <c r="G5" i="38"/>
  <c r="G37" i="38" s="1"/>
  <c r="F5" i="38"/>
  <c r="E5" i="38"/>
  <c r="E37" i="38" s="1"/>
  <c r="D5" i="38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F36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N27" i="37" s="1"/>
  <c r="O27" i="37" s="1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N20" i="37" s="1"/>
  <c r="O20" i="37" s="1"/>
  <c r="E20" i="37"/>
  <c r="D20" i="37"/>
  <c r="N19" i="37"/>
  <c r="O19" i="37" s="1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36" i="37" s="1"/>
  <c r="L5" i="37"/>
  <c r="L36" i="37" s="1"/>
  <c r="K5" i="37"/>
  <c r="N5" i="37" s="1"/>
  <c r="O5" i="37" s="1"/>
  <c r="J5" i="37"/>
  <c r="J36" i="37" s="1"/>
  <c r="I5" i="37"/>
  <c r="I36" i="37" s="1"/>
  <c r="H5" i="37"/>
  <c r="H36" i="37" s="1"/>
  <c r="G5" i="37"/>
  <c r="G36" i="37" s="1"/>
  <c r="F5" i="37"/>
  <c r="E5" i="37"/>
  <c r="E36" i="37" s="1"/>
  <c r="D5" i="37"/>
  <c r="D36" i="37" s="1"/>
  <c r="N34" i="36"/>
  <c r="O34" i="36" s="1"/>
  <c r="M33" i="36"/>
  <c r="L33" i="36"/>
  <c r="N33" i="36" s="1"/>
  <c r="O33" i="36" s="1"/>
  <c r="K33" i="36"/>
  <c r="J33" i="36"/>
  <c r="I33" i="36"/>
  <c r="H33" i="36"/>
  <c r="G33" i="36"/>
  <c r="F33" i="36"/>
  <c r="E33" i="36"/>
  <c r="D33" i="36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 s="1"/>
  <c r="M24" i="36"/>
  <c r="L24" i="36"/>
  <c r="K24" i="36"/>
  <c r="J24" i="36"/>
  <c r="N24" i="36" s="1"/>
  <c r="O24" i="36" s="1"/>
  <c r="I24" i="36"/>
  <c r="H24" i="36"/>
  <c r="G24" i="36"/>
  <c r="F24" i="36"/>
  <c r="E24" i="36"/>
  <c r="D24" i="36"/>
  <c r="N23" i="36"/>
  <c r="O23" i="36" s="1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D35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M35" i="36" s="1"/>
  <c r="L5" i="36"/>
  <c r="L35" i="36" s="1"/>
  <c r="K5" i="36"/>
  <c r="K35" i="36"/>
  <c r="J5" i="36"/>
  <c r="J35" i="36" s="1"/>
  <c r="I5" i="36"/>
  <c r="I35" i="36"/>
  <c r="H5" i="36"/>
  <c r="N5" i="36" s="1"/>
  <c r="O5" i="36" s="1"/>
  <c r="G5" i="36"/>
  <c r="F5" i="36"/>
  <c r="E5" i="36"/>
  <c r="E35" i="36" s="1"/>
  <c r="D5" i="36"/>
  <c r="N35" i="35"/>
  <c r="O35" i="35" s="1"/>
  <c r="N34" i="35"/>
  <c r="O34" i="35" s="1"/>
  <c r="M33" i="35"/>
  <c r="L33" i="35"/>
  <c r="K33" i="35"/>
  <c r="K36" i="35" s="1"/>
  <c r="J33" i="35"/>
  <c r="I33" i="35"/>
  <c r="H33" i="35"/>
  <c r="G33" i="35"/>
  <c r="F33" i="35"/>
  <c r="E33" i="35"/>
  <c r="D33" i="35"/>
  <c r="N33" i="35" s="1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E36" i="35" s="1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N26" i="35" s="1"/>
  <c r="O26" i="35" s="1"/>
  <c r="F26" i="35"/>
  <c r="E26" i="35"/>
  <c r="D26" i="35"/>
  <c r="N25" i="35"/>
  <c r="O25" i="35" s="1"/>
  <c r="M24" i="35"/>
  <c r="L24" i="35"/>
  <c r="K24" i="35"/>
  <c r="J24" i="35"/>
  <c r="I24" i="35"/>
  <c r="N24" i="35" s="1"/>
  <c r="O24" i="35" s="1"/>
  <c r="H24" i="35"/>
  <c r="G24" i="35"/>
  <c r="F24" i="35"/>
  <c r="E24" i="35"/>
  <c r="D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N14" i="35" s="1"/>
  <c r="O14" i="35" s="1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6" i="35" s="1"/>
  <c r="L5" i="35"/>
  <c r="L36" i="35"/>
  <c r="K5" i="35"/>
  <c r="J5" i="35"/>
  <c r="I5" i="35"/>
  <c r="I36" i="35" s="1"/>
  <c r="H5" i="35"/>
  <c r="H36" i="35"/>
  <c r="G5" i="35"/>
  <c r="G36" i="35" s="1"/>
  <c r="F5" i="35"/>
  <c r="E5" i="35"/>
  <c r="D5" i="35"/>
  <c r="N36" i="34"/>
  <c r="O36" i="34" s="1"/>
  <c r="N35" i="34"/>
  <c r="O35" i="34" s="1"/>
  <c r="M34" i="34"/>
  <c r="L34" i="34"/>
  <c r="N34" i="34" s="1"/>
  <c r="O34" i="34" s="1"/>
  <c r="K34" i="34"/>
  <c r="J34" i="34"/>
  <c r="I34" i="34"/>
  <c r="H34" i="34"/>
  <c r="G34" i="34"/>
  <c r="F34" i="34"/>
  <c r="E34" i="34"/>
  <c r="D34" i="34"/>
  <c r="N33" i="34"/>
  <c r="O33" i="34"/>
  <c r="N32" i="34"/>
  <c r="O32" i="34" s="1"/>
  <c r="N31" i="34"/>
  <c r="O31" i="34" s="1"/>
  <c r="M30" i="34"/>
  <c r="L30" i="34"/>
  <c r="K30" i="34"/>
  <c r="J30" i="34"/>
  <c r="I30" i="34"/>
  <c r="H30" i="34"/>
  <c r="G30" i="34"/>
  <c r="N30" i="34" s="1"/>
  <c r="O30" i="34" s="1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 s="1"/>
  <c r="M24" i="34"/>
  <c r="M37" i="34" s="1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H37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N14" i="34" s="1"/>
  <c r="O14" i="34" s="1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37" i="34" s="1"/>
  <c r="K5" i="34"/>
  <c r="K37" i="34" s="1"/>
  <c r="J5" i="34"/>
  <c r="J37" i="34" s="1"/>
  <c r="I5" i="34"/>
  <c r="I37" i="34" s="1"/>
  <c r="H5" i="34"/>
  <c r="G5" i="34"/>
  <c r="G37" i="34" s="1"/>
  <c r="F5" i="34"/>
  <c r="F37" i="34" s="1"/>
  <c r="E5" i="34"/>
  <c r="E37" i="34" s="1"/>
  <c r="D5" i="34"/>
  <c r="N5" i="34" s="1"/>
  <c r="O5" i="34" s="1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H38" i="33" s="1"/>
  <c r="I27" i="33"/>
  <c r="J27" i="33"/>
  <c r="K27" i="33"/>
  <c r="L27" i="33"/>
  <c r="M27" i="33"/>
  <c r="E24" i="33"/>
  <c r="F24" i="33"/>
  <c r="G24" i="33"/>
  <c r="H24" i="33"/>
  <c r="I24" i="33"/>
  <c r="J24" i="33"/>
  <c r="K24" i="33"/>
  <c r="K38" i="33" s="1"/>
  <c r="L24" i="33"/>
  <c r="M24" i="33"/>
  <c r="E20" i="33"/>
  <c r="F20" i="33"/>
  <c r="G20" i="33"/>
  <c r="H20" i="33"/>
  <c r="I20" i="33"/>
  <c r="J20" i="33"/>
  <c r="K20" i="33"/>
  <c r="L20" i="33"/>
  <c r="M20" i="33"/>
  <c r="E14" i="33"/>
  <c r="N14" i="33" s="1"/>
  <c r="O14" i="33" s="1"/>
  <c r="F14" i="33"/>
  <c r="G14" i="33"/>
  <c r="H14" i="33"/>
  <c r="I14" i="33"/>
  <c r="J14" i="33"/>
  <c r="K14" i="33"/>
  <c r="L14" i="33"/>
  <c r="M14" i="33"/>
  <c r="E5" i="33"/>
  <c r="F5" i="33"/>
  <c r="F38" i="33" s="1"/>
  <c r="G5" i="33"/>
  <c r="G38" i="33" s="1"/>
  <c r="H5" i="33"/>
  <c r="I5" i="33"/>
  <c r="J5" i="33"/>
  <c r="J38" i="33"/>
  <c r="K5" i="33"/>
  <c r="L5" i="33"/>
  <c r="M5" i="33"/>
  <c r="D30" i="33"/>
  <c r="N30" i="33" s="1"/>
  <c r="O30" i="33" s="1"/>
  <c r="D24" i="33"/>
  <c r="D20" i="33"/>
  <c r="N20" i="33" s="1"/>
  <c r="O20" i="33" s="1"/>
  <c r="D14" i="33"/>
  <c r="D5" i="33"/>
  <c r="N36" i="33"/>
  <c r="O36" i="33" s="1"/>
  <c r="N37" i="33"/>
  <c r="O37" i="33" s="1"/>
  <c r="N35" i="33"/>
  <c r="O35" i="33"/>
  <c r="N31" i="33"/>
  <c r="O31" i="33" s="1"/>
  <c r="N32" i="33"/>
  <c r="O32" i="33" s="1"/>
  <c r="N33" i="33"/>
  <c r="O33" i="33"/>
  <c r="D27" i="33"/>
  <c r="N28" i="33"/>
  <c r="O28" i="33" s="1"/>
  <c r="N29" i="33"/>
  <c r="O29" i="33" s="1"/>
  <c r="N26" i="33"/>
  <c r="O26" i="33"/>
  <c r="N25" i="33"/>
  <c r="O25" i="33"/>
  <c r="N16" i="33"/>
  <c r="O16" i="33"/>
  <c r="N17" i="33"/>
  <c r="O17" i="33"/>
  <c r="N18" i="33"/>
  <c r="O18" i="33"/>
  <c r="N19" i="33"/>
  <c r="O19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13" i="33"/>
  <c r="O13" i="33" s="1"/>
  <c r="N6" i="33"/>
  <c r="O6" i="33" s="1"/>
  <c r="N21" i="33"/>
  <c r="O21" i="33"/>
  <c r="N22" i="33"/>
  <c r="O22" i="33"/>
  <c r="N23" i="33"/>
  <c r="O23" i="33"/>
  <c r="N15" i="33"/>
  <c r="O15" i="33" s="1"/>
  <c r="N20" i="34"/>
  <c r="O20" i="34" s="1"/>
  <c r="D38" i="33"/>
  <c r="D37" i="34"/>
  <c r="M38" i="33"/>
  <c r="I38" i="33"/>
  <c r="F35" i="36"/>
  <c r="N30" i="37"/>
  <c r="O30" i="37"/>
  <c r="N33" i="37"/>
  <c r="O33" i="37"/>
  <c r="D37" i="38"/>
  <c r="L38" i="33"/>
  <c r="D36" i="35"/>
  <c r="N36" i="35" s="1"/>
  <c r="O36" i="35" s="1"/>
  <c r="F36" i="35"/>
  <c r="J36" i="35"/>
  <c r="G35" i="36"/>
  <c r="N30" i="36"/>
  <c r="O30" i="36" s="1"/>
  <c r="I37" i="38"/>
  <c r="N24" i="37"/>
  <c r="O24" i="37" s="1"/>
  <c r="N5" i="38"/>
  <c r="O5" i="38" s="1"/>
  <c r="F37" i="38"/>
  <c r="N5" i="35"/>
  <c r="O5" i="35"/>
  <c r="N29" i="40"/>
  <c r="O29" i="40" s="1"/>
  <c r="N26" i="40"/>
  <c r="O26" i="40" s="1"/>
  <c r="N14" i="40"/>
  <c r="O14" i="40"/>
  <c r="N20" i="41"/>
  <c r="O20" i="41" s="1"/>
  <c r="N30" i="41"/>
  <c r="O30" i="41" s="1"/>
  <c r="N5" i="41"/>
  <c r="O5" i="41" s="1"/>
  <c r="N19" i="42"/>
  <c r="O19" i="42" s="1"/>
  <c r="N28" i="43"/>
  <c r="O28" i="43" s="1"/>
  <c r="N25" i="43"/>
  <c r="O25" i="43" s="1"/>
  <c r="N13" i="44"/>
  <c r="O13" i="44" s="1"/>
  <c r="N24" i="44"/>
  <c r="O24" i="44" s="1"/>
  <c r="N5" i="44"/>
  <c r="O5" i="44" s="1"/>
  <c r="N21" i="45"/>
  <c r="O21" i="45" s="1"/>
  <c r="N17" i="45"/>
  <c r="O17" i="45" s="1"/>
  <c r="N31" i="46"/>
  <c r="O31" i="46" s="1"/>
  <c r="N18" i="46"/>
  <c r="O18" i="46" s="1"/>
  <c r="O31" i="47"/>
  <c r="P31" i="47" s="1"/>
  <c r="O5" i="47"/>
  <c r="P5" i="47" s="1"/>
  <c r="O36" i="48" l="1"/>
  <c r="P36" i="48" s="1"/>
  <c r="N37" i="38"/>
  <c r="O37" i="38" s="1"/>
  <c r="N33" i="44"/>
  <c r="O33" i="44" s="1"/>
  <c r="N37" i="34"/>
  <c r="O37" i="34" s="1"/>
  <c r="N34" i="46"/>
  <c r="O34" i="46" s="1"/>
  <c r="N36" i="37"/>
  <c r="O36" i="37" s="1"/>
  <c r="N37" i="41"/>
  <c r="O37" i="41" s="1"/>
  <c r="N33" i="45"/>
  <c r="O33" i="45" s="1"/>
  <c r="N20" i="38"/>
  <c r="O20" i="38" s="1"/>
  <c r="N30" i="39"/>
  <c r="O30" i="39" s="1"/>
  <c r="F36" i="39"/>
  <c r="D34" i="47"/>
  <c r="O34" i="47" s="1"/>
  <c r="P34" i="47" s="1"/>
  <c r="E38" i="33"/>
  <c r="N38" i="33" s="1"/>
  <c r="O38" i="33" s="1"/>
  <c r="N5" i="33"/>
  <c r="O5" i="33" s="1"/>
  <c r="E34" i="43"/>
  <c r="N34" i="43" s="1"/>
  <c r="O34" i="43" s="1"/>
  <c r="N27" i="39"/>
  <c r="O27" i="39" s="1"/>
  <c r="N5" i="46"/>
  <c r="O5" i="46" s="1"/>
  <c r="N5" i="40"/>
  <c r="O5" i="40" s="1"/>
  <c r="K35" i="42"/>
  <c r="N35" i="42" s="1"/>
  <c r="O35" i="42" s="1"/>
  <c r="M36" i="39"/>
  <c r="H35" i="36"/>
  <c r="N35" i="36" s="1"/>
  <c r="O35" i="36" s="1"/>
  <c r="N24" i="33"/>
  <c r="O24" i="33" s="1"/>
  <c r="N14" i="36"/>
  <c r="O14" i="36" s="1"/>
  <c r="K33" i="45"/>
  <c r="E36" i="39"/>
  <c r="N27" i="33"/>
  <c r="O27" i="33" s="1"/>
  <c r="N29" i="35"/>
  <c r="O29" i="35" s="1"/>
  <c r="K36" i="37"/>
  <c r="G36" i="39"/>
  <c r="G34" i="43"/>
  <c r="N36" i="39" l="1"/>
  <c r="O36" i="39" s="1"/>
</calcChain>
</file>

<file path=xl/sharedStrings.xml><?xml version="1.0" encoding="utf-8"?>
<sst xmlns="http://schemas.openxmlformats.org/spreadsheetml/2006/main" count="878" uniqueCount="101">
  <si>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</si>
  <si>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</si>
  <si>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</si>
  <si>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</si>
  <si>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</si>
  <si>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</si>
  <si>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</si>
  <si>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</si>
  <si>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</si>
  <si>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</si>
  <si>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</si>
  <si>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</si>
  <si>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</si>
  <si>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</si>
  <si>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</si>
  <si>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</si>
  <si>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</si>
  <si>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</si>
  <si>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</si>
  <si>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</si>
  <si>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</si>
  <si>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</si>
  <si>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</si>
  <si>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</si>
  <si>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</si>
  <si>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</si>
  <si>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</si>
  <si>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</si>
  <si>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</si>
  <si>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</si>
  <si>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</si>
  <si>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</si>
  <si>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Other Public Safety</t>
  </si>
  <si>
    <t>Physical Environment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</si>
  <si>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</si>
  <si>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</si>
  <si>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</si>
  <si>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</si>
  <si>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</si>
  <si>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</si>
  <si>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</si>
  <si>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Housing and Urban Development</t>
  </si>
  <si>
    <t>Other Economic Environment</t>
  </si>
  <si>
    <t>Culture / Recreation</t>
  </si>
  <si>
    <t>Libraries</t>
  </si>
  <si>
    <t>Parks and Recreation</t>
  </si>
  <si>
    <t>Other Culture / Recreation</t>
  </si>
  <si>
    <t>Inter-Fund Group Transfers Out</t>
  </si>
  <si>
    <t>Payment to Refunded Bond Escrow Agent</t>
  </si>
  <si>
    <t>Proprietary - Other Non-Operating Disbursements</t>
  </si>
  <si>
    <t>Other Uses and Non-Operating</t>
  </si>
  <si>
    <t>2009 Municipal Population:</t>
  </si>
  <si>
    <t>Lauderhill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</si>
  <si>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</si>
  <si>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</si>
  <si>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</si>
  <si>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</si>
  <si>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</si>
  <si>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</si>
  <si>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</si>
  <si>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</si>
  <si>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</si>
  <si>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</si>
  <si>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</si>
  <si>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</si>
  <si>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</si>
  <si>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</si>
  <si>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</si>
  <si>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</si>
  <si>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</si>
  <si>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</si>
  <si>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</si>
  <si>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</si>
  <si>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</si>
  <si>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</si>
  <si>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Extraordinary Items (Loss)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</si>
  <si>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</si>
  <si>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</si>
  <si>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</si>
  <si>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</si>
  <si>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</si>
  <si>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</si>
  <si>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</si>
  <si>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</si>
  <si>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</si>
  <si>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</si>
  <si>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</si>
  <si>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</si>
  <si>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</si>
  <si>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</si>
  <si>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</si>
  <si>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</si>
  <si>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</si>
  <si>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</si>
  <si>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</si>
  <si>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</si>
  <si>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</si>
  <si>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Proprietary - Non-Operating Interest Expense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</si>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</sst>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17897797</v>
      </c>
      <c r="E5" s="26">
        <f t="shared" si="0"/>
        <v>0</v>
      </c>
      <c r="F5" s="26">
        <f t="shared" si="0"/>
        <v>12407137</v>
      </c>
      <c r="G5" s="26">
        <f t="shared" si="0"/>
        <v>375407</v>
      </c>
      <c r="H5" s="26">
        <f t="shared" si="0"/>
        <v>0</v>
      </c>
      <c r="I5" s="26">
        <f t="shared" si="0"/>
        <v>603757</v>
      </c>
      <c r="J5" s="26">
        <f t="shared" si="0"/>
        <v>0</v>
      </c>
      <c r="K5" s="26">
        <f t="shared" si="0"/>
        <v>20179201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51463299</v>
      </c>
      <c r="P5" s="32">
        <f t="shared" ref="P5:P36" si="1">(O5/P$38)</f>
        <v>689.93054214929214</v>
      </c>
      <c r="Q5" s="6"/>
    </row>
    <row r="6" spans="1:134">
      <c r="A6" s="12"/>
      <c r="B6" s="44">
        <v>511</v>
      </c>
      <c r="C6" s="20" t="s">
        <v>19</v>
      </c>
      <c r="D6" s="46">
        <v>1381335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1381335</v>
      </c>
      <c r="P6" s="47">
        <f t="shared" si="1"/>
        <v>18.518540862290862</v>
      </c>
      <c r="Q6" s="9"/>
    </row>
    <row r="7" spans="1:134">
      <c r="A7" s="12"/>
      <c r="B7" s="44">
        <v>512</v>
      </c>
      <c r="C7" s="20" t="s">
        <v>20</v>
      </c>
      <c r="D7" s="46">
        <v>1763473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1763473</v>
      </c>
      <c r="P7" s="47">
        <f t="shared" si="1"/>
        <v>23.641583547833548</v>
      </c>
      <c r="Q7" s="9"/>
    </row>
    <row r="8" spans="1:134">
      <c r="A8" s="12"/>
      <c r="B8" s="44">
        <v>513</v>
      </c>
      <c r="C8" s="20" t="s">
        <v>21</v>
      </c>
      <c r="D8" s="46">
        <v>3253695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3253695</v>
      </c>
      <c r="P8" s="47">
        <f t="shared" si="1"/>
        <v>43.619892213642217</v>
      </c>
      <c r="Q8" s="9"/>
    </row>
    <row r="9" spans="1:134">
      <c r="A9" s="12"/>
      <c r="B9" s="44">
        <v>514</v>
      </c>
      <c r="C9" s="20" t="s">
        <v>22</v>
      </c>
      <c r="D9" s="46">
        <v>1387644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1387644</v>
      </c>
      <c r="P9" s="47">
        <f t="shared" si="1"/>
        <v>18.603120978120977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12407137</v>
      </c>
      <c r="G10" s="46">
        <v>0</v>
      </c>
      <c r="H10" s="46">
        <v>0</v>
      </c>
      <c r="I10" s="46">
        <v>603757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13010894</v>
      </c>
      <c r="P10" s="47">
        <f t="shared" si="1"/>
        <v>174.42747211497212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20179201</v>
      </c>
      <c r="L11" s="46">
        <v>0</v>
      </c>
      <c r="M11" s="46">
        <v>0</v>
      </c>
      <c r="N11" s="46">
        <v>0</v>
      </c>
      <c r="O11" s="46">
        <f t="shared" si="2"/>
        <v>20179201</v>
      </c>
      <c r="P11" s="47">
        <f t="shared" si="1"/>
        <v>270.52768393393393</v>
      </c>
      <c r="Q11" s="9"/>
    </row>
    <row r="12" spans="1:134">
      <c r="A12" s="12"/>
      <c r="B12" s="44">
        <v>519</v>
      </c>
      <c r="C12" s="20" t="s">
        <v>26</v>
      </c>
      <c r="D12" s="46">
        <v>10111650</v>
      </c>
      <c r="E12" s="46">
        <v>0</v>
      </c>
      <c r="F12" s="46">
        <v>0</v>
      </c>
      <c r="G12" s="46">
        <v>375407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10487057</v>
      </c>
      <c r="P12" s="47">
        <f t="shared" si="1"/>
        <v>140.59224849849849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SUM(D14:D17)</f>
        <v>36760177</v>
      </c>
      <c r="E13" s="31">
        <f t="shared" si="3"/>
        <v>24236393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60996570</v>
      </c>
      <c r="P13" s="43">
        <f t="shared" si="1"/>
        <v>817.73608429858427</v>
      </c>
      <c r="Q13" s="10"/>
    </row>
    <row r="14" spans="1:134">
      <c r="A14" s="12"/>
      <c r="B14" s="44">
        <v>521</v>
      </c>
      <c r="C14" s="20" t="s">
        <v>28</v>
      </c>
      <c r="D14" s="46">
        <v>30630923</v>
      </c>
      <c r="E14" s="46">
        <v>2058260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32689183</v>
      </c>
      <c r="P14" s="47">
        <f t="shared" si="1"/>
        <v>438.23979783354781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22178133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22178133</v>
      </c>
      <c r="P15" s="47">
        <f t="shared" si="1"/>
        <v>297.32589285714283</v>
      </c>
      <c r="Q15" s="9"/>
    </row>
    <row r="16" spans="1:134">
      <c r="A16" s="12"/>
      <c r="B16" s="44">
        <v>524</v>
      </c>
      <c r="C16" s="20" t="s">
        <v>30</v>
      </c>
      <c r="D16" s="46">
        <v>760627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760627</v>
      </c>
      <c r="P16" s="47">
        <f t="shared" si="1"/>
        <v>10.197165915915916</v>
      </c>
      <c r="Q16" s="9"/>
    </row>
    <row r="17" spans="1:17">
      <c r="A17" s="12"/>
      <c r="B17" s="44">
        <v>526</v>
      </c>
      <c r="C17" s="20" t="s">
        <v>31</v>
      </c>
      <c r="D17" s="46">
        <v>5368627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5368627</v>
      </c>
      <c r="P17" s="47">
        <f t="shared" si="1"/>
        <v>71.973227691977698</v>
      </c>
      <c r="Q17" s="9"/>
    </row>
    <row r="18" spans="1:17" ht="15.75">
      <c r="A18" s="28" t="s">
        <v>33</v>
      </c>
      <c r="B18" s="29"/>
      <c r="C18" s="30"/>
      <c r="D18" s="31">
        <f t="shared" ref="D18:N18" si="5">SUM(D19:D21)</f>
        <v>3852286</v>
      </c>
      <c r="E18" s="31">
        <f t="shared" si="5"/>
        <v>0</v>
      </c>
      <c r="F18" s="31">
        <f t="shared" si="5"/>
        <v>0</v>
      </c>
      <c r="G18" s="31">
        <f t="shared" si="5"/>
        <v>4992677</v>
      </c>
      <c r="H18" s="31">
        <f t="shared" si="5"/>
        <v>0</v>
      </c>
      <c r="I18" s="31">
        <f t="shared" si="5"/>
        <v>32501506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41346469</v>
      </c>
      <c r="P18" s="43">
        <f t="shared" si="1"/>
        <v>554.30165433290438</v>
      </c>
      <c r="Q18" s="10"/>
    </row>
    <row r="19" spans="1:17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26062258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26062258</v>
      </c>
      <c r="P19" s="47">
        <f t="shared" si="1"/>
        <v>349.39749570999572</v>
      </c>
      <c r="Q19" s="9"/>
    </row>
    <row r="20" spans="1:17">
      <c r="A20" s="12"/>
      <c r="B20" s="44">
        <v>538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6439248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6439248</v>
      </c>
      <c r="P20" s="47">
        <f t="shared" si="1"/>
        <v>86.326254826254825</v>
      </c>
      <c r="Q20" s="9"/>
    </row>
    <row r="21" spans="1:17">
      <c r="A21" s="12"/>
      <c r="B21" s="44">
        <v>539</v>
      </c>
      <c r="C21" s="20" t="s">
        <v>36</v>
      </c>
      <c r="D21" s="46">
        <v>3852286</v>
      </c>
      <c r="E21" s="46">
        <v>0</v>
      </c>
      <c r="F21" s="46">
        <v>0</v>
      </c>
      <c r="G21" s="46">
        <v>4992677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8844963</v>
      </c>
      <c r="P21" s="47">
        <f t="shared" si="1"/>
        <v>118.5779037966538</v>
      </c>
      <c r="Q21" s="9"/>
    </row>
    <row r="22" spans="1:17" ht="15.75">
      <c r="A22" s="28" t="s">
        <v>37</v>
      </c>
      <c r="B22" s="29"/>
      <c r="C22" s="30"/>
      <c r="D22" s="31">
        <f t="shared" ref="D22:N22" si="7">SUM(D23:D24)</f>
        <v>3783760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3783760</v>
      </c>
      <c r="P22" s="43">
        <f t="shared" si="1"/>
        <v>50.726083226083226</v>
      </c>
      <c r="Q22" s="10"/>
    </row>
    <row r="23" spans="1:17">
      <c r="A23" s="12"/>
      <c r="B23" s="44">
        <v>541</v>
      </c>
      <c r="C23" s="20" t="s">
        <v>38</v>
      </c>
      <c r="D23" s="46">
        <v>2133611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2133611</v>
      </c>
      <c r="P23" s="47">
        <f t="shared" si="1"/>
        <v>28.603751072501073</v>
      </c>
      <c r="Q23" s="9"/>
    </row>
    <row r="24" spans="1:17">
      <c r="A24" s="12"/>
      <c r="B24" s="44">
        <v>549</v>
      </c>
      <c r="C24" s="20" t="s">
        <v>39</v>
      </c>
      <c r="D24" s="46">
        <v>1650149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1650149</v>
      </c>
      <c r="P24" s="47">
        <f t="shared" si="1"/>
        <v>22.122332153582153</v>
      </c>
      <c r="Q24" s="9"/>
    </row>
    <row r="25" spans="1:17" ht="15.75">
      <c r="A25" s="28" t="s">
        <v>40</v>
      </c>
      <c r="B25" s="29"/>
      <c r="C25" s="30"/>
      <c r="D25" s="31">
        <f t="shared" ref="D25:N25" si="8">SUM(D26:D27)</f>
        <v>0</v>
      </c>
      <c r="E25" s="31">
        <f t="shared" si="8"/>
        <v>10601607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10601607</v>
      </c>
      <c r="P25" s="43">
        <f t="shared" si="1"/>
        <v>142.12793597168599</v>
      </c>
      <c r="Q25" s="10"/>
    </row>
    <row r="26" spans="1:17">
      <c r="A26" s="13"/>
      <c r="B26" s="45">
        <v>554</v>
      </c>
      <c r="C26" s="21" t="s">
        <v>41</v>
      </c>
      <c r="D26" s="46">
        <v>0</v>
      </c>
      <c r="E26" s="46">
        <v>827626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827626</v>
      </c>
      <c r="P26" s="47">
        <f t="shared" si="1"/>
        <v>11.095372157872157</v>
      </c>
      <c r="Q26" s="9"/>
    </row>
    <row r="27" spans="1:17">
      <c r="A27" s="13"/>
      <c r="B27" s="45">
        <v>559</v>
      </c>
      <c r="C27" s="21" t="s">
        <v>42</v>
      </c>
      <c r="D27" s="46">
        <v>0</v>
      </c>
      <c r="E27" s="46">
        <v>9773981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9773981</v>
      </c>
      <c r="P27" s="47">
        <f t="shared" si="1"/>
        <v>131.03256381381382</v>
      </c>
      <c r="Q27" s="9"/>
    </row>
    <row r="28" spans="1:17" ht="15.75">
      <c r="A28" s="28" t="s">
        <v>43</v>
      </c>
      <c r="B28" s="29"/>
      <c r="C28" s="30"/>
      <c r="D28" s="31">
        <f t="shared" ref="D28:N28" si="9">SUM(D29:D30)</f>
        <v>8894293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2328585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11222878</v>
      </c>
      <c r="P28" s="43">
        <f t="shared" si="1"/>
        <v>150.45685864435865</v>
      </c>
      <c r="Q28" s="9"/>
    </row>
    <row r="29" spans="1:17">
      <c r="A29" s="12"/>
      <c r="B29" s="44">
        <v>572</v>
      </c>
      <c r="C29" s="20" t="s">
        <v>45</v>
      </c>
      <c r="D29" s="46">
        <v>6211339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6211339</v>
      </c>
      <c r="P29" s="47">
        <f t="shared" si="1"/>
        <v>83.270846739596735</v>
      </c>
      <c r="Q29" s="9"/>
    </row>
    <row r="30" spans="1:17">
      <c r="A30" s="12"/>
      <c r="B30" s="44">
        <v>579</v>
      </c>
      <c r="C30" s="20" t="s">
        <v>46</v>
      </c>
      <c r="D30" s="46">
        <v>2682954</v>
      </c>
      <c r="E30" s="46">
        <v>0</v>
      </c>
      <c r="F30" s="46">
        <v>0</v>
      </c>
      <c r="G30" s="46">
        <v>0</v>
      </c>
      <c r="H30" s="46">
        <v>0</v>
      </c>
      <c r="I30" s="46">
        <v>2328585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5011539</v>
      </c>
      <c r="P30" s="47">
        <f t="shared" si="1"/>
        <v>67.186011904761898</v>
      </c>
      <c r="Q30" s="9"/>
    </row>
    <row r="31" spans="1:17" ht="15.75">
      <c r="A31" s="28" t="s">
        <v>50</v>
      </c>
      <c r="B31" s="29"/>
      <c r="C31" s="30"/>
      <c r="D31" s="31">
        <f t="shared" ref="D31:N31" si="10">SUM(D32:D35)</f>
        <v>9535385</v>
      </c>
      <c r="E31" s="31">
        <f t="shared" si="10"/>
        <v>4889411</v>
      </c>
      <c r="F31" s="31">
        <f t="shared" si="10"/>
        <v>0</v>
      </c>
      <c r="G31" s="31">
        <f t="shared" si="10"/>
        <v>4945098</v>
      </c>
      <c r="H31" s="31">
        <f t="shared" si="10"/>
        <v>0</v>
      </c>
      <c r="I31" s="31">
        <f t="shared" si="10"/>
        <v>193722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19563616</v>
      </c>
      <c r="P31" s="43">
        <f t="shared" si="1"/>
        <v>262.27498927498925</v>
      </c>
      <c r="Q31" s="9"/>
    </row>
    <row r="32" spans="1:17">
      <c r="A32" s="12"/>
      <c r="B32" s="44">
        <v>581</v>
      </c>
      <c r="C32" s="20" t="s">
        <v>94</v>
      </c>
      <c r="D32" s="46">
        <v>9535385</v>
      </c>
      <c r="E32" s="46">
        <v>4802960</v>
      </c>
      <c r="F32" s="46">
        <v>0</v>
      </c>
      <c r="G32" s="46">
        <v>4889869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19228214</v>
      </c>
      <c r="P32" s="47">
        <f t="shared" si="1"/>
        <v>257.7785017160017</v>
      </c>
      <c r="Q32" s="9"/>
    </row>
    <row r="33" spans="1:120">
      <c r="A33" s="12"/>
      <c r="B33" s="44">
        <v>585</v>
      </c>
      <c r="C33" s="20" t="s">
        <v>48</v>
      </c>
      <c r="D33" s="46">
        <v>0</v>
      </c>
      <c r="E33" s="46">
        <v>0</v>
      </c>
      <c r="F33" s="46">
        <v>0</v>
      </c>
      <c r="G33" s="46">
        <v>55229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11">SUM(D33:N33)</f>
        <v>55229</v>
      </c>
      <c r="P33" s="47">
        <f t="shared" si="1"/>
        <v>0.74041452166452171</v>
      </c>
      <c r="Q33" s="9"/>
    </row>
    <row r="34" spans="1:120">
      <c r="A34" s="12"/>
      <c r="B34" s="44">
        <v>590</v>
      </c>
      <c r="C34" s="20" t="s">
        <v>49</v>
      </c>
      <c r="D34" s="46">
        <v>0</v>
      </c>
      <c r="E34" s="46">
        <v>74938</v>
      </c>
      <c r="F34" s="46">
        <v>0</v>
      </c>
      <c r="G34" s="46">
        <v>0</v>
      </c>
      <c r="H34" s="46">
        <v>0</v>
      </c>
      <c r="I34" s="46">
        <v>193722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268660</v>
      </c>
      <c r="P34" s="47">
        <f t="shared" si="1"/>
        <v>3.6017267267267266</v>
      </c>
      <c r="Q34" s="9"/>
    </row>
    <row r="35" spans="1:120" ht="15.75" thickBot="1">
      <c r="A35" s="12"/>
      <c r="B35" s="44">
        <v>591</v>
      </c>
      <c r="C35" s="20" t="s">
        <v>97</v>
      </c>
      <c r="D35" s="46">
        <v>0</v>
      </c>
      <c r="E35" s="46">
        <v>11513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11513</v>
      </c>
      <c r="P35" s="47">
        <f t="shared" si="1"/>
        <v>0.1543463105963106</v>
      </c>
      <c r="Q35" s="9"/>
    </row>
    <row r="36" spans="1:120" ht="16.5" thickBot="1">
      <c r="A36" s="14" t="s">
        <v>10</v>
      </c>
      <c r="B36" s="23"/>
      <c r="C36" s="22"/>
      <c r="D36" s="15">
        <f>SUM(D5,D13,D18,D22,D25,D28,D31)</f>
        <v>80723698</v>
      </c>
      <c r="E36" s="15">
        <f t="shared" ref="E36:N36" si="12">SUM(E5,E13,E18,E22,E25,E28,E31)</f>
        <v>39727411</v>
      </c>
      <c r="F36" s="15">
        <f t="shared" si="12"/>
        <v>12407137</v>
      </c>
      <c r="G36" s="15">
        <f t="shared" si="12"/>
        <v>10313182</v>
      </c>
      <c r="H36" s="15">
        <f t="shared" si="12"/>
        <v>0</v>
      </c>
      <c r="I36" s="15">
        <f t="shared" si="12"/>
        <v>35627570</v>
      </c>
      <c r="J36" s="15">
        <f t="shared" si="12"/>
        <v>0</v>
      </c>
      <c r="K36" s="15">
        <f t="shared" si="12"/>
        <v>20179201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198978199</v>
      </c>
      <c r="P36" s="37">
        <f t="shared" si="1"/>
        <v>2667.554147897898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100</v>
      </c>
      <c r="N38" s="93"/>
      <c r="O38" s="93"/>
      <c r="P38" s="41">
        <v>74592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10643448</v>
      </c>
      <c r="E5" s="59">
        <f t="shared" si="0"/>
        <v>0</v>
      </c>
      <c r="F5" s="59">
        <f t="shared" si="0"/>
        <v>7457030</v>
      </c>
      <c r="G5" s="59">
        <f t="shared" si="0"/>
        <v>334804</v>
      </c>
      <c r="H5" s="59">
        <f t="shared" si="0"/>
        <v>0</v>
      </c>
      <c r="I5" s="59">
        <f t="shared" si="0"/>
        <v>1523220</v>
      </c>
      <c r="J5" s="59">
        <f t="shared" si="0"/>
        <v>0</v>
      </c>
      <c r="K5" s="59">
        <f t="shared" si="0"/>
        <v>9458882</v>
      </c>
      <c r="L5" s="59">
        <f t="shared" si="0"/>
        <v>0</v>
      </c>
      <c r="M5" s="59">
        <f t="shared" si="0"/>
        <v>0</v>
      </c>
      <c r="N5" s="60">
        <f>SUM(D5:M5)</f>
        <v>29417384</v>
      </c>
      <c r="O5" s="61">
        <f t="shared" ref="O5:O36" si="1">(N5/O$38)</f>
        <v>429.08754631115261</v>
      </c>
      <c r="P5" s="62"/>
    </row>
    <row r="6" spans="1:133">
      <c r="A6" s="64"/>
      <c r="B6" s="65">
        <v>511</v>
      </c>
      <c r="C6" s="66" t="s">
        <v>19</v>
      </c>
      <c r="D6" s="67">
        <v>643243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643243</v>
      </c>
      <c r="O6" s="68">
        <f t="shared" si="1"/>
        <v>9.3824644826278476</v>
      </c>
      <c r="P6" s="69"/>
    </row>
    <row r="7" spans="1:133">
      <c r="A7" s="64"/>
      <c r="B7" s="65">
        <v>512</v>
      </c>
      <c r="C7" s="66" t="s">
        <v>20</v>
      </c>
      <c r="D7" s="67">
        <v>1240468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1240468</v>
      </c>
      <c r="O7" s="68">
        <f t="shared" si="1"/>
        <v>18.093701683246302</v>
      </c>
      <c r="P7" s="69"/>
    </row>
    <row r="8" spans="1:133">
      <c r="A8" s="64"/>
      <c r="B8" s="65">
        <v>513</v>
      </c>
      <c r="C8" s="66" t="s">
        <v>21</v>
      </c>
      <c r="D8" s="67">
        <v>1969680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1969680</v>
      </c>
      <c r="O8" s="68">
        <f t="shared" si="1"/>
        <v>28.730126316403631</v>
      </c>
      <c r="P8" s="69"/>
    </row>
    <row r="9" spans="1:133">
      <c r="A9" s="64"/>
      <c r="B9" s="65">
        <v>514</v>
      </c>
      <c r="C9" s="66" t="s">
        <v>22</v>
      </c>
      <c r="D9" s="67">
        <v>729660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729660</v>
      </c>
      <c r="O9" s="68">
        <f t="shared" si="1"/>
        <v>10.642959246185711</v>
      </c>
      <c r="P9" s="69"/>
    </row>
    <row r="10" spans="1:133">
      <c r="A10" s="64"/>
      <c r="B10" s="65">
        <v>515</v>
      </c>
      <c r="C10" s="66" t="s">
        <v>23</v>
      </c>
      <c r="D10" s="67">
        <v>589853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589853</v>
      </c>
      <c r="O10" s="68">
        <f t="shared" si="1"/>
        <v>8.603707809446016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7457030</v>
      </c>
      <c r="G11" s="67">
        <v>0</v>
      </c>
      <c r="H11" s="67">
        <v>0</v>
      </c>
      <c r="I11" s="67">
        <v>1523220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8980250</v>
      </c>
      <c r="O11" s="68">
        <f t="shared" si="1"/>
        <v>130.9876309110534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9458882</v>
      </c>
      <c r="L12" s="67">
        <v>0</v>
      </c>
      <c r="M12" s="67">
        <v>0</v>
      </c>
      <c r="N12" s="67">
        <f t="shared" si="2"/>
        <v>9458882</v>
      </c>
      <c r="O12" s="68">
        <f t="shared" si="1"/>
        <v>137.96904810525393</v>
      </c>
      <c r="P12" s="69"/>
    </row>
    <row r="13" spans="1:133">
      <c r="A13" s="64"/>
      <c r="B13" s="65">
        <v>519</v>
      </c>
      <c r="C13" s="66" t="s">
        <v>65</v>
      </c>
      <c r="D13" s="67">
        <v>5470544</v>
      </c>
      <c r="E13" s="67">
        <v>0</v>
      </c>
      <c r="F13" s="67">
        <v>0</v>
      </c>
      <c r="G13" s="67">
        <v>334804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5805348</v>
      </c>
      <c r="O13" s="68">
        <f t="shared" si="1"/>
        <v>84.677907756935738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SUM(D15:D19)</f>
        <v>20838525</v>
      </c>
      <c r="E14" s="73">
        <f t="shared" si="3"/>
        <v>14570102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3" si="4">SUM(D14:M14)</f>
        <v>35408627</v>
      </c>
      <c r="O14" s="75">
        <f t="shared" si="1"/>
        <v>516.47695382012307</v>
      </c>
      <c r="P14" s="76"/>
    </row>
    <row r="15" spans="1:133">
      <c r="A15" s="64"/>
      <c r="B15" s="65">
        <v>521</v>
      </c>
      <c r="C15" s="66" t="s">
        <v>28</v>
      </c>
      <c r="D15" s="67">
        <v>18977180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18977180</v>
      </c>
      <c r="O15" s="68">
        <f t="shared" si="1"/>
        <v>276.80474926339741</v>
      </c>
      <c r="P15" s="69"/>
    </row>
    <row r="16" spans="1:133">
      <c r="A16" s="64"/>
      <c r="B16" s="65">
        <v>522</v>
      </c>
      <c r="C16" s="66" t="s">
        <v>29</v>
      </c>
      <c r="D16" s="67">
        <v>0</v>
      </c>
      <c r="E16" s="67">
        <v>12348862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12348862</v>
      </c>
      <c r="O16" s="68">
        <f t="shared" si="1"/>
        <v>180.12284489045771</v>
      </c>
      <c r="P16" s="69"/>
    </row>
    <row r="17" spans="1:16">
      <c r="A17" s="64"/>
      <c r="B17" s="65">
        <v>524</v>
      </c>
      <c r="C17" s="66" t="s">
        <v>30</v>
      </c>
      <c r="D17" s="67">
        <v>0</v>
      </c>
      <c r="E17" s="67">
        <v>446243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446243</v>
      </c>
      <c r="O17" s="68">
        <f t="shared" si="1"/>
        <v>6.5089850929140294</v>
      </c>
      <c r="P17" s="69"/>
    </row>
    <row r="18" spans="1:16">
      <c r="A18" s="64"/>
      <c r="B18" s="65">
        <v>526</v>
      </c>
      <c r="C18" s="66" t="s">
        <v>31</v>
      </c>
      <c r="D18" s="67">
        <v>1861345</v>
      </c>
      <c r="E18" s="67">
        <v>1724976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3586321</v>
      </c>
      <c r="O18" s="68">
        <f t="shared" si="1"/>
        <v>52.310758773593165</v>
      </c>
      <c r="P18" s="69"/>
    </row>
    <row r="19" spans="1:16">
      <c r="A19" s="64"/>
      <c r="B19" s="65">
        <v>529</v>
      </c>
      <c r="C19" s="66" t="s">
        <v>32</v>
      </c>
      <c r="D19" s="67">
        <v>0</v>
      </c>
      <c r="E19" s="67">
        <v>50021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50021</v>
      </c>
      <c r="O19" s="68">
        <f t="shared" si="1"/>
        <v>0.7296157997607865</v>
      </c>
      <c r="P19" s="69"/>
    </row>
    <row r="20" spans="1:16" ht="15.75">
      <c r="A20" s="70" t="s">
        <v>33</v>
      </c>
      <c r="B20" s="71"/>
      <c r="C20" s="72"/>
      <c r="D20" s="73">
        <f t="shared" ref="D20:M20" si="5">SUM(D21:D23)</f>
        <v>3465528</v>
      </c>
      <c r="E20" s="73">
        <f t="shared" si="5"/>
        <v>0</v>
      </c>
      <c r="F20" s="73">
        <f t="shared" si="5"/>
        <v>0</v>
      </c>
      <c r="G20" s="73">
        <f t="shared" si="5"/>
        <v>2413195</v>
      </c>
      <c r="H20" s="73">
        <f t="shared" si="5"/>
        <v>0</v>
      </c>
      <c r="I20" s="73">
        <f t="shared" si="5"/>
        <v>19834123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25712846</v>
      </c>
      <c r="O20" s="75">
        <f t="shared" si="1"/>
        <v>375.05245193850465</v>
      </c>
      <c r="P20" s="76"/>
    </row>
    <row r="21" spans="1:16">
      <c r="A21" s="64"/>
      <c r="B21" s="65">
        <v>536</v>
      </c>
      <c r="C21" s="66" t="s">
        <v>66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15969977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15969977</v>
      </c>
      <c r="O21" s="68">
        <f t="shared" si="1"/>
        <v>232.94111555179555</v>
      </c>
      <c r="P21" s="69"/>
    </row>
    <row r="22" spans="1:16">
      <c r="A22" s="64"/>
      <c r="B22" s="65">
        <v>538</v>
      </c>
      <c r="C22" s="66" t="s">
        <v>67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3864146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3864146</v>
      </c>
      <c r="O22" s="68">
        <f t="shared" si="1"/>
        <v>56.363166953528399</v>
      </c>
      <c r="P22" s="69"/>
    </row>
    <row r="23" spans="1:16">
      <c r="A23" s="64"/>
      <c r="B23" s="65">
        <v>539</v>
      </c>
      <c r="C23" s="66" t="s">
        <v>36</v>
      </c>
      <c r="D23" s="67">
        <v>3465528</v>
      </c>
      <c r="E23" s="67">
        <v>0</v>
      </c>
      <c r="F23" s="67">
        <v>0</v>
      </c>
      <c r="G23" s="67">
        <v>2413195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5878723</v>
      </c>
      <c r="O23" s="68">
        <f t="shared" si="1"/>
        <v>85.748169433180664</v>
      </c>
      <c r="P23" s="69"/>
    </row>
    <row r="24" spans="1:16" ht="15.75">
      <c r="A24" s="70" t="s">
        <v>37</v>
      </c>
      <c r="B24" s="71"/>
      <c r="C24" s="72"/>
      <c r="D24" s="73">
        <f t="shared" ref="D24:M24" si="6">SUM(D25:D26)</f>
        <v>1957271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29" si="7">SUM(D24:M24)</f>
        <v>1957271</v>
      </c>
      <c r="O24" s="75">
        <f t="shared" si="1"/>
        <v>28.54912628723125</v>
      </c>
      <c r="P24" s="76"/>
    </row>
    <row r="25" spans="1:16">
      <c r="A25" s="64"/>
      <c r="B25" s="65">
        <v>541</v>
      </c>
      <c r="C25" s="66" t="s">
        <v>68</v>
      </c>
      <c r="D25" s="67">
        <v>644828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644828</v>
      </c>
      <c r="O25" s="68">
        <f t="shared" si="1"/>
        <v>9.4055835934537182</v>
      </c>
      <c r="P25" s="69"/>
    </row>
    <row r="26" spans="1:16">
      <c r="A26" s="64"/>
      <c r="B26" s="65">
        <v>549</v>
      </c>
      <c r="C26" s="66" t="s">
        <v>69</v>
      </c>
      <c r="D26" s="67">
        <v>1312443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1312443</v>
      </c>
      <c r="O26" s="68">
        <f t="shared" si="1"/>
        <v>19.14354269377753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SUM(D28:D29)</f>
        <v>0</v>
      </c>
      <c r="E27" s="73">
        <f t="shared" si="8"/>
        <v>1667334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1667334</v>
      </c>
      <c r="O27" s="75">
        <f t="shared" si="1"/>
        <v>24.320050176492895</v>
      </c>
      <c r="P27" s="76"/>
    </row>
    <row r="28" spans="1:16">
      <c r="A28" s="64"/>
      <c r="B28" s="65">
        <v>554</v>
      </c>
      <c r="C28" s="66" t="s">
        <v>41</v>
      </c>
      <c r="D28" s="67">
        <v>0</v>
      </c>
      <c r="E28" s="67">
        <v>807689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807689</v>
      </c>
      <c r="O28" s="68">
        <f t="shared" si="1"/>
        <v>11.781105049738906</v>
      </c>
      <c r="P28" s="69"/>
    </row>
    <row r="29" spans="1:16">
      <c r="A29" s="64"/>
      <c r="B29" s="65">
        <v>559</v>
      </c>
      <c r="C29" s="66" t="s">
        <v>42</v>
      </c>
      <c r="D29" s="67">
        <v>0</v>
      </c>
      <c r="E29" s="67">
        <v>859645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859645</v>
      </c>
      <c r="O29" s="68">
        <f t="shared" si="1"/>
        <v>12.538945126753989</v>
      </c>
      <c r="P29" s="69"/>
    </row>
    <row r="30" spans="1:16" ht="15.75">
      <c r="A30" s="70" t="s">
        <v>43</v>
      </c>
      <c r="B30" s="71"/>
      <c r="C30" s="72"/>
      <c r="D30" s="73">
        <f t="shared" ref="D30:M30" si="9">SUM(D31:D32)</f>
        <v>5320981</v>
      </c>
      <c r="E30" s="73">
        <f t="shared" si="9"/>
        <v>0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ref="N30:N36" si="10">SUM(D30:M30)</f>
        <v>5320981</v>
      </c>
      <c r="O30" s="75">
        <f t="shared" si="1"/>
        <v>77.612838764258001</v>
      </c>
      <c r="P30" s="69"/>
    </row>
    <row r="31" spans="1:16">
      <c r="A31" s="64"/>
      <c r="B31" s="65">
        <v>572</v>
      </c>
      <c r="C31" s="66" t="s">
        <v>70</v>
      </c>
      <c r="D31" s="67">
        <v>3180080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3180080</v>
      </c>
      <c r="O31" s="68">
        <f t="shared" si="1"/>
        <v>46.385250444878785</v>
      </c>
      <c r="P31" s="69"/>
    </row>
    <row r="32" spans="1:16">
      <c r="A32" s="64"/>
      <c r="B32" s="65">
        <v>579</v>
      </c>
      <c r="C32" s="66" t="s">
        <v>46</v>
      </c>
      <c r="D32" s="67">
        <v>2140901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2140901</v>
      </c>
      <c r="O32" s="68">
        <f t="shared" si="1"/>
        <v>31.227588319379212</v>
      </c>
      <c r="P32" s="69"/>
    </row>
    <row r="33" spans="1:119" ht="15.75">
      <c r="A33" s="70" t="s">
        <v>71</v>
      </c>
      <c r="B33" s="71"/>
      <c r="C33" s="72"/>
      <c r="D33" s="73">
        <f t="shared" ref="D33:M33" si="11">SUM(D34:D35)</f>
        <v>4800973</v>
      </c>
      <c r="E33" s="73">
        <f t="shared" si="11"/>
        <v>4577698</v>
      </c>
      <c r="F33" s="73">
        <f t="shared" si="11"/>
        <v>6000</v>
      </c>
      <c r="G33" s="73">
        <f t="shared" si="11"/>
        <v>9720269</v>
      </c>
      <c r="H33" s="73">
        <f t="shared" si="11"/>
        <v>0</v>
      </c>
      <c r="I33" s="73">
        <f t="shared" si="11"/>
        <v>75217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19180157</v>
      </c>
      <c r="O33" s="75">
        <f t="shared" si="1"/>
        <v>279.76541030951893</v>
      </c>
      <c r="P33" s="69"/>
    </row>
    <row r="34" spans="1:119">
      <c r="A34" s="64"/>
      <c r="B34" s="65">
        <v>581</v>
      </c>
      <c r="C34" s="66" t="s">
        <v>72</v>
      </c>
      <c r="D34" s="67">
        <v>4800973</v>
      </c>
      <c r="E34" s="67">
        <v>4577698</v>
      </c>
      <c r="F34" s="67">
        <v>0</v>
      </c>
      <c r="G34" s="67">
        <v>9665240</v>
      </c>
      <c r="H34" s="67">
        <v>0</v>
      </c>
      <c r="I34" s="67">
        <v>75217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19119128</v>
      </c>
      <c r="O34" s="68">
        <f t="shared" si="1"/>
        <v>278.87522973248929</v>
      </c>
      <c r="P34" s="69"/>
    </row>
    <row r="35" spans="1:119" ht="15.75" thickBot="1">
      <c r="A35" s="64"/>
      <c r="B35" s="65">
        <v>585</v>
      </c>
      <c r="C35" s="66" t="s">
        <v>48</v>
      </c>
      <c r="D35" s="67">
        <v>0</v>
      </c>
      <c r="E35" s="67">
        <v>0</v>
      </c>
      <c r="F35" s="67">
        <v>6000</v>
      </c>
      <c r="G35" s="67">
        <v>55029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61029</v>
      </c>
      <c r="O35" s="68">
        <f t="shared" si="1"/>
        <v>0.89018057702966835</v>
      </c>
      <c r="P35" s="69"/>
    </row>
    <row r="36" spans="1:119" ht="16.5" thickBot="1">
      <c r="A36" s="77" t="s">
        <v>10</v>
      </c>
      <c r="B36" s="78"/>
      <c r="C36" s="79"/>
      <c r="D36" s="80">
        <f>SUM(D5,D14,D20,D24,D27,D30,D33)</f>
        <v>47026726</v>
      </c>
      <c r="E36" s="80">
        <f t="shared" ref="E36:M36" si="12">SUM(E5,E14,E20,E24,E27,E30,E33)</f>
        <v>20815134</v>
      </c>
      <c r="F36" s="80">
        <f t="shared" si="12"/>
        <v>7463030</v>
      </c>
      <c r="G36" s="80">
        <f t="shared" si="12"/>
        <v>12468268</v>
      </c>
      <c r="H36" s="80">
        <f t="shared" si="12"/>
        <v>0</v>
      </c>
      <c r="I36" s="80">
        <f t="shared" si="12"/>
        <v>21432560</v>
      </c>
      <c r="J36" s="80">
        <f t="shared" si="12"/>
        <v>0</v>
      </c>
      <c r="K36" s="80">
        <f t="shared" si="12"/>
        <v>9458882</v>
      </c>
      <c r="L36" s="80">
        <f t="shared" si="12"/>
        <v>0</v>
      </c>
      <c r="M36" s="80">
        <f t="shared" si="12"/>
        <v>0</v>
      </c>
      <c r="N36" s="80">
        <f t="shared" si="10"/>
        <v>118664600</v>
      </c>
      <c r="O36" s="81">
        <f t="shared" si="1"/>
        <v>1730.8643776072813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17" t="s">
        <v>73</v>
      </c>
      <c r="M38" s="117"/>
      <c r="N38" s="117"/>
      <c r="O38" s="91">
        <v>68558</v>
      </c>
    </row>
    <row r="39" spans="1:119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119" ht="15.75" customHeight="1" thickBot="1">
      <c r="A40" s="121" t="s">
        <v>55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9404267</v>
      </c>
      <c r="E5" s="26">
        <f t="shared" si="0"/>
        <v>0</v>
      </c>
      <c r="F5" s="26">
        <f t="shared" si="0"/>
        <v>6148503</v>
      </c>
      <c r="G5" s="26">
        <f t="shared" si="0"/>
        <v>33793</v>
      </c>
      <c r="H5" s="26">
        <f t="shared" si="0"/>
        <v>0</v>
      </c>
      <c r="I5" s="26">
        <f t="shared" si="0"/>
        <v>2237504</v>
      </c>
      <c r="J5" s="26">
        <f t="shared" si="0"/>
        <v>0</v>
      </c>
      <c r="K5" s="26">
        <f t="shared" si="0"/>
        <v>8725175</v>
      </c>
      <c r="L5" s="26">
        <f t="shared" si="0"/>
        <v>0</v>
      </c>
      <c r="M5" s="26">
        <f t="shared" si="0"/>
        <v>0</v>
      </c>
      <c r="N5" s="27">
        <f>SUM(D5:M5)</f>
        <v>26549242</v>
      </c>
      <c r="O5" s="32">
        <f t="shared" ref="O5:O36" si="1">(N5/O$38)</f>
        <v>396.54143266818016</v>
      </c>
      <c r="P5" s="6"/>
    </row>
    <row r="6" spans="1:133">
      <c r="A6" s="12"/>
      <c r="B6" s="44">
        <v>511</v>
      </c>
      <c r="C6" s="20" t="s">
        <v>19</v>
      </c>
      <c r="D6" s="46">
        <v>668541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668541</v>
      </c>
      <c r="O6" s="47">
        <f t="shared" si="1"/>
        <v>9.9853775839407337</v>
      </c>
      <c r="P6" s="9"/>
    </row>
    <row r="7" spans="1:133">
      <c r="A7" s="12"/>
      <c r="B7" s="44">
        <v>512</v>
      </c>
      <c r="C7" s="20" t="s">
        <v>20</v>
      </c>
      <c r="D7" s="46">
        <v>818993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818993</v>
      </c>
      <c r="O7" s="47">
        <f t="shared" si="1"/>
        <v>12.232539729955789</v>
      </c>
      <c r="P7" s="9"/>
    </row>
    <row r="8" spans="1:133">
      <c r="A8" s="12"/>
      <c r="B8" s="44">
        <v>513</v>
      </c>
      <c r="C8" s="20" t="s">
        <v>21</v>
      </c>
      <c r="D8" s="46">
        <v>1714355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1714355</v>
      </c>
      <c r="O8" s="47">
        <f t="shared" si="1"/>
        <v>25.605732465049588</v>
      </c>
      <c r="P8" s="9"/>
    </row>
    <row r="9" spans="1:133">
      <c r="A9" s="12"/>
      <c r="B9" s="44">
        <v>514</v>
      </c>
      <c r="C9" s="20" t="s">
        <v>22</v>
      </c>
      <c r="D9" s="46">
        <v>606999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606999</v>
      </c>
      <c r="O9" s="47">
        <f t="shared" si="1"/>
        <v>9.066181742143625</v>
      </c>
      <c r="P9" s="9"/>
    </row>
    <row r="10" spans="1:133">
      <c r="A10" s="12"/>
      <c r="B10" s="44">
        <v>515</v>
      </c>
      <c r="C10" s="20" t="s">
        <v>23</v>
      </c>
      <c r="D10" s="46">
        <v>510994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510994</v>
      </c>
      <c r="O10" s="47">
        <f t="shared" si="1"/>
        <v>7.6322439956984107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6148503</v>
      </c>
      <c r="G11" s="46">
        <v>0</v>
      </c>
      <c r="H11" s="46">
        <v>0</v>
      </c>
      <c r="I11" s="46">
        <v>2237504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8386007</v>
      </c>
      <c r="O11" s="47">
        <f t="shared" si="1"/>
        <v>125.25401780379974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8725175</v>
      </c>
      <c r="L12" s="46">
        <v>0</v>
      </c>
      <c r="M12" s="46">
        <v>0</v>
      </c>
      <c r="N12" s="46">
        <f t="shared" si="2"/>
        <v>8725175</v>
      </c>
      <c r="O12" s="47">
        <f t="shared" si="1"/>
        <v>130.31985601625044</v>
      </c>
      <c r="P12" s="9"/>
    </row>
    <row r="13" spans="1:133">
      <c r="A13" s="12"/>
      <c r="B13" s="44">
        <v>519</v>
      </c>
      <c r="C13" s="20" t="s">
        <v>26</v>
      </c>
      <c r="D13" s="46">
        <v>5084385</v>
      </c>
      <c r="E13" s="46">
        <v>0</v>
      </c>
      <c r="F13" s="46">
        <v>0</v>
      </c>
      <c r="G13" s="46">
        <v>33793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5118178</v>
      </c>
      <c r="O13" s="47">
        <f t="shared" si="1"/>
        <v>76.445483331341862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33628761</v>
      </c>
      <c r="E14" s="31">
        <f t="shared" si="3"/>
        <v>53381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33682142</v>
      </c>
      <c r="O14" s="43">
        <f t="shared" si="1"/>
        <v>503.07895208507585</v>
      </c>
      <c r="P14" s="10"/>
    </row>
    <row r="15" spans="1:133">
      <c r="A15" s="12"/>
      <c r="B15" s="44">
        <v>521</v>
      </c>
      <c r="C15" s="20" t="s">
        <v>28</v>
      </c>
      <c r="D15" s="46">
        <v>17789575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17789575</v>
      </c>
      <c r="O15" s="47">
        <f t="shared" si="1"/>
        <v>265.70640160114709</v>
      </c>
      <c r="P15" s="9"/>
    </row>
    <row r="16" spans="1:133">
      <c r="A16" s="12"/>
      <c r="B16" s="44">
        <v>522</v>
      </c>
      <c r="C16" s="20" t="s">
        <v>29</v>
      </c>
      <c r="D16" s="46">
        <v>12181394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12181394</v>
      </c>
      <c r="O16" s="47">
        <f t="shared" si="1"/>
        <v>181.94219739514875</v>
      </c>
      <c r="P16" s="9"/>
    </row>
    <row r="17" spans="1:16">
      <c r="A17" s="12"/>
      <c r="B17" s="44">
        <v>524</v>
      </c>
      <c r="C17" s="20" t="s">
        <v>30</v>
      </c>
      <c r="D17" s="46">
        <v>442950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442950</v>
      </c>
      <c r="O17" s="47">
        <f t="shared" si="1"/>
        <v>6.6159338033217825</v>
      </c>
      <c r="P17" s="9"/>
    </row>
    <row r="18" spans="1:16">
      <c r="A18" s="12"/>
      <c r="B18" s="44">
        <v>526</v>
      </c>
      <c r="C18" s="20" t="s">
        <v>31</v>
      </c>
      <c r="D18" s="46">
        <v>3214842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3214842</v>
      </c>
      <c r="O18" s="47">
        <f t="shared" si="1"/>
        <v>48.017116740351298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53381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53381</v>
      </c>
      <c r="O19" s="47">
        <f t="shared" si="1"/>
        <v>0.79730254510694232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2792573</v>
      </c>
      <c r="E20" s="31">
        <f t="shared" si="5"/>
        <v>0</v>
      </c>
      <c r="F20" s="31">
        <f t="shared" si="5"/>
        <v>0</v>
      </c>
      <c r="G20" s="31">
        <f t="shared" si="5"/>
        <v>3493863</v>
      </c>
      <c r="H20" s="31">
        <f t="shared" si="5"/>
        <v>0</v>
      </c>
      <c r="I20" s="31">
        <f t="shared" si="5"/>
        <v>19276281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25562717</v>
      </c>
      <c r="O20" s="43">
        <f t="shared" si="1"/>
        <v>381.80662265503645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15296945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15296945</v>
      </c>
      <c r="O21" s="47">
        <f t="shared" si="1"/>
        <v>228.47629645118892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3979336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3979336</v>
      </c>
      <c r="O22" s="47">
        <f t="shared" si="1"/>
        <v>59.435655394909787</v>
      </c>
      <c r="P22" s="9"/>
    </row>
    <row r="23" spans="1:16">
      <c r="A23" s="12"/>
      <c r="B23" s="44">
        <v>539</v>
      </c>
      <c r="C23" s="20" t="s">
        <v>36</v>
      </c>
      <c r="D23" s="46">
        <v>2792573</v>
      </c>
      <c r="E23" s="46">
        <v>0</v>
      </c>
      <c r="F23" s="46">
        <v>0</v>
      </c>
      <c r="G23" s="46">
        <v>3493863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6286436</v>
      </c>
      <c r="O23" s="47">
        <f t="shared" si="1"/>
        <v>93.894670808937747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2264951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2264951</v>
      </c>
      <c r="O24" s="43">
        <f t="shared" si="1"/>
        <v>33.829474847652051</v>
      </c>
      <c r="P24" s="10"/>
    </row>
    <row r="25" spans="1:16">
      <c r="A25" s="12"/>
      <c r="B25" s="44">
        <v>541</v>
      </c>
      <c r="C25" s="20" t="s">
        <v>38</v>
      </c>
      <c r="D25" s="46">
        <v>633786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633786</v>
      </c>
      <c r="O25" s="47">
        <f t="shared" si="1"/>
        <v>9.4662743457999756</v>
      </c>
      <c r="P25" s="9"/>
    </row>
    <row r="26" spans="1:16">
      <c r="A26" s="12"/>
      <c r="B26" s="44">
        <v>549</v>
      </c>
      <c r="C26" s="20" t="s">
        <v>39</v>
      </c>
      <c r="D26" s="46">
        <v>1631165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1631165</v>
      </c>
      <c r="O26" s="47">
        <f t="shared" si="1"/>
        <v>24.363200501852074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2293447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2293447</v>
      </c>
      <c r="O27" s="43">
        <f t="shared" si="1"/>
        <v>34.255093201099292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1587147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1587147</v>
      </c>
      <c r="O28" s="47">
        <f t="shared" si="1"/>
        <v>23.705744413908473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706300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706300</v>
      </c>
      <c r="O29" s="47">
        <f t="shared" si="1"/>
        <v>10.549348787190823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4467860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4467860</v>
      </c>
      <c r="O30" s="43">
        <f t="shared" si="1"/>
        <v>66.732285816704504</v>
      </c>
      <c r="P30" s="9"/>
    </row>
    <row r="31" spans="1:16">
      <c r="A31" s="12"/>
      <c r="B31" s="44">
        <v>572</v>
      </c>
      <c r="C31" s="20" t="s">
        <v>45</v>
      </c>
      <c r="D31" s="46">
        <v>2951739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2951739</v>
      </c>
      <c r="O31" s="47">
        <f t="shared" si="1"/>
        <v>44.087390966662682</v>
      </c>
      <c r="P31" s="9"/>
    </row>
    <row r="32" spans="1:16">
      <c r="A32" s="12"/>
      <c r="B32" s="44">
        <v>579</v>
      </c>
      <c r="C32" s="20" t="s">
        <v>46</v>
      </c>
      <c r="D32" s="46">
        <v>1516121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1516121</v>
      </c>
      <c r="O32" s="47">
        <f t="shared" si="1"/>
        <v>22.644894850041823</v>
      </c>
      <c r="P32" s="9"/>
    </row>
    <row r="33" spans="1:119" ht="15.75">
      <c r="A33" s="28" t="s">
        <v>50</v>
      </c>
      <c r="B33" s="29"/>
      <c r="C33" s="30"/>
      <c r="D33" s="31">
        <f t="shared" ref="D33:M33" si="11">SUM(D34:D35)</f>
        <v>4109971</v>
      </c>
      <c r="E33" s="31">
        <f t="shared" si="11"/>
        <v>138250</v>
      </c>
      <c r="F33" s="31">
        <f t="shared" si="11"/>
        <v>4500</v>
      </c>
      <c r="G33" s="31">
        <f t="shared" si="11"/>
        <v>2450396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6703117</v>
      </c>
      <c r="O33" s="43">
        <f t="shared" si="1"/>
        <v>100.11824889473056</v>
      </c>
      <c r="P33" s="9"/>
    </row>
    <row r="34" spans="1:119">
      <c r="A34" s="12"/>
      <c r="B34" s="44">
        <v>581</v>
      </c>
      <c r="C34" s="20" t="s">
        <v>47</v>
      </c>
      <c r="D34" s="46">
        <v>4109971</v>
      </c>
      <c r="E34" s="46">
        <v>138250</v>
      </c>
      <c r="F34" s="46">
        <v>0</v>
      </c>
      <c r="G34" s="46">
        <v>2240180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6488401</v>
      </c>
      <c r="O34" s="47">
        <f t="shared" si="1"/>
        <v>96.911234914565654</v>
      </c>
      <c r="P34" s="9"/>
    </row>
    <row r="35" spans="1:119" ht="15.75" thickBot="1">
      <c r="A35" s="12"/>
      <c r="B35" s="44">
        <v>585</v>
      </c>
      <c r="C35" s="20" t="s">
        <v>48</v>
      </c>
      <c r="D35" s="46">
        <v>0</v>
      </c>
      <c r="E35" s="46">
        <v>0</v>
      </c>
      <c r="F35" s="46">
        <v>4500</v>
      </c>
      <c r="G35" s="46">
        <v>210216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214716</v>
      </c>
      <c r="O35" s="47">
        <f t="shared" si="1"/>
        <v>3.2070139801648945</v>
      </c>
      <c r="P35" s="9"/>
    </row>
    <row r="36" spans="1:119" ht="16.5" thickBot="1">
      <c r="A36" s="14" t="s">
        <v>10</v>
      </c>
      <c r="B36" s="23"/>
      <c r="C36" s="22"/>
      <c r="D36" s="15">
        <f>SUM(D5,D14,D20,D24,D27,D30,D33)</f>
        <v>56668383</v>
      </c>
      <c r="E36" s="15">
        <f t="shared" ref="E36:M36" si="12">SUM(E5,E14,E20,E24,E27,E30,E33)</f>
        <v>2485078</v>
      </c>
      <c r="F36" s="15">
        <f t="shared" si="12"/>
        <v>6153003</v>
      </c>
      <c r="G36" s="15">
        <f t="shared" si="12"/>
        <v>5978052</v>
      </c>
      <c r="H36" s="15">
        <f t="shared" si="12"/>
        <v>0</v>
      </c>
      <c r="I36" s="15">
        <f t="shared" si="12"/>
        <v>21513785</v>
      </c>
      <c r="J36" s="15">
        <f t="shared" si="12"/>
        <v>0</v>
      </c>
      <c r="K36" s="15">
        <f t="shared" si="12"/>
        <v>8725175</v>
      </c>
      <c r="L36" s="15">
        <f t="shared" si="12"/>
        <v>0</v>
      </c>
      <c r="M36" s="15">
        <f t="shared" si="12"/>
        <v>0</v>
      </c>
      <c r="N36" s="15">
        <f t="shared" si="10"/>
        <v>101523476</v>
      </c>
      <c r="O36" s="37">
        <f t="shared" si="1"/>
        <v>1516.3621101684789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61</v>
      </c>
      <c r="M38" s="93"/>
      <c r="N38" s="93"/>
      <c r="O38" s="41">
        <v>66952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9663191</v>
      </c>
      <c r="E5" s="26">
        <f t="shared" si="0"/>
        <v>0</v>
      </c>
      <c r="F5" s="26">
        <f t="shared" si="0"/>
        <v>4539404</v>
      </c>
      <c r="G5" s="26">
        <f t="shared" si="0"/>
        <v>0</v>
      </c>
      <c r="H5" s="26">
        <f t="shared" si="0"/>
        <v>0</v>
      </c>
      <c r="I5" s="26">
        <f t="shared" si="0"/>
        <v>1215101</v>
      </c>
      <c r="J5" s="26">
        <f t="shared" si="0"/>
        <v>0</v>
      </c>
      <c r="K5" s="26">
        <f t="shared" si="0"/>
        <v>8808218</v>
      </c>
      <c r="L5" s="26">
        <f t="shared" si="0"/>
        <v>0</v>
      </c>
      <c r="M5" s="26">
        <f t="shared" si="0"/>
        <v>0</v>
      </c>
      <c r="N5" s="27">
        <f>SUM(D5:M5)</f>
        <v>24225914</v>
      </c>
      <c r="O5" s="32">
        <f t="shared" ref="O5:O35" si="1">(N5/O$37)</f>
        <v>361.38123722720286</v>
      </c>
      <c r="P5" s="6"/>
    </row>
    <row r="6" spans="1:133">
      <c r="A6" s="12"/>
      <c r="B6" s="44">
        <v>511</v>
      </c>
      <c r="C6" s="20" t="s">
        <v>19</v>
      </c>
      <c r="D6" s="46">
        <v>590945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590945</v>
      </c>
      <c r="O6" s="47">
        <f t="shared" si="1"/>
        <v>8.8152065277384128</v>
      </c>
      <c r="P6" s="9"/>
    </row>
    <row r="7" spans="1:133">
      <c r="A7" s="12"/>
      <c r="B7" s="44">
        <v>512</v>
      </c>
      <c r="C7" s="20" t="s">
        <v>20</v>
      </c>
      <c r="D7" s="46">
        <v>802149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802149</v>
      </c>
      <c r="O7" s="47">
        <f t="shared" si="1"/>
        <v>11.965765174455898</v>
      </c>
      <c r="P7" s="9"/>
    </row>
    <row r="8" spans="1:133">
      <c r="A8" s="12"/>
      <c r="B8" s="44">
        <v>513</v>
      </c>
      <c r="C8" s="20" t="s">
        <v>21</v>
      </c>
      <c r="D8" s="46">
        <v>1991003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1991003</v>
      </c>
      <c r="O8" s="47">
        <f t="shared" si="1"/>
        <v>29.700061160254783</v>
      </c>
      <c r="P8" s="9"/>
    </row>
    <row r="9" spans="1:133">
      <c r="A9" s="12"/>
      <c r="B9" s="44">
        <v>514</v>
      </c>
      <c r="C9" s="20" t="s">
        <v>22</v>
      </c>
      <c r="D9" s="46">
        <v>571351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571351</v>
      </c>
      <c r="O9" s="47">
        <f t="shared" si="1"/>
        <v>8.5229201784089383</v>
      </c>
      <c r="P9" s="9"/>
    </row>
    <row r="10" spans="1:133">
      <c r="A10" s="12"/>
      <c r="B10" s="44">
        <v>515</v>
      </c>
      <c r="C10" s="20" t="s">
        <v>23</v>
      </c>
      <c r="D10" s="46">
        <v>627061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627061</v>
      </c>
      <c r="O10" s="47">
        <f t="shared" si="1"/>
        <v>9.3539537867147988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4528869</v>
      </c>
      <c r="G11" s="46">
        <v>0</v>
      </c>
      <c r="H11" s="46">
        <v>0</v>
      </c>
      <c r="I11" s="46">
        <v>1215101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5743970</v>
      </c>
      <c r="O11" s="47">
        <f t="shared" si="1"/>
        <v>85.683577725733556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8808218</v>
      </c>
      <c r="L12" s="46">
        <v>0</v>
      </c>
      <c r="M12" s="46">
        <v>0</v>
      </c>
      <c r="N12" s="46">
        <f t="shared" si="2"/>
        <v>8808218</v>
      </c>
      <c r="O12" s="47">
        <f t="shared" si="1"/>
        <v>131.39337977534794</v>
      </c>
      <c r="P12" s="9"/>
    </row>
    <row r="13" spans="1:133">
      <c r="A13" s="12"/>
      <c r="B13" s="44">
        <v>519</v>
      </c>
      <c r="C13" s="20" t="s">
        <v>26</v>
      </c>
      <c r="D13" s="46">
        <v>5080682</v>
      </c>
      <c r="E13" s="46">
        <v>0</v>
      </c>
      <c r="F13" s="46">
        <v>10535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5091217</v>
      </c>
      <c r="O13" s="47">
        <f t="shared" si="1"/>
        <v>75.94637289854856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35110128</v>
      </c>
      <c r="E14" s="31">
        <f t="shared" si="3"/>
        <v>649670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35759798</v>
      </c>
      <c r="O14" s="43">
        <f t="shared" si="1"/>
        <v>533.43374554350578</v>
      </c>
      <c r="P14" s="10"/>
    </row>
    <row r="15" spans="1:133">
      <c r="A15" s="12"/>
      <c r="B15" s="44">
        <v>521</v>
      </c>
      <c r="C15" s="20" t="s">
        <v>28</v>
      </c>
      <c r="D15" s="46">
        <v>20164288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20164288</v>
      </c>
      <c r="O15" s="47">
        <f t="shared" si="1"/>
        <v>300.79341259304562</v>
      </c>
      <c r="P15" s="9"/>
    </row>
    <row r="16" spans="1:133">
      <c r="A16" s="12"/>
      <c r="B16" s="44">
        <v>522</v>
      </c>
      <c r="C16" s="20" t="s">
        <v>29</v>
      </c>
      <c r="D16" s="46">
        <v>11139477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11139477</v>
      </c>
      <c r="O16" s="47">
        <f t="shared" si="1"/>
        <v>166.16908572877665</v>
      </c>
      <c r="P16" s="9"/>
    </row>
    <row r="17" spans="1:16">
      <c r="A17" s="12"/>
      <c r="B17" s="44">
        <v>524</v>
      </c>
      <c r="C17" s="20" t="s">
        <v>30</v>
      </c>
      <c r="D17" s="46">
        <v>457394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457394</v>
      </c>
      <c r="O17" s="47">
        <f t="shared" si="1"/>
        <v>6.8230081895072869</v>
      </c>
      <c r="P17" s="9"/>
    </row>
    <row r="18" spans="1:16">
      <c r="A18" s="12"/>
      <c r="B18" s="44">
        <v>526</v>
      </c>
      <c r="C18" s="20" t="s">
        <v>31</v>
      </c>
      <c r="D18" s="46">
        <v>3348969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3348969</v>
      </c>
      <c r="O18" s="47">
        <f t="shared" si="1"/>
        <v>49.957023733162281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649670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649670</v>
      </c>
      <c r="O19" s="47">
        <f t="shared" si="1"/>
        <v>9.6912152990139777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4339131</v>
      </c>
      <c r="E20" s="31">
        <f t="shared" si="5"/>
        <v>0</v>
      </c>
      <c r="F20" s="31">
        <f t="shared" si="5"/>
        <v>0</v>
      </c>
      <c r="G20" s="31">
        <f t="shared" si="5"/>
        <v>4406020</v>
      </c>
      <c r="H20" s="31">
        <f t="shared" si="5"/>
        <v>0</v>
      </c>
      <c r="I20" s="31">
        <f t="shared" si="5"/>
        <v>18029407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26774558</v>
      </c>
      <c r="O20" s="43">
        <f t="shared" si="1"/>
        <v>399.39970464072081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14158106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14158106</v>
      </c>
      <c r="O21" s="47">
        <f t="shared" si="1"/>
        <v>211.19838298253202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3871301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3871301</v>
      </c>
      <c r="O22" s="47">
        <f t="shared" si="1"/>
        <v>57.74872085564688</v>
      </c>
      <c r="P22" s="9"/>
    </row>
    <row r="23" spans="1:16">
      <c r="A23" s="12"/>
      <c r="B23" s="44">
        <v>539</v>
      </c>
      <c r="C23" s="20" t="s">
        <v>36</v>
      </c>
      <c r="D23" s="46">
        <v>4339131</v>
      </c>
      <c r="E23" s="46">
        <v>0</v>
      </c>
      <c r="F23" s="46">
        <v>0</v>
      </c>
      <c r="G23" s="46">
        <v>4406020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8745151</v>
      </c>
      <c r="O23" s="47">
        <f t="shared" si="1"/>
        <v>130.45260080254187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2078314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2078314</v>
      </c>
      <c r="O24" s="43">
        <f t="shared" si="1"/>
        <v>31.002491161597327</v>
      </c>
      <c r="P24" s="10"/>
    </row>
    <row r="25" spans="1:16">
      <c r="A25" s="12"/>
      <c r="B25" s="44">
        <v>541</v>
      </c>
      <c r="C25" s="20" t="s">
        <v>38</v>
      </c>
      <c r="D25" s="46">
        <v>748159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748159</v>
      </c>
      <c r="O25" s="47">
        <f t="shared" si="1"/>
        <v>11.160389038888972</v>
      </c>
      <c r="P25" s="9"/>
    </row>
    <row r="26" spans="1:16">
      <c r="A26" s="12"/>
      <c r="B26" s="44">
        <v>549</v>
      </c>
      <c r="C26" s="20" t="s">
        <v>39</v>
      </c>
      <c r="D26" s="46">
        <v>1330155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1330155</v>
      </c>
      <c r="O26" s="47">
        <f t="shared" si="1"/>
        <v>19.842102122708354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3779080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3779080</v>
      </c>
      <c r="O27" s="43">
        <f t="shared" si="1"/>
        <v>56.373047719915867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2597364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2597364</v>
      </c>
      <c r="O28" s="47">
        <f t="shared" si="1"/>
        <v>38.745230245983564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1181716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1181716</v>
      </c>
      <c r="O29" s="47">
        <f t="shared" si="1"/>
        <v>17.627817473932307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2591515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2591515</v>
      </c>
      <c r="O30" s="43">
        <f t="shared" si="1"/>
        <v>38.657979921535869</v>
      </c>
      <c r="P30" s="9"/>
    </row>
    <row r="31" spans="1:16">
      <c r="A31" s="12"/>
      <c r="B31" s="44">
        <v>572</v>
      </c>
      <c r="C31" s="20" t="s">
        <v>45</v>
      </c>
      <c r="D31" s="46">
        <v>1363246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1363246</v>
      </c>
      <c r="O31" s="47">
        <f t="shared" si="1"/>
        <v>20.335725047361905</v>
      </c>
      <c r="P31" s="9"/>
    </row>
    <row r="32" spans="1:16">
      <c r="A32" s="12"/>
      <c r="B32" s="44">
        <v>579</v>
      </c>
      <c r="C32" s="20" t="s">
        <v>46</v>
      </c>
      <c r="D32" s="46">
        <v>1228269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1228269</v>
      </c>
      <c r="O32" s="47">
        <f t="shared" si="1"/>
        <v>18.322254874173964</v>
      </c>
      <c r="P32" s="9"/>
    </row>
    <row r="33" spans="1:119" ht="15.75">
      <c r="A33" s="28" t="s">
        <v>50</v>
      </c>
      <c r="B33" s="29"/>
      <c r="C33" s="30"/>
      <c r="D33" s="31">
        <f t="shared" ref="D33:M33" si="11">SUM(D34:D34)</f>
        <v>3566961</v>
      </c>
      <c r="E33" s="31">
        <f t="shared" si="11"/>
        <v>144930</v>
      </c>
      <c r="F33" s="31">
        <f t="shared" si="11"/>
        <v>0</v>
      </c>
      <c r="G33" s="31">
        <f t="shared" si="11"/>
        <v>3526164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7238055</v>
      </c>
      <c r="O33" s="43">
        <f t="shared" si="1"/>
        <v>107.97104584035682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3566961</v>
      </c>
      <c r="E34" s="46">
        <v>144930</v>
      </c>
      <c r="F34" s="46">
        <v>0</v>
      </c>
      <c r="G34" s="46">
        <v>3526164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7238055</v>
      </c>
      <c r="O34" s="47">
        <f t="shared" si="1"/>
        <v>107.97104584035682</v>
      </c>
      <c r="P34" s="9"/>
    </row>
    <row r="35" spans="1:119" ht="16.5" thickBot="1">
      <c r="A35" s="14" t="s">
        <v>10</v>
      </c>
      <c r="B35" s="23"/>
      <c r="C35" s="22"/>
      <c r="D35" s="15">
        <f>SUM(D5,D14,D20,D24,D27,D30,D33)</f>
        <v>57349240</v>
      </c>
      <c r="E35" s="15">
        <f t="shared" ref="E35:M35" si="12">SUM(E5,E14,E20,E24,E27,E30,E33)</f>
        <v>4573680</v>
      </c>
      <c r="F35" s="15">
        <f t="shared" si="12"/>
        <v>4539404</v>
      </c>
      <c r="G35" s="15">
        <f t="shared" si="12"/>
        <v>7932184</v>
      </c>
      <c r="H35" s="15">
        <f t="shared" si="12"/>
        <v>0</v>
      </c>
      <c r="I35" s="15">
        <f t="shared" si="12"/>
        <v>19244508</v>
      </c>
      <c r="J35" s="15">
        <f t="shared" si="12"/>
        <v>0</v>
      </c>
      <c r="K35" s="15">
        <f t="shared" si="12"/>
        <v>8808218</v>
      </c>
      <c r="L35" s="15">
        <f t="shared" si="12"/>
        <v>0</v>
      </c>
      <c r="M35" s="15">
        <f t="shared" si="12"/>
        <v>0</v>
      </c>
      <c r="N35" s="15">
        <f t="shared" si="10"/>
        <v>102447234</v>
      </c>
      <c r="O35" s="37">
        <f t="shared" si="1"/>
        <v>1528.2192520548354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59</v>
      </c>
      <c r="M37" s="93"/>
      <c r="N37" s="93"/>
      <c r="O37" s="41">
        <v>67037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11038044</v>
      </c>
      <c r="E5" s="26">
        <f t="shared" si="0"/>
        <v>0</v>
      </c>
      <c r="F5" s="26">
        <f t="shared" si="0"/>
        <v>4760614</v>
      </c>
      <c r="G5" s="26">
        <f t="shared" si="0"/>
        <v>0</v>
      </c>
      <c r="H5" s="26">
        <f t="shared" si="0"/>
        <v>0</v>
      </c>
      <c r="I5" s="26">
        <f t="shared" si="0"/>
        <v>1578097</v>
      </c>
      <c r="J5" s="26">
        <f t="shared" si="0"/>
        <v>0</v>
      </c>
      <c r="K5" s="26">
        <f t="shared" si="0"/>
        <v>7513175</v>
      </c>
      <c r="L5" s="26">
        <f t="shared" si="0"/>
        <v>0</v>
      </c>
      <c r="M5" s="26">
        <f t="shared" si="0"/>
        <v>0</v>
      </c>
      <c r="N5" s="27">
        <f>SUM(D5:M5)</f>
        <v>24889930</v>
      </c>
      <c r="O5" s="32">
        <f t="shared" ref="O5:O36" si="1">(N5/O$38)</f>
        <v>373.11202386484581</v>
      </c>
      <c r="P5" s="6"/>
    </row>
    <row r="6" spans="1:133">
      <c r="A6" s="12"/>
      <c r="B6" s="44">
        <v>511</v>
      </c>
      <c r="C6" s="20" t="s">
        <v>19</v>
      </c>
      <c r="D6" s="46">
        <v>557037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557037</v>
      </c>
      <c r="O6" s="47">
        <f t="shared" si="1"/>
        <v>8.350252589605601</v>
      </c>
      <c r="P6" s="9"/>
    </row>
    <row r="7" spans="1:133">
      <c r="A7" s="12"/>
      <c r="B7" s="44">
        <v>512</v>
      </c>
      <c r="C7" s="20" t="s">
        <v>20</v>
      </c>
      <c r="D7" s="46">
        <v>670404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670404</v>
      </c>
      <c r="O7" s="47">
        <f t="shared" si="1"/>
        <v>10.049678454181596</v>
      </c>
      <c r="P7" s="9"/>
    </row>
    <row r="8" spans="1:133">
      <c r="A8" s="12"/>
      <c r="B8" s="44">
        <v>513</v>
      </c>
      <c r="C8" s="20" t="s">
        <v>21</v>
      </c>
      <c r="D8" s="46">
        <v>1980488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1980488</v>
      </c>
      <c r="O8" s="47">
        <f t="shared" si="1"/>
        <v>29.688467822932438</v>
      </c>
      <c r="P8" s="9"/>
    </row>
    <row r="9" spans="1:133">
      <c r="A9" s="12"/>
      <c r="B9" s="44">
        <v>514</v>
      </c>
      <c r="C9" s="20" t="s">
        <v>22</v>
      </c>
      <c r="D9" s="46">
        <v>489800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489800</v>
      </c>
      <c r="O9" s="47">
        <f t="shared" si="1"/>
        <v>7.3423376156140847</v>
      </c>
      <c r="P9" s="9"/>
    </row>
    <row r="10" spans="1:133">
      <c r="A10" s="12"/>
      <c r="B10" s="44">
        <v>515</v>
      </c>
      <c r="C10" s="20" t="s">
        <v>23</v>
      </c>
      <c r="D10" s="46">
        <v>707284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707284</v>
      </c>
      <c r="O10" s="47">
        <f t="shared" si="1"/>
        <v>10.60252739510411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4760614</v>
      </c>
      <c r="G11" s="46">
        <v>0</v>
      </c>
      <c r="H11" s="46">
        <v>0</v>
      </c>
      <c r="I11" s="46">
        <v>1578097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6338711</v>
      </c>
      <c r="O11" s="47">
        <f t="shared" si="1"/>
        <v>95.020327092296398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7513175</v>
      </c>
      <c r="L12" s="46">
        <v>0</v>
      </c>
      <c r="M12" s="46">
        <v>0</v>
      </c>
      <c r="N12" s="46">
        <f t="shared" si="2"/>
        <v>7513175</v>
      </c>
      <c r="O12" s="47">
        <f t="shared" si="1"/>
        <v>112.62610742178717</v>
      </c>
      <c r="P12" s="9"/>
    </row>
    <row r="13" spans="1:133">
      <c r="A13" s="12"/>
      <c r="B13" s="44">
        <v>519</v>
      </c>
      <c r="C13" s="20" t="s">
        <v>26</v>
      </c>
      <c r="D13" s="46">
        <v>6633031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6633031</v>
      </c>
      <c r="O13" s="47">
        <f t="shared" si="1"/>
        <v>99.43232547332444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29811261</v>
      </c>
      <c r="E14" s="31">
        <f t="shared" si="3"/>
        <v>491458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30302719</v>
      </c>
      <c r="O14" s="43">
        <f t="shared" si="1"/>
        <v>454.25233476742267</v>
      </c>
      <c r="P14" s="10"/>
    </row>
    <row r="15" spans="1:133">
      <c r="A15" s="12"/>
      <c r="B15" s="44">
        <v>521</v>
      </c>
      <c r="C15" s="20" t="s">
        <v>28</v>
      </c>
      <c r="D15" s="46">
        <v>16257541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16257541</v>
      </c>
      <c r="O15" s="47">
        <f t="shared" si="1"/>
        <v>243.70836019127853</v>
      </c>
      <c r="P15" s="9"/>
    </row>
    <row r="16" spans="1:133">
      <c r="A16" s="12"/>
      <c r="B16" s="44">
        <v>522</v>
      </c>
      <c r="C16" s="20" t="s">
        <v>29</v>
      </c>
      <c r="D16" s="46">
        <v>8490275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8490275</v>
      </c>
      <c r="O16" s="47">
        <f t="shared" si="1"/>
        <v>127.27330645040399</v>
      </c>
      <c r="P16" s="9"/>
    </row>
    <row r="17" spans="1:16">
      <c r="A17" s="12"/>
      <c r="B17" s="44">
        <v>524</v>
      </c>
      <c r="C17" s="20" t="s">
        <v>30</v>
      </c>
      <c r="D17" s="46">
        <v>422004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422004</v>
      </c>
      <c r="O17" s="47">
        <f t="shared" si="1"/>
        <v>6.3260429627186738</v>
      </c>
      <c r="P17" s="9"/>
    </row>
    <row r="18" spans="1:16">
      <c r="A18" s="12"/>
      <c r="B18" s="44">
        <v>526</v>
      </c>
      <c r="C18" s="20" t="s">
        <v>31</v>
      </c>
      <c r="D18" s="46">
        <v>4641441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4641441</v>
      </c>
      <c r="O18" s="47">
        <f t="shared" si="1"/>
        <v>69.577433329835557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491458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491458</v>
      </c>
      <c r="O19" s="47">
        <f t="shared" si="1"/>
        <v>7.3671918331859265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4209013</v>
      </c>
      <c r="E20" s="31">
        <f t="shared" si="5"/>
        <v>0</v>
      </c>
      <c r="F20" s="31">
        <f t="shared" si="5"/>
        <v>0</v>
      </c>
      <c r="G20" s="31">
        <f t="shared" si="5"/>
        <v>4491460</v>
      </c>
      <c r="H20" s="31">
        <f t="shared" si="5"/>
        <v>0</v>
      </c>
      <c r="I20" s="31">
        <f t="shared" si="5"/>
        <v>18605960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27306433</v>
      </c>
      <c r="O20" s="43">
        <f t="shared" si="1"/>
        <v>409.33656628041194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15029243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15029243</v>
      </c>
      <c r="O21" s="47">
        <f t="shared" si="1"/>
        <v>225.29558230523617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3576717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3576717</v>
      </c>
      <c r="O22" s="47">
        <f t="shared" si="1"/>
        <v>53.616708390172242</v>
      </c>
      <c r="P22" s="9"/>
    </row>
    <row r="23" spans="1:16">
      <c r="A23" s="12"/>
      <c r="B23" s="44">
        <v>539</v>
      </c>
      <c r="C23" s="20" t="s">
        <v>36</v>
      </c>
      <c r="D23" s="46">
        <v>4209013</v>
      </c>
      <c r="E23" s="46">
        <v>0</v>
      </c>
      <c r="F23" s="46">
        <v>0</v>
      </c>
      <c r="G23" s="46">
        <v>4491460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8700473</v>
      </c>
      <c r="O23" s="47">
        <f t="shared" si="1"/>
        <v>130.42427558500353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676078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676078</v>
      </c>
      <c r="O24" s="43">
        <f t="shared" si="1"/>
        <v>10.134734443628297</v>
      </c>
      <c r="P24" s="10"/>
    </row>
    <row r="25" spans="1:16">
      <c r="A25" s="12"/>
      <c r="B25" s="44">
        <v>549</v>
      </c>
      <c r="C25" s="20" t="s">
        <v>39</v>
      </c>
      <c r="D25" s="46">
        <v>676078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676078</v>
      </c>
      <c r="O25" s="47">
        <f t="shared" si="1"/>
        <v>10.134734443628297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SUM(D27:D28)</f>
        <v>0</v>
      </c>
      <c r="E26" s="31">
        <f t="shared" si="7"/>
        <v>4679660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4679660</v>
      </c>
      <c r="O26" s="43">
        <f t="shared" si="1"/>
        <v>70.150354524876704</v>
      </c>
      <c r="P26" s="10"/>
    </row>
    <row r="27" spans="1:16">
      <c r="A27" s="13"/>
      <c r="B27" s="45">
        <v>554</v>
      </c>
      <c r="C27" s="21" t="s">
        <v>41</v>
      </c>
      <c r="D27" s="46">
        <v>0</v>
      </c>
      <c r="E27" s="46">
        <v>2311112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2311112</v>
      </c>
      <c r="O27" s="47">
        <f t="shared" si="1"/>
        <v>34.644680627801343</v>
      </c>
      <c r="P27" s="9"/>
    </row>
    <row r="28" spans="1:16">
      <c r="A28" s="13"/>
      <c r="B28" s="45">
        <v>559</v>
      </c>
      <c r="C28" s="21" t="s">
        <v>42</v>
      </c>
      <c r="D28" s="46">
        <v>0</v>
      </c>
      <c r="E28" s="46">
        <v>2368548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2368548</v>
      </c>
      <c r="O28" s="47">
        <f t="shared" si="1"/>
        <v>35.505673897075354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SUM(D30:D32)</f>
        <v>3022184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38871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3061055</v>
      </c>
      <c r="O29" s="43">
        <f t="shared" si="1"/>
        <v>45.886686953784348</v>
      </c>
      <c r="P29" s="9"/>
    </row>
    <row r="30" spans="1:16">
      <c r="A30" s="12"/>
      <c r="B30" s="44">
        <v>571</v>
      </c>
      <c r="C30" s="20" t="s">
        <v>44</v>
      </c>
      <c r="D30" s="46">
        <v>32500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32500</v>
      </c>
      <c r="O30" s="47">
        <f t="shared" si="1"/>
        <v>0.48719063394744339</v>
      </c>
      <c r="P30" s="9"/>
    </row>
    <row r="31" spans="1:16">
      <c r="A31" s="12"/>
      <c r="B31" s="44">
        <v>572</v>
      </c>
      <c r="C31" s="20" t="s">
        <v>45</v>
      </c>
      <c r="D31" s="46">
        <v>1352029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1352029</v>
      </c>
      <c r="O31" s="47">
        <f t="shared" si="1"/>
        <v>20.267565096163935</v>
      </c>
      <c r="P31" s="9"/>
    </row>
    <row r="32" spans="1:16">
      <c r="A32" s="12"/>
      <c r="B32" s="44">
        <v>579</v>
      </c>
      <c r="C32" s="20" t="s">
        <v>46</v>
      </c>
      <c r="D32" s="46">
        <v>1637655</v>
      </c>
      <c r="E32" s="46">
        <v>0</v>
      </c>
      <c r="F32" s="46">
        <v>0</v>
      </c>
      <c r="G32" s="46">
        <v>0</v>
      </c>
      <c r="H32" s="46">
        <v>0</v>
      </c>
      <c r="I32" s="46">
        <v>38871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1676526</v>
      </c>
      <c r="O32" s="47">
        <f t="shared" si="1"/>
        <v>25.131931223672968</v>
      </c>
      <c r="P32" s="9"/>
    </row>
    <row r="33" spans="1:119" ht="15.75">
      <c r="A33" s="28" t="s">
        <v>50</v>
      </c>
      <c r="B33" s="29"/>
      <c r="C33" s="30"/>
      <c r="D33" s="31">
        <f t="shared" ref="D33:M33" si="9">SUM(D34:D35)</f>
        <v>3433555</v>
      </c>
      <c r="E33" s="31">
        <f t="shared" si="9"/>
        <v>817557</v>
      </c>
      <c r="F33" s="31">
        <f t="shared" si="9"/>
        <v>970948</v>
      </c>
      <c r="G33" s="31">
        <f t="shared" si="9"/>
        <v>6473769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11695829</v>
      </c>
      <c r="O33" s="43">
        <f t="shared" si="1"/>
        <v>175.32610292464284</v>
      </c>
      <c r="P33" s="9"/>
    </row>
    <row r="34" spans="1:119">
      <c r="A34" s="12"/>
      <c r="B34" s="44">
        <v>581</v>
      </c>
      <c r="C34" s="20" t="s">
        <v>47</v>
      </c>
      <c r="D34" s="46">
        <v>3433555</v>
      </c>
      <c r="E34" s="46">
        <v>763057</v>
      </c>
      <c r="F34" s="46">
        <v>964448</v>
      </c>
      <c r="G34" s="46">
        <v>6309193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11470253</v>
      </c>
      <c r="O34" s="47">
        <f t="shared" si="1"/>
        <v>171.94461017254045</v>
      </c>
      <c r="P34" s="9"/>
    </row>
    <row r="35" spans="1:119" ht="15.75" thickBot="1">
      <c r="A35" s="12"/>
      <c r="B35" s="44">
        <v>585</v>
      </c>
      <c r="C35" s="20" t="s">
        <v>48</v>
      </c>
      <c r="D35" s="46">
        <v>0</v>
      </c>
      <c r="E35" s="46">
        <v>54500</v>
      </c>
      <c r="F35" s="46">
        <v>6500</v>
      </c>
      <c r="G35" s="46">
        <v>164576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225576</v>
      </c>
      <c r="O35" s="47">
        <f t="shared" si="1"/>
        <v>3.3814927521024152</v>
      </c>
      <c r="P35" s="9"/>
    </row>
    <row r="36" spans="1:119" ht="16.5" thickBot="1">
      <c r="A36" s="14" t="s">
        <v>10</v>
      </c>
      <c r="B36" s="23"/>
      <c r="C36" s="22"/>
      <c r="D36" s="15">
        <f>SUM(D5,D14,D20,D24,D26,D29,D33)</f>
        <v>52190135</v>
      </c>
      <c r="E36" s="15">
        <f t="shared" ref="E36:M36" si="10">SUM(E5,E14,E20,E24,E26,E29,E33)</f>
        <v>5988675</v>
      </c>
      <c r="F36" s="15">
        <f t="shared" si="10"/>
        <v>5731562</v>
      </c>
      <c r="G36" s="15">
        <f t="shared" si="10"/>
        <v>10965229</v>
      </c>
      <c r="H36" s="15">
        <f t="shared" si="10"/>
        <v>0</v>
      </c>
      <c r="I36" s="15">
        <f t="shared" si="10"/>
        <v>20222928</v>
      </c>
      <c r="J36" s="15">
        <f t="shared" si="10"/>
        <v>0</v>
      </c>
      <c r="K36" s="15">
        <f t="shared" si="10"/>
        <v>7513175</v>
      </c>
      <c r="L36" s="15">
        <f t="shared" si="10"/>
        <v>0</v>
      </c>
      <c r="M36" s="15">
        <f t="shared" si="10"/>
        <v>0</v>
      </c>
      <c r="N36" s="15">
        <f t="shared" si="4"/>
        <v>102611704</v>
      </c>
      <c r="O36" s="37">
        <f t="shared" si="1"/>
        <v>1538.1988037596127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57</v>
      </c>
      <c r="M38" s="93"/>
      <c r="N38" s="93"/>
      <c r="O38" s="41">
        <v>66709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11779454</v>
      </c>
      <c r="E5" s="26">
        <f t="shared" ref="E5:M5" si="0">SUM(E6:E13)</f>
        <v>0</v>
      </c>
      <c r="F5" s="26">
        <f t="shared" si="0"/>
        <v>4479088</v>
      </c>
      <c r="G5" s="26">
        <f t="shared" si="0"/>
        <v>0</v>
      </c>
      <c r="H5" s="26">
        <f t="shared" si="0"/>
        <v>0</v>
      </c>
      <c r="I5" s="26">
        <f t="shared" si="0"/>
        <v>1853578</v>
      </c>
      <c r="J5" s="26">
        <f t="shared" si="0"/>
        <v>0</v>
      </c>
      <c r="K5" s="26">
        <f t="shared" si="0"/>
        <v>6970542</v>
      </c>
      <c r="L5" s="26">
        <f t="shared" si="0"/>
        <v>0</v>
      </c>
      <c r="M5" s="26">
        <f t="shared" si="0"/>
        <v>0</v>
      </c>
      <c r="N5" s="27">
        <f>SUM(D5:M5)</f>
        <v>25082662</v>
      </c>
      <c r="O5" s="32">
        <f t="shared" ref="O5:O37" si="1">(N5/O$39)</f>
        <v>375.00055317176731</v>
      </c>
      <c r="P5" s="6"/>
    </row>
    <row r="6" spans="1:133">
      <c r="A6" s="12"/>
      <c r="B6" s="44">
        <v>511</v>
      </c>
      <c r="C6" s="20" t="s">
        <v>19</v>
      </c>
      <c r="D6" s="46">
        <v>617185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617185</v>
      </c>
      <c r="O6" s="47">
        <f t="shared" si="1"/>
        <v>9.2272788434224893</v>
      </c>
      <c r="P6" s="9"/>
    </row>
    <row r="7" spans="1:133">
      <c r="A7" s="12"/>
      <c r="B7" s="44">
        <v>512</v>
      </c>
      <c r="C7" s="20" t="s">
        <v>20</v>
      </c>
      <c r="D7" s="46">
        <v>3115168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3115168</v>
      </c>
      <c r="O7" s="47">
        <f t="shared" si="1"/>
        <v>46.573594270934564</v>
      </c>
      <c r="P7" s="9"/>
    </row>
    <row r="8" spans="1:133">
      <c r="A8" s="12"/>
      <c r="B8" s="44">
        <v>513</v>
      </c>
      <c r="C8" s="20" t="s">
        <v>21</v>
      </c>
      <c r="D8" s="46">
        <v>2979289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2979289</v>
      </c>
      <c r="O8" s="47">
        <f t="shared" si="1"/>
        <v>44.542123282551167</v>
      </c>
      <c r="P8" s="9"/>
    </row>
    <row r="9" spans="1:133">
      <c r="A9" s="12"/>
      <c r="B9" s="44">
        <v>514</v>
      </c>
      <c r="C9" s="20" t="s">
        <v>22</v>
      </c>
      <c r="D9" s="46">
        <v>532118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532118</v>
      </c>
      <c r="O9" s="47">
        <f t="shared" si="1"/>
        <v>7.9554771480257749</v>
      </c>
      <c r="P9" s="9"/>
    </row>
    <row r="10" spans="1:133">
      <c r="A10" s="12"/>
      <c r="B10" s="44">
        <v>515</v>
      </c>
      <c r="C10" s="20" t="s">
        <v>23</v>
      </c>
      <c r="D10" s="46">
        <v>2211522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2211522</v>
      </c>
      <c r="O10" s="47">
        <f t="shared" si="1"/>
        <v>33.063554950887315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4479088</v>
      </c>
      <c r="G11" s="46">
        <v>0</v>
      </c>
      <c r="H11" s="46">
        <v>0</v>
      </c>
      <c r="I11" s="46">
        <v>1853578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6332666</v>
      </c>
      <c r="O11" s="47">
        <f t="shared" si="1"/>
        <v>94.677082243186263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6970542</v>
      </c>
      <c r="L12" s="46">
        <v>0</v>
      </c>
      <c r="M12" s="46">
        <v>0</v>
      </c>
      <c r="N12" s="46">
        <f t="shared" si="2"/>
        <v>6970542</v>
      </c>
      <c r="O12" s="47">
        <f t="shared" si="1"/>
        <v>104.21370370924096</v>
      </c>
      <c r="P12" s="9"/>
    </row>
    <row r="13" spans="1:133">
      <c r="A13" s="12"/>
      <c r="B13" s="44">
        <v>519</v>
      </c>
      <c r="C13" s="20" t="s">
        <v>26</v>
      </c>
      <c r="D13" s="46">
        <v>2324172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2324172</v>
      </c>
      <c r="O13" s="47">
        <f t="shared" si="1"/>
        <v>34.747738723518772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31851980</v>
      </c>
      <c r="E14" s="31">
        <f t="shared" si="3"/>
        <v>331585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32183565</v>
      </c>
      <c r="O14" s="43">
        <f t="shared" si="1"/>
        <v>481.16323052312106</v>
      </c>
      <c r="P14" s="10"/>
    </row>
    <row r="15" spans="1:133">
      <c r="A15" s="12"/>
      <c r="B15" s="44">
        <v>521</v>
      </c>
      <c r="C15" s="20" t="s">
        <v>28</v>
      </c>
      <c r="D15" s="46">
        <v>17377403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17377403</v>
      </c>
      <c r="O15" s="47">
        <f t="shared" si="1"/>
        <v>259.80239807436425</v>
      </c>
      <c r="P15" s="9"/>
    </row>
    <row r="16" spans="1:133">
      <c r="A16" s="12"/>
      <c r="B16" s="44">
        <v>522</v>
      </c>
      <c r="C16" s="20" t="s">
        <v>29</v>
      </c>
      <c r="D16" s="46">
        <v>9105839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9105839</v>
      </c>
      <c r="O16" s="47">
        <f t="shared" si="1"/>
        <v>136.13765006653011</v>
      </c>
      <c r="P16" s="9"/>
    </row>
    <row r="17" spans="1:16">
      <c r="A17" s="12"/>
      <c r="B17" s="44">
        <v>524</v>
      </c>
      <c r="C17" s="20" t="s">
        <v>30</v>
      </c>
      <c r="D17" s="46">
        <v>848517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848517</v>
      </c>
      <c r="O17" s="47">
        <f t="shared" si="1"/>
        <v>12.685828337345075</v>
      </c>
      <c r="P17" s="9"/>
    </row>
    <row r="18" spans="1:16">
      <c r="A18" s="12"/>
      <c r="B18" s="44">
        <v>526</v>
      </c>
      <c r="C18" s="20" t="s">
        <v>31</v>
      </c>
      <c r="D18" s="46">
        <v>4520221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4520221</v>
      </c>
      <c r="O18" s="47">
        <f t="shared" si="1"/>
        <v>67.579963221552774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331585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331585</v>
      </c>
      <c r="O19" s="47">
        <f t="shared" si="1"/>
        <v>4.9573908233288977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2317640</v>
      </c>
      <c r="E20" s="31">
        <f t="shared" si="5"/>
        <v>0</v>
      </c>
      <c r="F20" s="31">
        <f t="shared" si="5"/>
        <v>0</v>
      </c>
      <c r="G20" s="31">
        <f t="shared" si="5"/>
        <v>4941969</v>
      </c>
      <c r="H20" s="31">
        <f t="shared" si="5"/>
        <v>0</v>
      </c>
      <c r="I20" s="31">
        <f t="shared" si="5"/>
        <v>17189941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24449550</v>
      </c>
      <c r="O20" s="43">
        <f t="shared" si="1"/>
        <v>365.53515630840076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13301395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13301395</v>
      </c>
      <c r="O21" s="47">
        <f t="shared" si="1"/>
        <v>198.86368053582908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3888546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3888546</v>
      </c>
      <c r="O22" s="47">
        <f t="shared" si="1"/>
        <v>58.13605035358141</v>
      </c>
      <c r="P22" s="9"/>
    </row>
    <row r="23" spans="1:16">
      <c r="A23" s="12"/>
      <c r="B23" s="44">
        <v>539</v>
      </c>
      <c r="C23" s="20" t="s">
        <v>36</v>
      </c>
      <c r="D23" s="46">
        <v>2317640</v>
      </c>
      <c r="E23" s="46">
        <v>0</v>
      </c>
      <c r="F23" s="46">
        <v>0</v>
      </c>
      <c r="G23" s="46">
        <v>4941969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7259609</v>
      </c>
      <c r="O23" s="47">
        <f t="shared" si="1"/>
        <v>108.53542541899024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2768833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2768833</v>
      </c>
      <c r="O24" s="43">
        <f t="shared" si="1"/>
        <v>41.395682270097325</v>
      </c>
      <c r="P24" s="10"/>
    </row>
    <row r="25" spans="1:16">
      <c r="A25" s="12"/>
      <c r="B25" s="44">
        <v>541</v>
      </c>
      <c r="C25" s="20" t="s">
        <v>38</v>
      </c>
      <c r="D25" s="46">
        <v>1247470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1247470</v>
      </c>
      <c r="O25" s="47">
        <f t="shared" si="1"/>
        <v>18.65041039364899</v>
      </c>
      <c r="P25" s="9"/>
    </row>
    <row r="26" spans="1:16">
      <c r="A26" s="12"/>
      <c r="B26" s="44">
        <v>549</v>
      </c>
      <c r="C26" s="20" t="s">
        <v>39</v>
      </c>
      <c r="D26" s="46">
        <v>1521363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1521363</v>
      </c>
      <c r="O26" s="47">
        <f t="shared" si="1"/>
        <v>22.745271876448339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5990209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5990209</v>
      </c>
      <c r="O27" s="43">
        <f t="shared" si="1"/>
        <v>89.557148623798341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3029749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3029749</v>
      </c>
      <c r="O28" s="47">
        <f t="shared" si="1"/>
        <v>45.296529968454259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2960460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2960460</v>
      </c>
      <c r="O29" s="47">
        <f t="shared" si="1"/>
        <v>44.260618655344089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3356909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400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3357309</v>
      </c>
      <c r="O30" s="43">
        <f t="shared" si="1"/>
        <v>50.193744673852919</v>
      </c>
      <c r="P30" s="9"/>
    </row>
    <row r="31" spans="1:16">
      <c r="A31" s="12"/>
      <c r="B31" s="44">
        <v>571</v>
      </c>
      <c r="C31" s="20" t="s">
        <v>44</v>
      </c>
      <c r="D31" s="46">
        <v>25558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25558</v>
      </c>
      <c r="O31" s="47">
        <f t="shared" si="1"/>
        <v>0.38210713591579831</v>
      </c>
      <c r="P31" s="9"/>
    </row>
    <row r="32" spans="1:16">
      <c r="A32" s="12"/>
      <c r="B32" s="44">
        <v>572</v>
      </c>
      <c r="C32" s="20" t="s">
        <v>45</v>
      </c>
      <c r="D32" s="46">
        <v>1706506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1706506</v>
      </c>
      <c r="O32" s="47">
        <f t="shared" si="1"/>
        <v>25.513268647121265</v>
      </c>
      <c r="P32" s="9"/>
    </row>
    <row r="33" spans="1:119">
      <c r="A33" s="12"/>
      <c r="B33" s="44">
        <v>579</v>
      </c>
      <c r="C33" s="20" t="s">
        <v>46</v>
      </c>
      <c r="D33" s="46">
        <v>1624845</v>
      </c>
      <c r="E33" s="46">
        <v>0</v>
      </c>
      <c r="F33" s="46">
        <v>0</v>
      </c>
      <c r="G33" s="46">
        <v>0</v>
      </c>
      <c r="H33" s="46">
        <v>0</v>
      </c>
      <c r="I33" s="46">
        <v>400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1625245</v>
      </c>
      <c r="O33" s="47">
        <f t="shared" si="1"/>
        <v>24.298368890815855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SUM(D35:D36)</f>
        <v>3156449</v>
      </c>
      <c r="E34" s="31">
        <f t="shared" si="11"/>
        <v>704904</v>
      </c>
      <c r="F34" s="31">
        <f t="shared" si="11"/>
        <v>9000</v>
      </c>
      <c r="G34" s="31">
        <f t="shared" si="11"/>
        <v>2340567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6210920</v>
      </c>
      <c r="O34" s="43">
        <f t="shared" si="1"/>
        <v>92.85690791932663</v>
      </c>
      <c r="P34" s="9"/>
    </row>
    <row r="35" spans="1:119">
      <c r="A35" s="12"/>
      <c r="B35" s="44">
        <v>581</v>
      </c>
      <c r="C35" s="20" t="s">
        <v>47</v>
      </c>
      <c r="D35" s="46">
        <v>3156449</v>
      </c>
      <c r="E35" s="46">
        <v>704904</v>
      </c>
      <c r="F35" s="46">
        <v>0</v>
      </c>
      <c r="G35" s="46">
        <v>2241317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6102670</v>
      </c>
      <c r="O35" s="47">
        <f t="shared" si="1"/>
        <v>91.238506735240037</v>
      </c>
      <c r="P35" s="9"/>
    </row>
    <row r="36" spans="1:119" ht="15.75" thickBot="1">
      <c r="A36" s="12"/>
      <c r="B36" s="44">
        <v>585</v>
      </c>
      <c r="C36" s="20" t="s">
        <v>48</v>
      </c>
      <c r="D36" s="46">
        <v>0</v>
      </c>
      <c r="E36" s="46">
        <v>0</v>
      </c>
      <c r="F36" s="46">
        <v>9000</v>
      </c>
      <c r="G36" s="46">
        <v>99250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108250</v>
      </c>
      <c r="O36" s="47">
        <f t="shared" si="1"/>
        <v>1.6184011840865937</v>
      </c>
      <c r="P36" s="9"/>
    </row>
    <row r="37" spans="1:119" ht="16.5" thickBot="1">
      <c r="A37" s="14" t="s">
        <v>10</v>
      </c>
      <c r="B37" s="23"/>
      <c r="C37" s="22"/>
      <c r="D37" s="15">
        <f>SUM(D5,D14,D20,D24,D27,D30,D34)</f>
        <v>55231265</v>
      </c>
      <c r="E37" s="15">
        <f t="shared" ref="E37:M37" si="12">SUM(E5,E14,E20,E24,E27,E30,E34)</f>
        <v>7026698</v>
      </c>
      <c r="F37" s="15">
        <f t="shared" si="12"/>
        <v>4488088</v>
      </c>
      <c r="G37" s="15">
        <f t="shared" si="12"/>
        <v>7282536</v>
      </c>
      <c r="H37" s="15">
        <f t="shared" si="12"/>
        <v>0</v>
      </c>
      <c r="I37" s="15">
        <f t="shared" si="12"/>
        <v>19043919</v>
      </c>
      <c r="J37" s="15">
        <f t="shared" si="12"/>
        <v>0</v>
      </c>
      <c r="K37" s="15">
        <f t="shared" si="12"/>
        <v>6970542</v>
      </c>
      <c r="L37" s="15">
        <f t="shared" si="12"/>
        <v>0</v>
      </c>
      <c r="M37" s="15">
        <f t="shared" si="12"/>
        <v>0</v>
      </c>
      <c r="N37" s="15">
        <f t="shared" si="10"/>
        <v>100043048</v>
      </c>
      <c r="O37" s="37">
        <f t="shared" si="1"/>
        <v>1495.7024234903643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54</v>
      </c>
      <c r="M39" s="93"/>
      <c r="N39" s="93"/>
      <c r="O39" s="41">
        <v>66887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9815333</v>
      </c>
      <c r="E5" s="26">
        <f t="shared" ref="E5:M5" si="0">SUM(E6:E13)</f>
        <v>0</v>
      </c>
      <c r="F5" s="26">
        <f t="shared" si="0"/>
        <v>4484291</v>
      </c>
      <c r="G5" s="26">
        <f t="shared" si="0"/>
        <v>0</v>
      </c>
      <c r="H5" s="26">
        <f t="shared" si="0"/>
        <v>0</v>
      </c>
      <c r="I5" s="26">
        <f t="shared" si="0"/>
        <v>1737328</v>
      </c>
      <c r="J5" s="26">
        <f t="shared" si="0"/>
        <v>0</v>
      </c>
      <c r="K5" s="26">
        <f t="shared" si="0"/>
        <v>5889281</v>
      </c>
      <c r="L5" s="26">
        <f t="shared" si="0"/>
        <v>0</v>
      </c>
      <c r="M5" s="26">
        <f t="shared" si="0"/>
        <v>0</v>
      </c>
      <c r="N5" s="27">
        <f>SUM(D5:M5)</f>
        <v>21926233</v>
      </c>
      <c r="O5" s="32">
        <f t="shared" ref="O5:O38" si="1">(N5/O$40)</f>
        <v>342.597390625</v>
      </c>
      <c r="P5" s="6"/>
    </row>
    <row r="6" spans="1:133">
      <c r="A6" s="12"/>
      <c r="B6" s="44">
        <v>511</v>
      </c>
      <c r="C6" s="20" t="s">
        <v>19</v>
      </c>
      <c r="D6" s="46">
        <v>672377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672377</v>
      </c>
      <c r="O6" s="47">
        <f t="shared" si="1"/>
        <v>10.505890624999999</v>
      </c>
      <c r="P6" s="9"/>
    </row>
    <row r="7" spans="1:133">
      <c r="A7" s="12"/>
      <c r="B7" s="44">
        <v>512</v>
      </c>
      <c r="C7" s="20" t="s">
        <v>20</v>
      </c>
      <c r="D7" s="46">
        <v>662133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662133</v>
      </c>
      <c r="O7" s="47">
        <f t="shared" si="1"/>
        <v>10.345828125000001</v>
      </c>
      <c r="P7" s="9"/>
    </row>
    <row r="8" spans="1:133">
      <c r="A8" s="12"/>
      <c r="B8" s="44">
        <v>513</v>
      </c>
      <c r="C8" s="20" t="s">
        <v>21</v>
      </c>
      <c r="D8" s="46">
        <v>2399874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2399874</v>
      </c>
      <c r="O8" s="47">
        <f t="shared" si="1"/>
        <v>37.498031249999997</v>
      </c>
      <c r="P8" s="9"/>
    </row>
    <row r="9" spans="1:133">
      <c r="A9" s="12"/>
      <c r="B9" s="44">
        <v>514</v>
      </c>
      <c r="C9" s="20" t="s">
        <v>22</v>
      </c>
      <c r="D9" s="46">
        <v>551126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551126</v>
      </c>
      <c r="O9" s="47">
        <f t="shared" si="1"/>
        <v>8.6113437499999996</v>
      </c>
      <c r="P9" s="9"/>
    </row>
    <row r="10" spans="1:133">
      <c r="A10" s="12"/>
      <c r="B10" s="44">
        <v>515</v>
      </c>
      <c r="C10" s="20" t="s">
        <v>23</v>
      </c>
      <c r="D10" s="46">
        <v>527110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527110</v>
      </c>
      <c r="O10" s="47">
        <f t="shared" si="1"/>
        <v>8.2360937500000002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4484291</v>
      </c>
      <c r="G11" s="46">
        <v>0</v>
      </c>
      <c r="H11" s="46">
        <v>0</v>
      </c>
      <c r="I11" s="46">
        <v>1737328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6221619</v>
      </c>
      <c r="O11" s="47">
        <f t="shared" si="1"/>
        <v>97.212796874999995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5889281</v>
      </c>
      <c r="L12" s="46">
        <v>0</v>
      </c>
      <c r="M12" s="46">
        <v>0</v>
      </c>
      <c r="N12" s="46">
        <f t="shared" si="2"/>
        <v>5889281</v>
      </c>
      <c r="O12" s="47">
        <f t="shared" si="1"/>
        <v>92.020015624999999</v>
      </c>
      <c r="P12" s="9"/>
    </row>
    <row r="13" spans="1:133">
      <c r="A13" s="12"/>
      <c r="B13" s="44">
        <v>519</v>
      </c>
      <c r="C13" s="20" t="s">
        <v>26</v>
      </c>
      <c r="D13" s="46">
        <v>5002713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5002713</v>
      </c>
      <c r="O13" s="47">
        <f t="shared" si="1"/>
        <v>78.167390624999996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29522759</v>
      </c>
      <c r="E14" s="31">
        <f t="shared" si="3"/>
        <v>2303736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31826495</v>
      </c>
      <c r="O14" s="43">
        <f t="shared" si="1"/>
        <v>497.28898437499998</v>
      </c>
      <c r="P14" s="10"/>
    </row>
    <row r="15" spans="1:133">
      <c r="A15" s="12"/>
      <c r="B15" s="44">
        <v>521</v>
      </c>
      <c r="C15" s="20" t="s">
        <v>28</v>
      </c>
      <c r="D15" s="46">
        <v>15630082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15630082</v>
      </c>
      <c r="O15" s="47">
        <f t="shared" si="1"/>
        <v>244.22003125000001</v>
      </c>
      <c r="P15" s="9"/>
    </row>
    <row r="16" spans="1:133">
      <c r="A16" s="12"/>
      <c r="B16" s="44">
        <v>522</v>
      </c>
      <c r="C16" s="20" t="s">
        <v>29</v>
      </c>
      <c r="D16" s="46">
        <v>8940472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8940472</v>
      </c>
      <c r="O16" s="47">
        <f t="shared" si="1"/>
        <v>139.694875</v>
      </c>
      <c r="P16" s="9"/>
    </row>
    <row r="17" spans="1:16">
      <c r="A17" s="12"/>
      <c r="B17" s="44">
        <v>524</v>
      </c>
      <c r="C17" s="20" t="s">
        <v>30</v>
      </c>
      <c r="D17" s="46">
        <v>781805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781805</v>
      </c>
      <c r="O17" s="47">
        <f t="shared" si="1"/>
        <v>12.215703124999999</v>
      </c>
      <c r="P17" s="9"/>
    </row>
    <row r="18" spans="1:16">
      <c r="A18" s="12"/>
      <c r="B18" s="44">
        <v>526</v>
      </c>
      <c r="C18" s="20" t="s">
        <v>31</v>
      </c>
      <c r="D18" s="46">
        <v>4170400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4170400</v>
      </c>
      <c r="O18" s="47">
        <f t="shared" si="1"/>
        <v>65.162499999999994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2303736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2303736</v>
      </c>
      <c r="O19" s="47">
        <f t="shared" si="1"/>
        <v>35.995874999999998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2815197</v>
      </c>
      <c r="E20" s="31">
        <f t="shared" si="5"/>
        <v>0</v>
      </c>
      <c r="F20" s="31">
        <f t="shared" si="5"/>
        <v>0</v>
      </c>
      <c r="G20" s="31">
        <f t="shared" si="5"/>
        <v>7144609</v>
      </c>
      <c r="H20" s="31">
        <f t="shared" si="5"/>
        <v>0</v>
      </c>
      <c r="I20" s="31">
        <f t="shared" si="5"/>
        <v>15225845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25185651</v>
      </c>
      <c r="O20" s="43">
        <f t="shared" si="1"/>
        <v>393.52579687500003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12150614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12150614</v>
      </c>
      <c r="O21" s="47">
        <f t="shared" si="1"/>
        <v>189.85334374999999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3075231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3075231</v>
      </c>
      <c r="O22" s="47">
        <f t="shared" si="1"/>
        <v>48.050484375000003</v>
      </c>
      <c r="P22" s="9"/>
    </row>
    <row r="23" spans="1:16">
      <c r="A23" s="12"/>
      <c r="B23" s="44">
        <v>539</v>
      </c>
      <c r="C23" s="20" t="s">
        <v>36</v>
      </c>
      <c r="D23" s="46">
        <v>2815197</v>
      </c>
      <c r="E23" s="46">
        <v>0</v>
      </c>
      <c r="F23" s="46">
        <v>0</v>
      </c>
      <c r="G23" s="46">
        <v>7144609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9959806</v>
      </c>
      <c r="O23" s="47">
        <f t="shared" si="1"/>
        <v>155.62196875000001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2805502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2805502</v>
      </c>
      <c r="O24" s="43">
        <f t="shared" si="1"/>
        <v>43.835968749999999</v>
      </c>
      <c r="P24" s="10"/>
    </row>
    <row r="25" spans="1:16">
      <c r="A25" s="12"/>
      <c r="B25" s="44">
        <v>541</v>
      </c>
      <c r="C25" s="20" t="s">
        <v>38</v>
      </c>
      <c r="D25" s="46">
        <v>1215731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1215731</v>
      </c>
      <c r="O25" s="47">
        <f t="shared" si="1"/>
        <v>18.995796875</v>
      </c>
      <c r="P25" s="9"/>
    </row>
    <row r="26" spans="1:16">
      <c r="A26" s="12"/>
      <c r="B26" s="44">
        <v>549</v>
      </c>
      <c r="C26" s="20" t="s">
        <v>39</v>
      </c>
      <c r="D26" s="46">
        <v>1589771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1589771</v>
      </c>
      <c r="O26" s="47">
        <f t="shared" si="1"/>
        <v>24.840171874999999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3719749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3719749</v>
      </c>
      <c r="O27" s="43">
        <f t="shared" si="1"/>
        <v>58.121078124999997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1673778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1673778</v>
      </c>
      <c r="O28" s="47">
        <f t="shared" si="1"/>
        <v>26.15278125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2045971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2045971</v>
      </c>
      <c r="O29" s="47">
        <f t="shared" si="1"/>
        <v>31.968296875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3488058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3488058</v>
      </c>
      <c r="O30" s="43">
        <f t="shared" si="1"/>
        <v>54.50090625</v>
      </c>
      <c r="P30" s="9"/>
    </row>
    <row r="31" spans="1:16">
      <c r="A31" s="12"/>
      <c r="B31" s="44">
        <v>571</v>
      </c>
      <c r="C31" s="20" t="s">
        <v>44</v>
      </c>
      <c r="D31" s="46">
        <v>25558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25558</v>
      </c>
      <c r="O31" s="47">
        <f t="shared" si="1"/>
        <v>0.39934375</v>
      </c>
      <c r="P31" s="9"/>
    </row>
    <row r="32" spans="1:16">
      <c r="A32" s="12"/>
      <c r="B32" s="44">
        <v>572</v>
      </c>
      <c r="C32" s="20" t="s">
        <v>45</v>
      </c>
      <c r="D32" s="46">
        <v>1814762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1814762</v>
      </c>
      <c r="O32" s="47">
        <f t="shared" si="1"/>
        <v>28.355656249999999</v>
      </c>
      <c r="P32" s="9"/>
    </row>
    <row r="33" spans="1:119">
      <c r="A33" s="12"/>
      <c r="B33" s="44">
        <v>579</v>
      </c>
      <c r="C33" s="20" t="s">
        <v>46</v>
      </c>
      <c r="D33" s="46">
        <v>1647738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1647738</v>
      </c>
      <c r="O33" s="47">
        <f t="shared" si="1"/>
        <v>25.745906250000001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SUM(D35:D37)</f>
        <v>3777675</v>
      </c>
      <c r="E34" s="31">
        <f t="shared" si="11"/>
        <v>137383</v>
      </c>
      <c r="F34" s="31">
        <f t="shared" si="11"/>
        <v>2000</v>
      </c>
      <c r="G34" s="31">
        <f t="shared" si="11"/>
        <v>6741084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10658142</v>
      </c>
      <c r="O34" s="43">
        <f t="shared" si="1"/>
        <v>166.53346875</v>
      </c>
      <c r="P34" s="9"/>
    </row>
    <row r="35" spans="1:119">
      <c r="A35" s="12"/>
      <c r="B35" s="44">
        <v>581</v>
      </c>
      <c r="C35" s="20" t="s">
        <v>47</v>
      </c>
      <c r="D35" s="46">
        <v>3777675</v>
      </c>
      <c r="E35" s="46">
        <v>137383</v>
      </c>
      <c r="F35" s="46">
        <v>0</v>
      </c>
      <c r="G35" s="46">
        <v>6127084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10042142</v>
      </c>
      <c r="O35" s="47">
        <f t="shared" si="1"/>
        <v>156.90846875</v>
      </c>
      <c r="P35" s="9"/>
    </row>
    <row r="36" spans="1:119">
      <c r="A36" s="12"/>
      <c r="B36" s="44">
        <v>585</v>
      </c>
      <c r="C36" s="20" t="s">
        <v>48</v>
      </c>
      <c r="D36" s="46">
        <v>0</v>
      </c>
      <c r="E36" s="46">
        <v>0</v>
      </c>
      <c r="F36" s="46">
        <v>2000</v>
      </c>
      <c r="G36" s="46">
        <v>60000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62000</v>
      </c>
      <c r="O36" s="47">
        <f t="shared" si="1"/>
        <v>0.96875</v>
      </c>
      <c r="P36" s="9"/>
    </row>
    <row r="37" spans="1:119" ht="15.75" thickBot="1">
      <c r="A37" s="12"/>
      <c r="B37" s="44">
        <v>590</v>
      </c>
      <c r="C37" s="20" t="s">
        <v>49</v>
      </c>
      <c r="D37" s="46">
        <v>0</v>
      </c>
      <c r="E37" s="46">
        <v>0</v>
      </c>
      <c r="F37" s="46">
        <v>0</v>
      </c>
      <c r="G37" s="46">
        <v>554000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554000</v>
      </c>
      <c r="O37" s="47">
        <f t="shared" si="1"/>
        <v>8.65625</v>
      </c>
      <c r="P37" s="9"/>
    </row>
    <row r="38" spans="1:119" ht="16.5" thickBot="1">
      <c r="A38" s="14" t="s">
        <v>10</v>
      </c>
      <c r="B38" s="23"/>
      <c r="C38" s="22"/>
      <c r="D38" s="15">
        <f>SUM(D5,D14,D20,D24,D27,D30,D34)</f>
        <v>52224524</v>
      </c>
      <c r="E38" s="15">
        <f t="shared" ref="E38:M38" si="12">SUM(E5,E14,E20,E24,E27,E30,E34)</f>
        <v>6160868</v>
      </c>
      <c r="F38" s="15">
        <f t="shared" si="12"/>
        <v>4486291</v>
      </c>
      <c r="G38" s="15">
        <f t="shared" si="12"/>
        <v>13885693</v>
      </c>
      <c r="H38" s="15">
        <f t="shared" si="12"/>
        <v>0</v>
      </c>
      <c r="I38" s="15">
        <f t="shared" si="12"/>
        <v>16963173</v>
      </c>
      <c r="J38" s="15">
        <f t="shared" si="12"/>
        <v>0</v>
      </c>
      <c r="K38" s="15">
        <f t="shared" si="12"/>
        <v>5889281</v>
      </c>
      <c r="L38" s="15">
        <f t="shared" si="12"/>
        <v>0</v>
      </c>
      <c r="M38" s="15">
        <f t="shared" si="12"/>
        <v>0</v>
      </c>
      <c r="N38" s="15">
        <f t="shared" si="10"/>
        <v>99609830</v>
      </c>
      <c r="O38" s="37">
        <f t="shared" si="1"/>
        <v>1556.40359375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51</v>
      </c>
      <c r="M40" s="93"/>
      <c r="N40" s="93"/>
      <c r="O40" s="41">
        <v>64000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thickBot="1">
      <c r="A42" s="97" t="s">
        <v>55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A42:O42"/>
    <mergeCell ref="A41:O41"/>
    <mergeCell ref="L40:N4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9941382</v>
      </c>
      <c r="E5" s="26">
        <f t="shared" si="0"/>
        <v>0</v>
      </c>
      <c r="F5" s="26">
        <f t="shared" si="0"/>
        <v>3249223</v>
      </c>
      <c r="G5" s="26">
        <f t="shared" si="0"/>
        <v>0</v>
      </c>
      <c r="H5" s="26">
        <f t="shared" si="0"/>
        <v>0</v>
      </c>
      <c r="I5" s="26">
        <f t="shared" si="0"/>
        <v>1617407</v>
      </c>
      <c r="J5" s="26">
        <f t="shared" si="0"/>
        <v>0</v>
      </c>
      <c r="K5" s="26">
        <f t="shared" si="0"/>
        <v>4497205</v>
      </c>
      <c r="L5" s="26">
        <f t="shared" si="0"/>
        <v>0</v>
      </c>
      <c r="M5" s="26">
        <f t="shared" si="0"/>
        <v>0</v>
      </c>
      <c r="N5" s="27">
        <f>SUM(D5:M5)</f>
        <v>19305217</v>
      </c>
      <c r="O5" s="32">
        <f t="shared" ref="O5:O37" si="1">(N5/O$39)</f>
        <v>298.68054459658077</v>
      </c>
      <c r="P5" s="6"/>
    </row>
    <row r="6" spans="1:133">
      <c r="A6" s="12"/>
      <c r="B6" s="44">
        <v>511</v>
      </c>
      <c r="C6" s="20" t="s">
        <v>19</v>
      </c>
      <c r="D6" s="46">
        <v>666115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666115</v>
      </c>
      <c r="O6" s="47">
        <f t="shared" si="1"/>
        <v>10.305794074417886</v>
      </c>
      <c r="P6" s="9"/>
    </row>
    <row r="7" spans="1:133">
      <c r="A7" s="12"/>
      <c r="B7" s="44">
        <v>512</v>
      </c>
      <c r="C7" s="20" t="s">
        <v>20</v>
      </c>
      <c r="D7" s="46">
        <v>790199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790199</v>
      </c>
      <c r="O7" s="47">
        <f t="shared" si="1"/>
        <v>12.225558907712539</v>
      </c>
      <c r="P7" s="9"/>
    </row>
    <row r="8" spans="1:133">
      <c r="A8" s="12"/>
      <c r="B8" s="44">
        <v>513</v>
      </c>
      <c r="C8" s="20" t="s">
        <v>21</v>
      </c>
      <c r="D8" s="46">
        <v>2159069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2159069</v>
      </c>
      <c r="O8" s="47">
        <f t="shared" si="1"/>
        <v>33.404022588380911</v>
      </c>
      <c r="P8" s="9"/>
    </row>
    <row r="9" spans="1:133">
      <c r="A9" s="12"/>
      <c r="B9" s="44">
        <v>514</v>
      </c>
      <c r="C9" s="20" t="s">
        <v>22</v>
      </c>
      <c r="D9" s="46">
        <v>591558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591558</v>
      </c>
      <c r="O9" s="47">
        <f t="shared" si="1"/>
        <v>9.1522859132049206</v>
      </c>
      <c r="P9" s="9"/>
    </row>
    <row r="10" spans="1:133">
      <c r="A10" s="12"/>
      <c r="B10" s="44">
        <v>515</v>
      </c>
      <c r="C10" s="20" t="s">
        <v>23</v>
      </c>
      <c r="D10" s="46">
        <v>558420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558420</v>
      </c>
      <c r="O10" s="47">
        <f t="shared" si="1"/>
        <v>8.6395915525644007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3249223</v>
      </c>
      <c r="G11" s="46">
        <v>0</v>
      </c>
      <c r="H11" s="46">
        <v>0</v>
      </c>
      <c r="I11" s="46">
        <v>1617407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4866630</v>
      </c>
      <c r="O11" s="47">
        <f t="shared" si="1"/>
        <v>75.294035739150615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4497205</v>
      </c>
      <c r="L12" s="46">
        <v>0</v>
      </c>
      <c r="M12" s="46">
        <v>0</v>
      </c>
      <c r="N12" s="46">
        <f t="shared" si="2"/>
        <v>4497205</v>
      </c>
      <c r="O12" s="47">
        <f t="shared" si="1"/>
        <v>69.578479152162146</v>
      </c>
      <c r="P12" s="9"/>
    </row>
    <row r="13" spans="1:133">
      <c r="A13" s="12"/>
      <c r="B13" s="44">
        <v>519</v>
      </c>
      <c r="C13" s="20" t="s">
        <v>26</v>
      </c>
      <c r="D13" s="46">
        <v>5176021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5176021</v>
      </c>
      <c r="O13" s="47">
        <f t="shared" si="1"/>
        <v>80.080776668987397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28877594</v>
      </c>
      <c r="E14" s="31">
        <f t="shared" si="3"/>
        <v>592490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29470084</v>
      </c>
      <c r="O14" s="43">
        <f t="shared" si="1"/>
        <v>455.94622108764599</v>
      </c>
      <c r="P14" s="10"/>
    </row>
    <row r="15" spans="1:133">
      <c r="A15" s="12"/>
      <c r="B15" s="44">
        <v>521</v>
      </c>
      <c r="C15" s="20" t="s">
        <v>28</v>
      </c>
      <c r="D15" s="46">
        <v>14715733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14715733</v>
      </c>
      <c r="O15" s="47">
        <f t="shared" si="1"/>
        <v>227.67437147056549</v>
      </c>
      <c r="P15" s="9"/>
    </row>
    <row r="16" spans="1:133">
      <c r="A16" s="12"/>
      <c r="B16" s="44">
        <v>522</v>
      </c>
      <c r="C16" s="20" t="s">
        <v>29</v>
      </c>
      <c r="D16" s="46">
        <v>7975992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7975992</v>
      </c>
      <c r="O16" s="47">
        <f t="shared" si="1"/>
        <v>123.4005105592945</v>
      </c>
      <c r="P16" s="9"/>
    </row>
    <row r="17" spans="1:16">
      <c r="A17" s="12"/>
      <c r="B17" s="44">
        <v>524</v>
      </c>
      <c r="C17" s="20" t="s">
        <v>30</v>
      </c>
      <c r="D17" s="46">
        <v>763300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763300</v>
      </c>
      <c r="O17" s="47">
        <f t="shared" si="1"/>
        <v>11.809391196720043</v>
      </c>
      <c r="P17" s="9"/>
    </row>
    <row r="18" spans="1:16">
      <c r="A18" s="12"/>
      <c r="B18" s="44">
        <v>526</v>
      </c>
      <c r="C18" s="20" t="s">
        <v>31</v>
      </c>
      <c r="D18" s="46">
        <v>5422569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5422569</v>
      </c>
      <c r="O18" s="47">
        <f t="shared" si="1"/>
        <v>83.89524251566489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592490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592490</v>
      </c>
      <c r="O19" s="47">
        <f t="shared" si="1"/>
        <v>9.1667053454010983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1687158</v>
      </c>
      <c r="E20" s="31">
        <f t="shared" si="5"/>
        <v>0</v>
      </c>
      <c r="F20" s="31">
        <f t="shared" si="5"/>
        <v>0</v>
      </c>
      <c r="G20" s="31">
        <f t="shared" si="5"/>
        <v>16993457</v>
      </c>
      <c r="H20" s="31">
        <f t="shared" si="5"/>
        <v>0</v>
      </c>
      <c r="I20" s="31">
        <f t="shared" si="5"/>
        <v>13855548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32536163</v>
      </c>
      <c r="O20" s="43">
        <f t="shared" si="1"/>
        <v>503.38304324282507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10919978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10919978</v>
      </c>
      <c r="O21" s="47">
        <f t="shared" si="1"/>
        <v>168.94837162528043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2935570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2935570</v>
      </c>
      <c r="O22" s="47">
        <f t="shared" si="1"/>
        <v>45.417652974394677</v>
      </c>
      <c r="P22" s="9"/>
    </row>
    <row r="23" spans="1:16">
      <c r="A23" s="12"/>
      <c r="B23" s="44">
        <v>539</v>
      </c>
      <c r="C23" s="20" t="s">
        <v>36</v>
      </c>
      <c r="D23" s="46">
        <v>1687158</v>
      </c>
      <c r="E23" s="46">
        <v>0</v>
      </c>
      <c r="F23" s="46">
        <v>0</v>
      </c>
      <c r="G23" s="46">
        <v>16993457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18680615</v>
      </c>
      <c r="O23" s="47">
        <f t="shared" si="1"/>
        <v>289.01701864314998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4648598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4648598</v>
      </c>
      <c r="O24" s="43">
        <f t="shared" si="1"/>
        <v>71.920755008896109</v>
      </c>
      <c r="P24" s="10"/>
    </row>
    <row r="25" spans="1:16">
      <c r="A25" s="12"/>
      <c r="B25" s="44">
        <v>541</v>
      </c>
      <c r="C25" s="20" t="s">
        <v>38</v>
      </c>
      <c r="D25" s="46">
        <v>2755675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2755675</v>
      </c>
      <c r="O25" s="47">
        <f t="shared" si="1"/>
        <v>42.634408602150536</v>
      </c>
      <c r="P25" s="9"/>
    </row>
    <row r="26" spans="1:16">
      <c r="A26" s="12"/>
      <c r="B26" s="44">
        <v>549</v>
      </c>
      <c r="C26" s="20" t="s">
        <v>39</v>
      </c>
      <c r="D26" s="46">
        <v>1892923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1892923</v>
      </c>
      <c r="O26" s="47">
        <f t="shared" si="1"/>
        <v>29.286346406745572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3136019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3136019</v>
      </c>
      <c r="O27" s="43">
        <f t="shared" si="1"/>
        <v>48.518898429643379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943472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943472</v>
      </c>
      <c r="O28" s="47">
        <f t="shared" si="1"/>
        <v>14.596921172739227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2192547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2192547</v>
      </c>
      <c r="O29" s="47">
        <f t="shared" si="1"/>
        <v>33.921977256904157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3769584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3769584</v>
      </c>
      <c r="O30" s="43">
        <f t="shared" si="1"/>
        <v>58.321095381759108</v>
      </c>
      <c r="P30" s="9"/>
    </row>
    <row r="31" spans="1:16">
      <c r="A31" s="12"/>
      <c r="B31" s="44">
        <v>571</v>
      </c>
      <c r="C31" s="20" t="s">
        <v>44</v>
      </c>
      <c r="D31" s="46">
        <v>116076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116076</v>
      </c>
      <c r="O31" s="47">
        <f t="shared" si="1"/>
        <v>1.7958691111626828</v>
      </c>
      <c r="P31" s="9"/>
    </row>
    <row r="32" spans="1:16">
      <c r="A32" s="12"/>
      <c r="B32" s="44">
        <v>572</v>
      </c>
      <c r="C32" s="20" t="s">
        <v>45</v>
      </c>
      <c r="D32" s="46">
        <v>1997538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1997538</v>
      </c>
      <c r="O32" s="47">
        <f t="shared" si="1"/>
        <v>30.904896727779068</v>
      </c>
      <c r="P32" s="9"/>
    </row>
    <row r="33" spans="1:119">
      <c r="A33" s="12"/>
      <c r="B33" s="44">
        <v>579</v>
      </c>
      <c r="C33" s="20" t="s">
        <v>46</v>
      </c>
      <c r="D33" s="46">
        <v>1655970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1655970</v>
      </c>
      <c r="O33" s="47">
        <f t="shared" si="1"/>
        <v>25.620329542817359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SUM(D35:D36)</f>
        <v>1407309</v>
      </c>
      <c r="E34" s="31">
        <f t="shared" si="11"/>
        <v>220164</v>
      </c>
      <c r="F34" s="31">
        <f t="shared" si="11"/>
        <v>419306</v>
      </c>
      <c r="G34" s="31">
        <f t="shared" si="11"/>
        <v>2243549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4290328</v>
      </c>
      <c r="O34" s="43">
        <f t="shared" si="1"/>
        <v>66.377782934942374</v>
      </c>
      <c r="P34" s="9"/>
    </row>
    <row r="35" spans="1:119">
      <c r="A35" s="12"/>
      <c r="B35" s="44">
        <v>581</v>
      </c>
      <c r="C35" s="20" t="s">
        <v>47</v>
      </c>
      <c r="D35" s="46">
        <v>1407309</v>
      </c>
      <c r="E35" s="46">
        <v>220164</v>
      </c>
      <c r="F35" s="46">
        <v>415806</v>
      </c>
      <c r="G35" s="46">
        <v>2243549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4286828</v>
      </c>
      <c r="O35" s="47">
        <f t="shared" si="1"/>
        <v>66.32363270673784</v>
      </c>
      <c r="P35" s="9"/>
    </row>
    <row r="36" spans="1:119" ht="15.75" thickBot="1">
      <c r="A36" s="12"/>
      <c r="B36" s="44">
        <v>585</v>
      </c>
      <c r="C36" s="20" t="s">
        <v>48</v>
      </c>
      <c r="D36" s="46">
        <v>0</v>
      </c>
      <c r="E36" s="46">
        <v>0</v>
      </c>
      <c r="F36" s="46">
        <v>3500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3500</v>
      </c>
      <c r="O36" s="47">
        <f t="shared" si="1"/>
        <v>5.4150228204533149E-2</v>
      </c>
      <c r="P36" s="9"/>
    </row>
    <row r="37" spans="1:119" ht="16.5" thickBot="1">
      <c r="A37" s="14" t="s">
        <v>10</v>
      </c>
      <c r="B37" s="23"/>
      <c r="C37" s="22"/>
      <c r="D37" s="15">
        <f>SUM(D5,D14,D20,D24,D27,D30,D34)</f>
        <v>50331625</v>
      </c>
      <c r="E37" s="15">
        <f t="shared" ref="E37:M37" si="12">SUM(E5,E14,E20,E24,E27,E30,E34)</f>
        <v>3948673</v>
      </c>
      <c r="F37" s="15">
        <f t="shared" si="12"/>
        <v>3668529</v>
      </c>
      <c r="G37" s="15">
        <f t="shared" si="12"/>
        <v>19237006</v>
      </c>
      <c r="H37" s="15">
        <f t="shared" si="12"/>
        <v>0</v>
      </c>
      <c r="I37" s="15">
        <f t="shared" si="12"/>
        <v>15472955</v>
      </c>
      <c r="J37" s="15">
        <f t="shared" si="12"/>
        <v>0</v>
      </c>
      <c r="K37" s="15">
        <f t="shared" si="12"/>
        <v>4497205</v>
      </c>
      <c r="L37" s="15">
        <f t="shared" si="12"/>
        <v>0</v>
      </c>
      <c r="M37" s="15">
        <f t="shared" si="12"/>
        <v>0</v>
      </c>
      <c r="N37" s="15">
        <f t="shared" si="10"/>
        <v>97155993</v>
      </c>
      <c r="O37" s="37">
        <f t="shared" si="1"/>
        <v>1503.1483406822929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63</v>
      </c>
      <c r="M39" s="93"/>
      <c r="N39" s="93"/>
      <c r="O39" s="41">
        <v>64635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11016122</v>
      </c>
      <c r="E5" s="26">
        <f t="shared" si="0"/>
        <v>0</v>
      </c>
      <c r="F5" s="26">
        <f t="shared" si="0"/>
        <v>4236920</v>
      </c>
      <c r="G5" s="26">
        <f t="shared" si="0"/>
        <v>0</v>
      </c>
      <c r="H5" s="26">
        <f t="shared" si="0"/>
        <v>0</v>
      </c>
      <c r="I5" s="26">
        <f t="shared" si="0"/>
        <v>1804121</v>
      </c>
      <c r="J5" s="26">
        <f t="shared" si="0"/>
        <v>0</v>
      </c>
      <c r="K5" s="26">
        <f t="shared" si="0"/>
        <v>3240013</v>
      </c>
      <c r="L5" s="26">
        <f t="shared" si="0"/>
        <v>0</v>
      </c>
      <c r="M5" s="26">
        <f t="shared" si="0"/>
        <v>0</v>
      </c>
      <c r="N5" s="27">
        <f>SUM(D5:M5)</f>
        <v>20297176</v>
      </c>
      <c r="O5" s="32">
        <f t="shared" ref="O5:O37" si="1">(N5/O$39)</f>
        <v>315.85527769564743</v>
      </c>
      <c r="P5" s="6"/>
    </row>
    <row r="6" spans="1:133">
      <c r="A6" s="12"/>
      <c r="B6" s="44">
        <v>511</v>
      </c>
      <c r="C6" s="20" t="s">
        <v>19</v>
      </c>
      <c r="D6" s="46">
        <v>691178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691178</v>
      </c>
      <c r="O6" s="47">
        <f t="shared" si="1"/>
        <v>10.755792782558627</v>
      </c>
      <c r="P6" s="9"/>
    </row>
    <row r="7" spans="1:133">
      <c r="A7" s="12"/>
      <c r="B7" s="44">
        <v>512</v>
      </c>
      <c r="C7" s="20" t="s">
        <v>20</v>
      </c>
      <c r="D7" s="46">
        <v>745701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745701</v>
      </c>
      <c r="O7" s="47">
        <f t="shared" si="1"/>
        <v>11.604254524517204</v>
      </c>
      <c r="P7" s="9"/>
    </row>
    <row r="8" spans="1:133">
      <c r="A8" s="12"/>
      <c r="B8" s="44">
        <v>513</v>
      </c>
      <c r="C8" s="20" t="s">
        <v>21</v>
      </c>
      <c r="D8" s="46">
        <v>1895570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1895570</v>
      </c>
      <c r="O8" s="47">
        <f t="shared" si="1"/>
        <v>29.497984780815734</v>
      </c>
      <c r="P8" s="9"/>
    </row>
    <row r="9" spans="1:133">
      <c r="A9" s="12"/>
      <c r="B9" s="44">
        <v>514</v>
      </c>
      <c r="C9" s="20" t="s">
        <v>22</v>
      </c>
      <c r="D9" s="46">
        <v>563685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563685</v>
      </c>
      <c r="O9" s="47">
        <f t="shared" si="1"/>
        <v>8.7718056052660245</v>
      </c>
      <c r="P9" s="9"/>
    </row>
    <row r="10" spans="1:133">
      <c r="A10" s="12"/>
      <c r="B10" s="44">
        <v>515</v>
      </c>
      <c r="C10" s="20" t="s">
        <v>23</v>
      </c>
      <c r="D10" s="46">
        <v>592947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592947</v>
      </c>
      <c r="O10" s="47">
        <f t="shared" si="1"/>
        <v>9.2271673332192155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4236920</v>
      </c>
      <c r="G11" s="46">
        <v>0</v>
      </c>
      <c r="H11" s="46">
        <v>0</v>
      </c>
      <c r="I11" s="46">
        <v>1804121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6041041</v>
      </c>
      <c r="O11" s="47">
        <f t="shared" si="1"/>
        <v>94.007889699817923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2834662</v>
      </c>
      <c r="L12" s="46">
        <v>0</v>
      </c>
      <c r="M12" s="46">
        <v>0</v>
      </c>
      <c r="N12" s="46">
        <f t="shared" si="2"/>
        <v>2834662</v>
      </c>
      <c r="O12" s="47">
        <f t="shared" si="1"/>
        <v>44.111700720499215</v>
      </c>
      <c r="P12" s="9"/>
    </row>
    <row r="13" spans="1:133">
      <c r="A13" s="12"/>
      <c r="B13" s="44">
        <v>519</v>
      </c>
      <c r="C13" s="20" t="s">
        <v>26</v>
      </c>
      <c r="D13" s="46">
        <v>6527041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405351</v>
      </c>
      <c r="L13" s="46">
        <v>0</v>
      </c>
      <c r="M13" s="46">
        <v>0</v>
      </c>
      <c r="N13" s="46">
        <f t="shared" si="2"/>
        <v>6932392</v>
      </c>
      <c r="O13" s="47">
        <f t="shared" si="1"/>
        <v>107.87868224895348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25907954</v>
      </c>
      <c r="E14" s="31">
        <f t="shared" si="3"/>
        <v>180700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26088654</v>
      </c>
      <c r="O14" s="43">
        <f t="shared" si="1"/>
        <v>405.97958326200961</v>
      </c>
      <c r="P14" s="10"/>
    </row>
    <row r="15" spans="1:133">
      <c r="A15" s="12"/>
      <c r="B15" s="44">
        <v>521</v>
      </c>
      <c r="C15" s="20" t="s">
        <v>28</v>
      </c>
      <c r="D15" s="46">
        <v>13922788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13922788</v>
      </c>
      <c r="O15" s="47">
        <f t="shared" si="1"/>
        <v>216.6599959540001</v>
      </c>
      <c r="P15" s="9"/>
    </row>
    <row r="16" spans="1:133">
      <c r="A16" s="12"/>
      <c r="B16" s="44">
        <v>522</v>
      </c>
      <c r="C16" s="20" t="s">
        <v>29</v>
      </c>
      <c r="D16" s="46">
        <v>6987145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6987145</v>
      </c>
      <c r="O16" s="47">
        <f t="shared" si="1"/>
        <v>108.73072314467562</v>
      </c>
      <c r="P16" s="9"/>
    </row>
    <row r="17" spans="1:16">
      <c r="A17" s="12"/>
      <c r="B17" s="44">
        <v>524</v>
      </c>
      <c r="C17" s="20" t="s">
        <v>30</v>
      </c>
      <c r="D17" s="46">
        <v>280880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280880</v>
      </c>
      <c r="O17" s="47">
        <f t="shared" si="1"/>
        <v>4.3709248222094272</v>
      </c>
      <c r="P17" s="9"/>
    </row>
    <row r="18" spans="1:16">
      <c r="A18" s="12"/>
      <c r="B18" s="44">
        <v>526</v>
      </c>
      <c r="C18" s="20" t="s">
        <v>31</v>
      </c>
      <c r="D18" s="46">
        <v>4717141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4717141</v>
      </c>
      <c r="O18" s="47">
        <f t="shared" si="1"/>
        <v>73.405969406016084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180700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180700</v>
      </c>
      <c r="O19" s="47">
        <f t="shared" si="1"/>
        <v>2.8119699351083862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948593</v>
      </c>
      <c r="E20" s="31">
        <f t="shared" si="5"/>
        <v>0</v>
      </c>
      <c r="F20" s="31">
        <f t="shared" si="5"/>
        <v>0</v>
      </c>
      <c r="G20" s="31">
        <f t="shared" si="5"/>
        <v>8115456</v>
      </c>
      <c r="H20" s="31">
        <f t="shared" si="5"/>
        <v>0</v>
      </c>
      <c r="I20" s="31">
        <f t="shared" si="5"/>
        <v>13623104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22687153</v>
      </c>
      <c r="O20" s="43">
        <f t="shared" si="1"/>
        <v>353.04699584506932</v>
      </c>
      <c r="P20" s="10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10591814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10591814</v>
      </c>
      <c r="O21" s="47">
        <f t="shared" si="1"/>
        <v>164.8249171348096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3031290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3031290</v>
      </c>
      <c r="O22" s="47">
        <f t="shared" si="1"/>
        <v>47.171534834503042</v>
      </c>
      <c r="P22" s="9"/>
    </row>
    <row r="23" spans="1:16">
      <c r="A23" s="12"/>
      <c r="B23" s="44">
        <v>539</v>
      </c>
      <c r="C23" s="20" t="s">
        <v>36</v>
      </c>
      <c r="D23" s="46">
        <v>948593</v>
      </c>
      <c r="E23" s="46">
        <v>0</v>
      </c>
      <c r="F23" s="46">
        <v>0</v>
      </c>
      <c r="G23" s="46">
        <v>8115456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9064049</v>
      </c>
      <c r="O23" s="47">
        <f t="shared" si="1"/>
        <v>141.05054387575669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3386135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3386135</v>
      </c>
      <c r="O24" s="43">
        <f t="shared" si="1"/>
        <v>52.693468822458414</v>
      </c>
      <c r="P24" s="10"/>
    </row>
    <row r="25" spans="1:16">
      <c r="A25" s="12"/>
      <c r="B25" s="44">
        <v>541</v>
      </c>
      <c r="C25" s="20" t="s">
        <v>38</v>
      </c>
      <c r="D25" s="46">
        <v>1689221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1689221</v>
      </c>
      <c r="O25" s="47">
        <f t="shared" si="1"/>
        <v>26.286876954918224</v>
      </c>
      <c r="P25" s="9"/>
    </row>
    <row r="26" spans="1:16">
      <c r="A26" s="12"/>
      <c r="B26" s="44">
        <v>549</v>
      </c>
      <c r="C26" s="20" t="s">
        <v>39</v>
      </c>
      <c r="D26" s="46">
        <v>1696914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1696914</v>
      </c>
      <c r="O26" s="47">
        <f t="shared" si="1"/>
        <v>26.406591867540186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0</v>
      </c>
      <c r="E27" s="31">
        <f t="shared" si="8"/>
        <v>5663761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5663761</v>
      </c>
      <c r="O27" s="43">
        <f t="shared" si="1"/>
        <v>88.136832604534632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2053525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2053525</v>
      </c>
      <c r="O28" s="47">
        <f t="shared" si="1"/>
        <v>31.95600753178444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3610236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3610236</v>
      </c>
      <c r="O29" s="47">
        <f t="shared" si="1"/>
        <v>56.180825072750189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4970676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4970676</v>
      </c>
      <c r="O30" s="43">
        <f t="shared" si="1"/>
        <v>77.351363968814681</v>
      </c>
      <c r="P30" s="9"/>
    </row>
    <row r="31" spans="1:16">
      <c r="A31" s="12"/>
      <c r="B31" s="44">
        <v>571</v>
      </c>
      <c r="C31" s="20" t="s">
        <v>44</v>
      </c>
      <c r="D31" s="46">
        <v>40049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40049</v>
      </c>
      <c r="O31" s="47">
        <f t="shared" si="1"/>
        <v>0.62322403946406058</v>
      </c>
      <c r="P31" s="9"/>
    </row>
    <row r="32" spans="1:16">
      <c r="A32" s="12"/>
      <c r="B32" s="44">
        <v>572</v>
      </c>
      <c r="C32" s="20" t="s">
        <v>45</v>
      </c>
      <c r="D32" s="46">
        <v>3341763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3341763</v>
      </c>
      <c r="O32" s="47">
        <f t="shared" si="1"/>
        <v>52.002972253777564</v>
      </c>
      <c r="P32" s="9"/>
    </row>
    <row r="33" spans="1:119">
      <c r="A33" s="12"/>
      <c r="B33" s="44">
        <v>579</v>
      </c>
      <c r="C33" s="20" t="s">
        <v>46</v>
      </c>
      <c r="D33" s="46">
        <v>1588864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1588864</v>
      </c>
      <c r="O33" s="47">
        <f t="shared" si="1"/>
        <v>24.725167675573054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SUM(D35:D36)</f>
        <v>3328614</v>
      </c>
      <c r="E34" s="31">
        <f t="shared" si="11"/>
        <v>221541</v>
      </c>
      <c r="F34" s="31">
        <f t="shared" si="11"/>
        <v>4511086</v>
      </c>
      <c r="G34" s="31">
        <f t="shared" si="11"/>
        <v>2583171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615055</v>
      </c>
      <c r="L34" s="31">
        <f t="shared" si="11"/>
        <v>0</v>
      </c>
      <c r="M34" s="31">
        <f t="shared" si="11"/>
        <v>0</v>
      </c>
      <c r="N34" s="31">
        <f t="shared" si="10"/>
        <v>11259467</v>
      </c>
      <c r="O34" s="43">
        <f t="shared" si="1"/>
        <v>175.21462473350866</v>
      </c>
      <c r="P34" s="9"/>
    </row>
    <row r="35" spans="1:119">
      <c r="A35" s="12"/>
      <c r="B35" s="44">
        <v>581</v>
      </c>
      <c r="C35" s="20" t="s">
        <v>47</v>
      </c>
      <c r="D35" s="46">
        <v>3328614</v>
      </c>
      <c r="E35" s="46">
        <v>221541</v>
      </c>
      <c r="F35" s="46">
        <v>2290849</v>
      </c>
      <c r="G35" s="46">
        <v>2583171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8424175</v>
      </c>
      <c r="O35" s="47">
        <f t="shared" si="1"/>
        <v>131.09312024400492</v>
      </c>
      <c r="P35" s="9"/>
    </row>
    <row r="36" spans="1:119" ht="15.75" thickBot="1">
      <c r="A36" s="12"/>
      <c r="B36" s="44">
        <v>590</v>
      </c>
      <c r="C36" s="20" t="s">
        <v>49</v>
      </c>
      <c r="D36" s="46">
        <v>0</v>
      </c>
      <c r="E36" s="46">
        <v>0</v>
      </c>
      <c r="F36" s="46">
        <v>2220237</v>
      </c>
      <c r="G36" s="46">
        <v>0</v>
      </c>
      <c r="H36" s="46">
        <v>0</v>
      </c>
      <c r="I36" s="46">
        <v>0</v>
      </c>
      <c r="J36" s="46">
        <v>0</v>
      </c>
      <c r="K36" s="46">
        <v>615055</v>
      </c>
      <c r="L36" s="46">
        <v>0</v>
      </c>
      <c r="M36" s="46">
        <v>0</v>
      </c>
      <c r="N36" s="46">
        <f t="shared" si="10"/>
        <v>2835292</v>
      </c>
      <c r="O36" s="47">
        <f t="shared" si="1"/>
        <v>44.121504489503742</v>
      </c>
      <c r="P36" s="9"/>
    </row>
    <row r="37" spans="1:119" ht="16.5" thickBot="1">
      <c r="A37" s="14" t="s">
        <v>10</v>
      </c>
      <c r="B37" s="23"/>
      <c r="C37" s="22"/>
      <c r="D37" s="15">
        <f>SUM(D5,D14,D20,D24,D27,D30,D34)</f>
        <v>49558094</v>
      </c>
      <c r="E37" s="15">
        <f t="shared" ref="E37:M37" si="12">SUM(E5,E14,E20,E24,E27,E30,E34)</f>
        <v>6066002</v>
      </c>
      <c r="F37" s="15">
        <f t="shared" si="12"/>
        <v>8748006</v>
      </c>
      <c r="G37" s="15">
        <f t="shared" si="12"/>
        <v>10698627</v>
      </c>
      <c r="H37" s="15">
        <f t="shared" si="12"/>
        <v>0</v>
      </c>
      <c r="I37" s="15">
        <f t="shared" si="12"/>
        <v>15427225</v>
      </c>
      <c r="J37" s="15">
        <f t="shared" si="12"/>
        <v>0</v>
      </c>
      <c r="K37" s="15">
        <f t="shared" si="12"/>
        <v>3855068</v>
      </c>
      <c r="L37" s="15">
        <f t="shared" si="12"/>
        <v>0</v>
      </c>
      <c r="M37" s="15">
        <f t="shared" si="12"/>
        <v>0</v>
      </c>
      <c r="N37" s="15">
        <f t="shared" si="10"/>
        <v>94353022</v>
      </c>
      <c r="O37" s="37">
        <f t="shared" si="1"/>
        <v>1468.2781469320428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78</v>
      </c>
      <c r="M39" s="93"/>
      <c r="N39" s="93"/>
      <c r="O39" s="41">
        <v>64261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15732766</v>
      </c>
      <c r="E5" s="26">
        <f t="shared" si="0"/>
        <v>0</v>
      </c>
      <c r="F5" s="26">
        <f t="shared" si="0"/>
        <v>11844035</v>
      </c>
      <c r="G5" s="26">
        <f t="shared" si="0"/>
        <v>253878</v>
      </c>
      <c r="H5" s="26">
        <f t="shared" si="0"/>
        <v>0</v>
      </c>
      <c r="I5" s="26">
        <f t="shared" si="0"/>
        <v>677976</v>
      </c>
      <c r="J5" s="26">
        <f t="shared" si="0"/>
        <v>0</v>
      </c>
      <c r="K5" s="26">
        <f t="shared" si="0"/>
        <v>19966519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48475174</v>
      </c>
      <c r="P5" s="32">
        <f t="shared" ref="P5:P36" si="1">(O5/P$38)</f>
        <v>647.31093514228098</v>
      </c>
      <c r="Q5" s="6"/>
    </row>
    <row r="6" spans="1:134">
      <c r="A6" s="12"/>
      <c r="B6" s="44">
        <v>511</v>
      </c>
      <c r="C6" s="20" t="s">
        <v>19</v>
      </c>
      <c r="D6" s="46">
        <v>1199707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1199707</v>
      </c>
      <c r="P6" s="47">
        <f t="shared" si="1"/>
        <v>16.020230480590758</v>
      </c>
      <c r="Q6" s="9"/>
    </row>
    <row r="7" spans="1:134">
      <c r="A7" s="12"/>
      <c r="B7" s="44">
        <v>512</v>
      </c>
      <c r="C7" s="20" t="s">
        <v>20</v>
      </c>
      <c r="D7" s="46">
        <v>1794000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1794000</v>
      </c>
      <c r="P7" s="47">
        <f t="shared" si="1"/>
        <v>23.956093848064416</v>
      </c>
      <c r="Q7" s="9"/>
    </row>
    <row r="8" spans="1:134">
      <c r="A8" s="12"/>
      <c r="B8" s="44">
        <v>513</v>
      </c>
      <c r="C8" s="20" t="s">
        <v>21</v>
      </c>
      <c r="D8" s="46">
        <v>2230283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2230283</v>
      </c>
      <c r="P8" s="47">
        <f t="shared" si="1"/>
        <v>29.781978180458559</v>
      </c>
      <c r="Q8" s="9"/>
    </row>
    <row r="9" spans="1:134">
      <c r="A9" s="12"/>
      <c r="B9" s="44">
        <v>514</v>
      </c>
      <c r="C9" s="20" t="s">
        <v>22</v>
      </c>
      <c r="D9" s="46">
        <v>1497436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1497436</v>
      </c>
      <c r="P9" s="47">
        <f t="shared" si="1"/>
        <v>19.995940550429314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11844035</v>
      </c>
      <c r="G10" s="46">
        <v>0</v>
      </c>
      <c r="H10" s="46">
        <v>0</v>
      </c>
      <c r="I10" s="46">
        <v>677976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12522011</v>
      </c>
      <c r="P10" s="47">
        <f t="shared" si="1"/>
        <v>167.21207953316329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19966519</v>
      </c>
      <c r="L11" s="46">
        <v>0</v>
      </c>
      <c r="M11" s="46">
        <v>0</v>
      </c>
      <c r="N11" s="46">
        <v>0</v>
      </c>
      <c r="O11" s="46">
        <f t="shared" si="2"/>
        <v>19966519</v>
      </c>
      <c r="P11" s="47">
        <f t="shared" si="1"/>
        <v>266.62196375872981</v>
      </c>
      <c r="Q11" s="9"/>
    </row>
    <row r="12" spans="1:134">
      <c r="A12" s="12"/>
      <c r="B12" s="44">
        <v>519</v>
      </c>
      <c r="C12" s="20" t="s">
        <v>26</v>
      </c>
      <c r="D12" s="46">
        <v>9011340</v>
      </c>
      <c r="E12" s="46">
        <v>0</v>
      </c>
      <c r="F12" s="46">
        <v>0</v>
      </c>
      <c r="G12" s="46">
        <v>253878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9265218</v>
      </c>
      <c r="P12" s="47">
        <f t="shared" si="1"/>
        <v>123.72264879084487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SUM(D14:D17)</f>
        <v>34219109</v>
      </c>
      <c r="E13" s="31">
        <f t="shared" si="3"/>
        <v>20084336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54303445</v>
      </c>
      <c r="P13" s="43">
        <f t="shared" si="1"/>
        <v>725.13847530278952</v>
      </c>
      <c r="Q13" s="10"/>
    </row>
    <row r="14" spans="1:134">
      <c r="A14" s="12"/>
      <c r="B14" s="44">
        <v>521</v>
      </c>
      <c r="C14" s="20" t="s">
        <v>28</v>
      </c>
      <c r="D14" s="46">
        <v>28527740</v>
      </c>
      <c r="E14" s="46">
        <v>1501928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30029668</v>
      </c>
      <c r="P14" s="47">
        <f t="shared" si="1"/>
        <v>400.99974628440185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18582408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18582408</v>
      </c>
      <c r="P15" s="47">
        <f t="shared" si="1"/>
        <v>248.13930321684671</v>
      </c>
      <c r="Q15" s="9"/>
    </row>
    <row r="16" spans="1:134">
      <c r="A16" s="12"/>
      <c r="B16" s="44">
        <v>524</v>
      </c>
      <c r="C16" s="20" t="s">
        <v>30</v>
      </c>
      <c r="D16" s="46">
        <v>760231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760231</v>
      </c>
      <c r="P16" s="47">
        <f t="shared" si="1"/>
        <v>10.151708574251872</v>
      </c>
      <c r="Q16" s="9"/>
    </row>
    <row r="17" spans="1:17">
      <c r="A17" s="12"/>
      <c r="B17" s="44">
        <v>526</v>
      </c>
      <c r="C17" s="20" t="s">
        <v>31</v>
      </c>
      <c r="D17" s="46">
        <v>4931138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4931138</v>
      </c>
      <c r="P17" s="47">
        <f t="shared" si="1"/>
        <v>65.84771722728911</v>
      </c>
      <c r="Q17" s="9"/>
    </row>
    <row r="18" spans="1:17" ht="15.75">
      <c r="A18" s="28" t="s">
        <v>33</v>
      </c>
      <c r="B18" s="29"/>
      <c r="C18" s="30"/>
      <c r="D18" s="31">
        <f t="shared" ref="D18:N18" si="5">SUM(D19:D21)</f>
        <v>2544900</v>
      </c>
      <c r="E18" s="31">
        <f t="shared" si="5"/>
        <v>0</v>
      </c>
      <c r="F18" s="31">
        <f t="shared" si="5"/>
        <v>0</v>
      </c>
      <c r="G18" s="31">
        <f t="shared" si="5"/>
        <v>9797083</v>
      </c>
      <c r="H18" s="31">
        <f t="shared" si="5"/>
        <v>0</v>
      </c>
      <c r="I18" s="31">
        <f t="shared" si="5"/>
        <v>29227667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41569650</v>
      </c>
      <c r="P18" s="43">
        <f t="shared" si="1"/>
        <v>555.09834817792137</v>
      </c>
      <c r="Q18" s="10"/>
    </row>
    <row r="19" spans="1:17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23086286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23086286</v>
      </c>
      <c r="P19" s="47">
        <f t="shared" si="1"/>
        <v>308.2816243139664</v>
      </c>
      <c r="Q19" s="9"/>
    </row>
    <row r="20" spans="1:17">
      <c r="A20" s="12"/>
      <c r="B20" s="44">
        <v>538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6141381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6141381</v>
      </c>
      <c r="P20" s="47">
        <f t="shared" si="1"/>
        <v>82.00863968379025</v>
      </c>
      <c r="Q20" s="9"/>
    </row>
    <row r="21" spans="1:17">
      <c r="A21" s="12"/>
      <c r="B21" s="44">
        <v>539</v>
      </c>
      <c r="C21" s="20" t="s">
        <v>36</v>
      </c>
      <c r="D21" s="46">
        <v>2544900</v>
      </c>
      <c r="E21" s="46">
        <v>0</v>
      </c>
      <c r="F21" s="46">
        <v>0</v>
      </c>
      <c r="G21" s="46">
        <v>9797083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12341983</v>
      </c>
      <c r="P21" s="47">
        <f t="shared" si="1"/>
        <v>164.80808418016477</v>
      </c>
      <c r="Q21" s="9"/>
    </row>
    <row r="22" spans="1:17" ht="15.75">
      <c r="A22" s="28" t="s">
        <v>37</v>
      </c>
      <c r="B22" s="29"/>
      <c r="C22" s="30"/>
      <c r="D22" s="31">
        <f t="shared" ref="D22:N22" si="7">SUM(D23:D24)</f>
        <v>3464345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3464345</v>
      </c>
      <c r="P22" s="43">
        <f t="shared" si="1"/>
        <v>46.260966522894492</v>
      </c>
      <c r="Q22" s="10"/>
    </row>
    <row r="23" spans="1:17">
      <c r="A23" s="12"/>
      <c r="B23" s="44">
        <v>541</v>
      </c>
      <c r="C23" s="20" t="s">
        <v>38</v>
      </c>
      <c r="D23" s="46">
        <v>2125123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2125123</v>
      </c>
      <c r="P23" s="47">
        <f t="shared" si="1"/>
        <v>28.377729111861871</v>
      </c>
      <c r="Q23" s="9"/>
    </row>
    <row r="24" spans="1:17">
      <c r="A24" s="12"/>
      <c r="B24" s="44">
        <v>549</v>
      </c>
      <c r="C24" s="20" t="s">
        <v>39</v>
      </c>
      <c r="D24" s="46">
        <v>1339222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1339222</v>
      </c>
      <c r="P24" s="47">
        <f t="shared" si="1"/>
        <v>17.883237411032624</v>
      </c>
      <c r="Q24" s="9"/>
    </row>
    <row r="25" spans="1:17" ht="15.75">
      <c r="A25" s="28" t="s">
        <v>40</v>
      </c>
      <c r="B25" s="29"/>
      <c r="C25" s="30"/>
      <c r="D25" s="31">
        <f t="shared" ref="D25:N25" si="8">SUM(D26:D27)</f>
        <v>0</v>
      </c>
      <c r="E25" s="31">
        <f t="shared" si="8"/>
        <v>2818171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2818171</v>
      </c>
      <c r="P25" s="43">
        <f t="shared" si="1"/>
        <v>37.632312684444564</v>
      </c>
      <c r="Q25" s="10"/>
    </row>
    <row r="26" spans="1:17">
      <c r="A26" s="13"/>
      <c r="B26" s="45">
        <v>554</v>
      </c>
      <c r="C26" s="21" t="s">
        <v>41</v>
      </c>
      <c r="D26" s="46">
        <v>0</v>
      </c>
      <c r="E26" s="46">
        <v>1083669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1083669</v>
      </c>
      <c r="P26" s="47">
        <f t="shared" si="1"/>
        <v>14.470722555316677</v>
      </c>
      <c r="Q26" s="9"/>
    </row>
    <row r="27" spans="1:17">
      <c r="A27" s="13"/>
      <c r="B27" s="45">
        <v>559</v>
      </c>
      <c r="C27" s="21" t="s">
        <v>42</v>
      </c>
      <c r="D27" s="46">
        <v>0</v>
      </c>
      <c r="E27" s="46">
        <v>1734502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1734502</v>
      </c>
      <c r="P27" s="47">
        <f t="shared" si="1"/>
        <v>23.161590129127887</v>
      </c>
      <c r="Q27" s="9"/>
    </row>
    <row r="28" spans="1:17" ht="15.75">
      <c r="A28" s="28" t="s">
        <v>43</v>
      </c>
      <c r="B28" s="29"/>
      <c r="C28" s="30"/>
      <c r="D28" s="31">
        <f t="shared" ref="D28:N28" si="9">SUM(D29:D30)</f>
        <v>7548116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2301466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9849582</v>
      </c>
      <c r="P28" s="43">
        <f t="shared" si="1"/>
        <v>131.52592572809701</v>
      </c>
      <c r="Q28" s="9"/>
    </row>
    <row r="29" spans="1:17">
      <c r="A29" s="12"/>
      <c r="B29" s="44">
        <v>572</v>
      </c>
      <c r="C29" s="20" t="s">
        <v>45</v>
      </c>
      <c r="D29" s="46">
        <v>5788410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5788410</v>
      </c>
      <c r="P29" s="47">
        <f t="shared" si="1"/>
        <v>77.29525818900477</v>
      </c>
      <c r="Q29" s="9"/>
    </row>
    <row r="30" spans="1:17">
      <c r="A30" s="12"/>
      <c r="B30" s="44">
        <v>579</v>
      </c>
      <c r="C30" s="20" t="s">
        <v>46</v>
      </c>
      <c r="D30" s="46">
        <v>1759706</v>
      </c>
      <c r="E30" s="46">
        <v>0</v>
      </c>
      <c r="F30" s="46">
        <v>0</v>
      </c>
      <c r="G30" s="46">
        <v>0</v>
      </c>
      <c r="H30" s="46">
        <v>0</v>
      </c>
      <c r="I30" s="46">
        <v>2301466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4061172</v>
      </c>
      <c r="P30" s="47">
        <f t="shared" si="1"/>
        <v>54.230667539092231</v>
      </c>
      <c r="Q30" s="9"/>
    </row>
    <row r="31" spans="1:17" ht="15.75">
      <c r="A31" s="28" t="s">
        <v>50</v>
      </c>
      <c r="B31" s="29"/>
      <c r="C31" s="30"/>
      <c r="D31" s="31">
        <f t="shared" ref="D31:N31" si="10">SUM(D32:D35)</f>
        <v>10138409</v>
      </c>
      <c r="E31" s="31">
        <f t="shared" si="10"/>
        <v>893963</v>
      </c>
      <c r="F31" s="31">
        <f t="shared" si="10"/>
        <v>0</v>
      </c>
      <c r="G31" s="31">
        <f t="shared" si="10"/>
        <v>5027560</v>
      </c>
      <c r="H31" s="31">
        <f t="shared" si="10"/>
        <v>0</v>
      </c>
      <c r="I31" s="31">
        <f t="shared" si="10"/>
        <v>593885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16653817</v>
      </c>
      <c r="P31" s="43">
        <f t="shared" si="1"/>
        <v>222.38595483862352</v>
      </c>
      <c r="Q31" s="9"/>
    </row>
    <row r="32" spans="1:17">
      <c r="A32" s="12"/>
      <c r="B32" s="44">
        <v>581</v>
      </c>
      <c r="C32" s="20" t="s">
        <v>94</v>
      </c>
      <c r="D32" s="46">
        <v>10138409</v>
      </c>
      <c r="E32" s="46">
        <v>454775</v>
      </c>
      <c r="F32" s="46">
        <v>0</v>
      </c>
      <c r="G32" s="46">
        <v>4961303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15554487</v>
      </c>
      <c r="P32" s="47">
        <f t="shared" si="1"/>
        <v>207.70610386315383</v>
      </c>
      <c r="Q32" s="9"/>
    </row>
    <row r="33" spans="1:120">
      <c r="A33" s="12"/>
      <c r="B33" s="44">
        <v>585</v>
      </c>
      <c r="C33" s="20" t="s">
        <v>48</v>
      </c>
      <c r="D33" s="46">
        <v>0</v>
      </c>
      <c r="E33" s="46">
        <v>0</v>
      </c>
      <c r="F33" s="46">
        <v>0</v>
      </c>
      <c r="G33" s="46">
        <v>66257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11">SUM(D33:N33)</f>
        <v>66257</v>
      </c>
      <c r="P33" s="47">
        <f t="shared" si="1"/>
        <v>0.88475970462162989</v>
      </c>
      <c r="Q33" s="9"/>
    </row>
    <row r="34" spans="1:120">
      <c r="A34" s="12"/>
      <c r="B34" s="44">
        <v>590</v>
      </c>
      <c r="C34" s="20" t="s">
        <v>49</v>
      </c>
      <c r="D34" s="46">
        <v>0</v>
      </c>
      <c r="E34" s="46">
        <v>411708</v>
      </c>
      <c r="F34" s="46">
        <v>0</v>
      </c>
      <c r="G34" s="46">
        <v>0</v>
      </c>
      <c r="H34" s="46">
        <v>0</v>
      </c>
      <c r="I34" s="46">
        <v>593885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1005593</v>
      </c>
      <c r="P34" s="47">
        <f t="shared" si="1"/>
        <v>13.428138395182074</v>
      </c>
      <c r="Q34" s="9"/>
    </row>
    <row r="35" spans="1:120" ht="15.75" thickBot="1">
      <c r="A35" s="12"/>
      <c r="B35" s="44">
        <v>591</v>
      </c>
      <c r="C35" s="20" t="s">
        <v>97</v>
      </c>
      <c r="D35" s="46">
        <v>0</v>
      </c>
      <c r="E35" s="46">
        <v>27480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27480</v>
      </c>
      <c r="P35" s="47">
        <f t="shared" si="1"/>
        <v>0.36695287566600343</v>
      </c>
      <c r="Q35" s="9"/>
    </row>
    <row r="36" spans="1:120" ht="16.5" thickBot="1">
      <c r="A36" s="14" t="s">
        <v>10</v>
      </c>
      <c r="B36" s="23"/>
      <c r="C36" s="22"/>
      <c r="D36" s="15">
        <f>SUM(D5,D13,D18,D22,D25,D28,D31)</f>
        <v>73647645</v>
      </c>
      <c r="E36" s="15">
        <f t="shared" ref="E36:N36" si="12">SUM(E5,E13,E18,E22,E25,E28,E31)</f>
        <v>23796470</v>
      </c>
      <c r="F36" s="15">
        <f t="shared" si="12"/>
        <v>11844035</v>
      </c>
      <c r="G36" s="15">
        <f t="shared" si="12"/>
        <v>15078521</v>
      </c>
      <c r="H36" s="15">
        <f t="shared" si="12"/>
        <v>0</v>
      </c>
      <c r="I36" s="15">
        <f t="shared" si="12"/>
        <v>32800994</v>
      </c>
      <c r="J36" s="15">
        <f t="shared" si="12"/>
        <v>0</v>
      </c>
      <c r="K36" s="15">
        <f t="shared" si="12"/>
        <v>19966519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177134184</v>
      </c>
      <c r="P36" s="37">
        <f t="shared" si="1"/>
        <v>2365.3529183970518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98</v>
      </c>
      <c r="N38" s="93"/>
      <c r="O38" s="93"/>
      <c r="P38" s="41">
        <v>74887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14254461</v>
      </c>
      <c r="E5" s="26">
        <f t="shared" si="0"/>
        <v>0</v>
      </c>
      <c r="F5" s="26">
        <f t="shared" si="0"/>
        <v>11576804</v>
      </c>
      <c r="G5" s="26">
        <f t="shared" si="0"/>
        <v>385073</v>
      </c>
      <c r="H5" s="26">
        <f t="shared" si="0"/>
        <v>0</v>
      </c>
      <c r="I5" s="26">
        <f t="shared" si="0"/>
        <v>747899</v>
      </c>
      <c r="J5" s="26">
        <f t="shared" si="0"/>
        <v>0</v>
      </c>
      <c r="K5" s="26">
        <f t="shared" si="0"/>
        <v>15661939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42626176</v>
      </c>
      <c r="P5" s="32">
        <f t="shared" ref="P5:P34" si="1">(O5/P$36)</f>
        <v>571.87174327188814</v>
      </c>
      <c r="Q5" s="6"/>
    </row>
    <row r="6" spans="1:134">
      <c r="A6" s="12"/>
      <c r="B6" s="44">
        <v>511</v>
      </c>
      <c r="C6" s="20" t="s">
        <v>19</v>
      </c>
      <c r="D6" s="46">
        <v>765945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765945</v>
      </c>
      <c r="P6" s="47">
        <f t="shared" si="1"/>
        <v>10.275899541173629</v>
      </c>
      <c r="Q6" s="9"/>
    </row>
    <row r="7" spans="1:134">
      <c r="A7" s="12"/>
      <c r="B7" s="44">
        <v>512</v>
      </c>
      <c r="C7" s="20" t="s">
        <v>20</v>
      </c>
      <c r="D7" s="46">
        <v>1742739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1742739</v>
      </c>
      <c r="P7" s="47">
        <f t="shared" si="1"/>
        <v>23.380544151976174</v>
      </c>
      <c r="Q7" s="9"/>
    </row>
    <row r="8" spans="1:134">
      <c r="A8" s="12"/>
      <c r="B8" s="44">
        <v>513</v>
      </c>
      <c r="C8" s="20" t="s">
        <v>21</v>
      </c>
      <c r="D8" s="46">
        <v>2140633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2140633</v>
      </c>
      <c r="P8" s="47">
        <f t="shared" si="1"/>
        <v>28.718680404625829</v>
      </c>
      <c r="Q8" s="9"/>
    </row>
    <row r="9" spans="1:134">
      <c r="A9" s="12"/>
      <c r="B9" s="44">
        <v>514</v>
      </c>
      <c r="C9" s="20" t="s">
        <v>22</v>
      </c>
      <c r="D9" s="46">
        <v>1545711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1545711</v>
      </c>
      <c r="P9" s="47">
        <f t="shared" si="1"/>
        <v>20.737221283103921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11576804</v>
      </c>
      <c r="G10" s="46">
        <v>0</v>
      </c>
      <c r="H10" s="46">
        <v>0</v>
      </c>
      <c r="I10" s="46">
        <v>747899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12324703</v>
      </c>
      <c r="P10" s="47">
        <f t="shared" si="1"/>
        <v>165.34791649896698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15661939</v>
      </c>
      <c r="L11" s="46">
        <v>0</v>
      </c>
      <c r="M11" s="46">
        <v>0</v>
      </c>
      <c r="N11" s="46">
        <v>0</v>
      </c>
      <c r="O11" s="46">
        <f t="shared" si="2"/>
        <v>15661939</v>
      </c>
      <c r="P11" s="47">
        <f t="shared" si="1"/>
        <v>210.12019372668973</v>
      </c>
      <c r="Q11" s="9"/>
    </row>
    <row r="12" spans="1:134">
      <c r="A12" s="12"/>
      <c r="B12" s="44">
        <v>519</v>
      </c>
      <c r="C12" s="20" t="s">
        <v>26</v>
      </c>
      <c r="D12" s="46">
        <v>8059433</v>
      </c>
      <c r="E12" s="46">
        <v>0</v>
      </c>
      <c r="F12" s="46">
        <v>0</v>
      </c>
      <c r="G12" s="46">
        <v>385073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8444506</v>
      </c>
      <c r="P12" s="47">
        <f t="shared" si="1"/>
        <v>113.2912876653519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SUM(D14:D17)</f>
        <v>31634030</v>
      </c>
      <c r="E13" s="31">
        <f t="shared" si="3"/>
        <v>22173809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1" si="4">SUM(D13:N13)</f>
        <v>53807839</v>
      </c>
      <c r="P13" s="43">
        <f t="shared" si="1"/>
        <v>721.88466285652953</v>
      </c>
      <c r="Q13" s="10"/>
    </row>
    <row r="14" spans="1:134">
      <c r="A14" s="12"/>
      <c r="B14" s="44">
        <v>521</v>
      </c>
      <c r="C14" s="20" t="s">
        <v>28</v>
      </c>
      <c r="D14" s="46">
        <v>25717724</v>
      </c>
      <c r="E14" s="46">
        <v>592553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26310277</v>
      </c>
      <c r="P14" s="47">
        <f t="shared" si="1"/>
        <v>352.97803804770723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21581256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21581256</v>
      </c>
      <c r="P15" s="47">
        <f t="shared" si="1"/>
        <v>289.5336070192385</v>
      </c>
      <c r="Q15" s="9"/>
    </row>
    <row r="16" spans="1:134">
      <c r="A16" s="12"/>
      <c r="B16" s="44">
        <v>524</v>
      </c>
      <c r="C16" s="20" t="s">
        <v>30</v>
      </c>
      <c r="D16" s="46">
        <v>656787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656787</v>
      </c>
      <c r="P16" s="47">
        <f t="shared" si="1"/>
        <v>8.8114384609192626</v>
      </c>
      <c r="Q16" s="9"/>
    </row>
    <row r="17" spans="1:17">
      <c r="A17" s="12"/>
      <c r="B17" s="44">
        <v>526</v>
      </c>
      <c r="C17" s="20" t="s">
        <v>31</v>
      </c>
      <c r="D17" s="46">
        <v>5259519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5259519</v>
      </c>
      <c r="P17" s="47">
        <f t="shared" si="1"/>
        <v>70.561579328664578</v>
      </c>
      <c r="Q17" s="9"/>
    </row>
    <row r="18" spans="1:17" ht="15.75">
      <c r="A18" s="28" t="s">
        <v>33</v>
      </c>
      <c r="B18" s="29"/>
      <c r="C18" s="30"/>
      <c r="D18" s="31">
        <f t="shared" ref="D18:N18" si="5">SUM(D19:D21)</f>
        <v>2590704</v>
      </c>
      <c r="E18" s="31">
        <f t="shared" si="5"/>
        <v>0</v>
      </c>
      <c r="F18" s="31">
        <f t="shared" si="5"/>
        <v>0</v>
      </c>
      <c r="G18" s="31">
        <f t="shared" si="5"/>
        <v>8390575</v>
      </c>
      <c r="H18" s="31">
        <f t="shared" si="5"/>
        <v>0</v>
      </c>
      <c r="I18" s="31">
        <f t="shared" si="5"/>
        <v>27151223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38132502</v>
      </c>
      <c r="P18" s="43">
        <f t="shared" si="1"/>
        <v>511.58472188682282</v>
      </c>
      <c r="Q18" s="10"/>
    </row>
    <row r="19" spans="1:17">
      <c r="A19" s="12"/>
      <c r="B19" s="44">
        <v>536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21173051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21173051</v>
      </c>
      <c r="P19" s="47">
        <f t="shared" si="1"/>
        <v>284.05713864069332</v>
      </c>
      <c r="Q19" s="9"/>
    </row>
    <row r="20" spans="1:17">
      <c r="A20" s="12"/>
      <c r="B20" s="44">
        <v>538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5978172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5978172</v>
      </c>
      <c r="P20" s="47">
        <f t="shared" si="1"/>
        <v>80.203010544956939</v>
      </c>
      <c r="Q20" s="9"/>
    </row>
    <row r="21" spans="1:17">
      <c r="A21" s="12"/>
      <c r="B21" s="44">
        <v>539</v>
      </c>
      <c r="C21" s="20" t="s">
        <v>36</v>
      </c>
      <c r="D21" s="46">
        <v>2590704</v>
      </c>
      <c r="E21" s="46">
        <v>0</v>
      </c>
      <c r="F21" s="46">
        <v>0</v>
      </c>
      <c r="G21" s="46">
        <v>8390575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10981279</v>
      </c>
      <c r="P21" s="47">
        <f t="shared" si="1"/>
        <v>147.32457270117254</v>
      </c>
      <c r="Q21" s="9"/>
    </row>
    <row r="22" spans="1:17" ht="15.75">
      <c r="A22" s="28" t="s">
        <v>37</v>
      </c>
      <c r="B22" s="29"/>
      <c r="C22" s="30"/>
      <c r="D22" s="31">
        <f t="shared" ref="D22:N22" si="6">SUM(D23:D24)</f>
        <v>2907554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27" si="7">SUM(D22:N22)</f>
        <v>2907554</v>
      </c>
      <c r="P22" s="43">
        <f t="shared" si="1"/>
        <v>39.007673938125521</v>
      </c>
      <c r="Q22" s="10"/>
    </row>
    <row r="23" spans="1:17">
      <c r="A23" s="12"/>
      <c r="B23" s="44">
        <v>541</v>
      </c>
      <c r="C23" s="20" t="s">
        <v>38</v>
      </c>
      <c r="D23" s="46">
        <v>1804685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1804685</v>
      </c>
      <c r="P23" s="47">
        <f t="shared" si="1"/>
        <v>24.211610185408784</v>
      </c>
      <c r="Q23" s="9"/>
    </row>
    <row r="24" spans="1:17">
      <c r="A24" s="12"/>
      <c r="B24" s="44">
        <v>549</v>
      </c>
      <c r="C24" s="20" t="s">
        <v>39</v>
      </c>
      <c r="D24" s="46">
        <v>1102869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1102869</v>
      </c>
      <c r="P24" s="47">
        <f t="shared" si="1"/>
        <v>14.796063752716735</v>
      </c>
      <c r="Q24" s="9"/>
    </row>
    <row r="25" spans="1:17" ht="15.75">
      <c r="A25" s="28" t="s">
        <v>40</v>
      </c>
      <c r="B25" s="29"/>
      <c r="C25" s="30"/>
      <c r="D25" s="31">
        <f t="shared" ref="D25:N25" si="8">SUM(D26:D27)</f>
        <v>0</v>
      </c>
      <c r="E25" s="31">
        <f t="shared" si="8"/>
        <v>2871377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7"/>
        <v>2871377</v>
      </c>
      <c r="P25" s="43">
        <f t="shared" si="1"/>
        <v>38.522324183637878</v>
      </c>
      <c r="Q25" s="10"/>
    </row>
    <row r="26" spans="1:17">
      <c r="A26" s="13"/>
      <c r="B26" s="45">
        <v>554</v>
      </c>
      <c r="C26" s="21" t="s">
        <v>41</v>
      </c>
      <c r="D26" s="46">
        <v>0</v>
      </c>
      <c r="E26" s="46">
        <v>1054169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1054169</v>
      </c>
      <c r="P26" s="47">
        <f t="shared" si="1"/>
        <v>14.142705733988032</v>
      </c>
      <c r="Q26" s="9"/>
    </row>
    <row r="27" spans="1:17">
      <c r="A27" s="13"/>
      <c r="B27" s="45">
        <v>559</v>
      </c>
      <c r="C27" s="21" t="s">
        <v>42</v>
      </c>
      <c r="D27" s="46">
        <v>0</v>
      </c>
      <c r="E27" s="46">
        <v>1817208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1817208</v>
      </c>
      <c r="P27" s="47">
        <f t="shared" si="1"/>
        <v>24.379618449649843</v>
      </c>
      <c r="Q27" s="9"/>
    </row>
    <row r="28" spans="1:17" ht="15.75">
      <c r="A28" s="28" t="s">
        <v>43</v>
      </c>
      <c r="B28" s="29"/>
      <c r="C28" s="30"/>
      <c r="D28" s="31">
        <f t="shared" ref="D28:N28" si="9">SUM(D29:D30)</f>
        <v>7505754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1537002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ref="O28:O34" si="10">SUM(D28:N28)</f>
        <v>9042756</v>
      </c>
      <c r="P28" s="43">
        <f t="shared" si="1"/>
        <v>121.31739515414957</v>
      </c>
      <c r="Q28" s="9"/>
    </row>
    <row r="29" spans="1:17">
      <c r="A29" s="12"/>
      <c r="B29" s="44">
        <v>572</v>
      </c>
      <c r="C29" s="20" t="s">
        <v>45</v>
      </c>
      <c r="D29" s="46">
        <v>5416051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5416051</v>
      </c>
      <c r="P29" s="47">
        <f t="shared" si="1"/>
        <v>72.661608843811209</v>
      </c>
      <c r="Q29" s="9"/>
    </row>
    <row r="30" spans="1:17">
      <c r="A30" s="12"/>
      <c r="B30" s="44">
        <v>579</v>
      </c>
      <c r="C30" s="20" t="s">
        <v>46</v>
      </c>
      <c r="D30" s="46">
        <v>2089703</v>
      </c>
      <c r="E30" s="46">
        <v>0</v>
      </c>
      <c r="F30" s="46">
        <v>0</v>
      </c>
      <c r="G30" s="46">
        <v>0</v>
      </c>
      <c r="H30" s="46">
        <v>0</v>
      </c>
      <c r="I30" s="46">
        <v>1537002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3626705</v>
      </c>
      <c r="P30" s="47">
        <f t="shared" si="1"/>
        <v>48.65578631033835</v>
      </c>
      <c r="Q30" s="9"/>
    </row>
    <row r="31" spans="1:17" ht="15.75">
      <c r="A31" s="28" t="s">
        <v>50</v>
      </c>
      <c r="B31" s="29"/>
      <c r="C31" s="30"/>
      <c r="D31" s="31">
        <f t="shared" ref="D31:N31" si="11">SUM(D32:D33)</f>
        <v>10767477</v>
      </c>
      <c r="E31" s="31">
        <f t="shared" si="11"/>
        <v>12388157</v>
      </c>
      <c r="F31" s="31">
        <f t="shared" si="11"/>
        <v>0</v>
      </c>
      <c r="G31" s="31">
        <f t="shared" si="11"/>
        <v>4890694</v>
      </c>
      <c r="H31" s="31">
        <f t="shared" si="11"/>
        <v>0</v>
      </c>
      <c r="I31" s="31">
        <f t="shared" si="11"/>
        <v>10713172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 t="shared" si="10"/>
        <v>38759500</v>
      </c>
      <c r="P31" s="43">
        <f t="shared" si="1"/>
        <v>519.99651184630659</v>
      </c>
      <c r="Q31" s="9"/>
    </row>
    <row r="32" spans="1:17">
      <c r="A32" s="12"/>
      <c r="B32" s="44">
        <v>581</v>
      </c>
      <c r="C32" s="20" t="s">
        <v>94</v>
      </c>
      <c r="D32" s="46">
        <v>10767477</v>
      </c>
      <c r="E32" s="46">
        <v>456487</v>
      </c>
      <c r="F32" s="46">
        <v>0</v>
      </c>
      <c r="G32" s="46">
        <v>4890694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16114658</v>
      </c>
      <c r="P32" s="47">
        <f t="shared" si="1"/>
        <v>216.19386084949957</v>
      </c>
      <c r="Q32" s="9"/>
    </row>
    <row r="33" spans="1:120" ht="15.75" thickBot="1">
      <c r="A33" s="12"/>
      <c r="B33" s="44">
        <v>590</v>
      </c>
      <c r="C33" s="20" t="s">
        <v>49</v>
      </c>
      <c r="D33" s="46">
        <v>0</v>
      </c>
      <c r="E33" s="46">
        <v>11931670</v>
      </c>
      <c r="F33" s="46">
        <v>0</v>
      </c>
      <c r="G33" s="46">
        <v>0</v>
      </c>
      <c r="H33" s="46">
        <v>0</v>
      </c>
      <c r="I33" s="46">
        <v>10713172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22644842</v>
      </c>
      <c r="P33" s="47">
        <f t="shared" si="1"/>
        <v>303.80265099680702</v>
      </c>
      <c r="Q33" s="9"/>
    </row>
    <row r="34" spans="1:120" ht="16.5" thickBot="1">
      <c r="A34" s="14" t="s">
        <v>10</v>
      </c>
      <c r="B34" s="23"/>
      <c r="C34" s="22"/>
      <c r="D34" s="15">
        <f>SUM(D5,D13,D18,D22,D25,D28,D31)</f>
        <v>69659980</v>
      </c>
      <c r="E34" s="15">
        <f t="shared" ref="E34:N34" si="12">SUM(E5,E13,E18,E22,E25,E28,E31)</f>
        <v>37433343</v>
      </c>
      <c r="F34" s="15">
        <f t="shared" si="12"/>
        <v>11576804</v>
      </c>
      <c r="G34" s="15">
        <f t="shared" si="12"/>
        <v>13666342</v>
      </c>
      <c r="H34" s="15">
        <f t="shared" si="12"/>
        <v>0</v>
      </c>
      <c r="I34" s="15">
        <f t="shared" si="12"/>
        <v>40149296</v>
      </c>
      <c r="J34" s="15">
        <f t="shared" si="12"/>
        <v>0</v>
      </c>
      <c r="K34" s="15">
        <f t="shared" si="12"/>
        <v>15661939</v>
      </c>
      <c r="L34" s="15">
        <f t="shared" si="12"/>
        <v>0</v>
      </c>
      <c r="M34" s="15">
        <f t="shared" si="12"/>
        <v>0</v>
      </c>
      <c r="N34" s="15">
        <f t="shared" si="12"/>
        <v>0</v>
      </c>
      <c r="O34" s="15">
        <f t="shared" si="10"/>
        <v>188147704</v>
      </c>
      <c r="P34" s="37">
        <f t="shared" si="1"/>
        <v>2524.1850331374599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95</v>
      </c>
      <c r="N36" s="93"/>
      <c r="O36" s="93"/>
      <c r="P36" s="41">
        <v>74538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13939677</v>
      </c>
      <c r="E5" s="26">
        <f t="shared" si="0"/>
        <v>0</v>
      </c>
      <c r="F5" s="26">
        <f t="shared" si="0"/>
        <v>11332162</v>
      </c>
      <c r="G5" s="26">
        <f t="shared" si="0"/>
        <v>122951</v>
      </c>
      <c r="H5" s="26">
        <f t="shared" si="0"/>
        <v>0</v>
      </c>
      <c r="I5" s="26">
        <f t="shared" si="0"/>
        <v>808760</v>
      </c>
      <c r="J5" s="26">
        <f t="shared" si="0"/>
        <v>0</v>
      </c>
      <c r="K5" s="26">
        <f t="shared" si="0"/>
        <v>15193027</v>
      </c>
      <c r="L5" s="26">
        <f t="shared" si="0"/>
        <v>0</v>
      </c>
      <c r="M5" s="26">
        <f t="shared" si="0"/>
        <v>0</v>
      </c>
      <c r="N5" s="27">
        <f>SUM(D5:M5)</f>
        <v>41396577</v>
      </c>
      <c r="O5" s="32">
        <f t="shared" ref="O5:O34" si="1">(N5/O$36)</f>
        <v>570.93214448260164</v>
      </c>
      <c r="P5" s="6"/>
    </row>
    <row r="6" spans="1:133">
      <c r="A6" s="12"/>
      <c r="B6" s="44">
        <v>511</v>
      </c>
      <c r="C6" s="20" t="s">
        <v>19</v>
      </c>
      <c r="D6" s="46">
        <v>988830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988830</v>
      </c>
      <c r="O6" s="47">
        <f t="shared" si="1"/>
        <v>13.637717737597749</v>
      </c>
      <c r="P6" s="9"/>
    </row>
    <row r="7" spans="1:133">
      <c r="A7" s="12"/>
      <c r="B7" s="44">
        <v>512</v>
      </c>
      <c r="C7" s="20" t="s">
        <v>20</v>
      </c>
      <c r="D7" s="46">
        <v>1741488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1741488</v>
      </c>
      <c r="O7" s="47">
        <f t="shared" si="1"/>
        <v>24.018205138814185</v>
      </c>
      <c r="P7" s="9"/>
    </row>
    <row r="8" spans="1:133">
      <c r="A8" s="12"/>
      <c r="B8" s="44">
        <v>513</v>
      </c>
      <c r="C8" s="20" t="s">
        <v>21</v>
      </c>
      <c r="D8" s="46">
        <v>1879751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1879751</v>
      </c>
      <c r="O8" s="47">
        <f t="shared" si="1"/>
        <v>25.9250968871971</v>
      </c>
      <c r="P8" s="9"/>
    </row>
    <row r="9" spans="1:133">
      <c r="A9" s="12"/>
      <c r="B9" s="44">
        <v>514</v>
      </c>
      <c r="C9" s="20" t="s">
        <v>22</v>
      </c>
      <c r="D9" s="46">
        <v>1479369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1479369</v>
      </c>
      <c r="O9" s="47">
        <f t="shared" si="1"/>
        <v>20.403119698787702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11332162</v>
      </c>
      <c r="G10" s="46">
        <v>5449</v>
      </c>
      <c r="H10" s="46">
        <v>0</v>
      </c>
      <c r="I10" s="46">
        <v>808760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12146371</v>
      </c>
      <c r="O10" s="47">
        <f t="shared" si="1"/>
        <v>167.51997738149419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15193027</v>
      </c>
      <c r="L11" s="46">
        <v>0</v>
      </c>
      <c r="M11" s="46">
        <v>0</v>
      </c>
      <c r="N11" s="46">
        <f t="shared" si="2"/>
        <v>15193027</v>
      </c>
      <c r="O11" s="47">
        <f t="shared" si="1"/>
        <v>209.5387617747252</v>
      </c>
      <c r="P11" s="9"/>
    </row>
    <row r="12" spans="1:133">
      <c r="A12" s="12"/>
      <c r="B12" s="44">
        <v>519</v>
      </c>
      <c r="C12" s="20" t="s">
        <v>65</v>
      </c>
      <c r="D12" s="46">
        <v>7850239</v>
      </c>
      <c r="E12" s="46">
        <v>0</v>
      </c>
      <c r="F12" s="46">
        <v>0</v>
      </c>
      <c r="G12" s="46">
        <v>117502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7967741</v>
      </c>
      <c r="O12" s="47">
        <f t="shared" si="1"/>
        <v>109.88926586398554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29654787</v>
      </c>
      <c r="E13" s="31">
        <f t="shared" si="3"/>
        <v>16831235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46486022</v>
      </c>
      <c r="O13" s="43">
        <f t="shared" si="1"/>
        <v>641.12460865847436</v>
      </c>
      <c r="P13" s="10"/>
    </row>
    <row r="14" spans="1:133">
      <c r="A14" s="12"/>
      <c r="B14" s="44">
        <v>521</v>
      </c>
      <c r="C14" s="20" t="s">
        <v>28</v>
      </c>
      <c r="D14" s="46">
        <v>24125674</v>
      </c>
      <c r="E14" s="46">
        <v>228840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24354514</v>
      </c>
      <c r="O14" s="47">
        <f t="shared" si="1"/>
        <v>335.89190009240485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16602395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16602395</v>
      </c>
      <c r="O15" s="47">
        <f t="shared" si="1"/>
        <v>228.97644365371619</v>
      </c>
      <c r="P15" s="9"/>
    </row>
    <row r="16" spans="1:133">
      <c r="A16" s="12"/>
      <c r="B16" s="44">
        <v>524</v>
      </c>
      <c r="C16" s="20" t="s">
        <v>30</v>
      </c>
      <c r="D16" s="46">
        <v>689326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689326</v>
      </c>
      <c r="O16" s="47">
        <f t="shared" si="1"/>
        <v>9.5070269077468375</v>
      </c>
      <c r="P16" s="9"/>
    </row>
    <row r="17" spans="1:16">
      <c r="A17" s="12"/>
      <c r="B17" s="44">
        <v>526</v>
      </c>
      <c r="C17" s="20" t="s">
        <v>31</v>
      </c>
      <c r="D17" s="46">
        <v>4839787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4839787</v>
      </c>
      <c r="O17" s="47">
        <f t="shared" si="1"/>
        <v>66.749238004606454</v>
      </c>
      <c r="P17" s="9"/>
    </row>
    <row r="18" spans="1:16" ht="15.75">
      <c r="A18" s="28" t="s">
        <v>33</v>
      </c>
      <c r="B18" s="29"/>
      <c r="C18" s="30"/>
      <c r="D18" s="31">
        <f t="shared" ref="D18:M18" si="5">SUM(D19:D21)</f>
        <v>2691276</v>
      </c>
      <c r="E18" s="31">
        <f t="shared" si="5"/>
        <v>0</v>
      </c>
      <c r="F18" s="31">
        <f t="shared" si="5"/>
        <v>0</v>
      </c>
      <c r="G18" s="31">
        <f t="shared" si="5"/>
        <v>14840022</v>
      </c>
      <c r="H18" s="31">
        <f t="shared" si="5"/>
        <v>0</v>
      </c>
      <c r="I18" s="31">
        <f t="shared" si="5"/>
        <v>26450026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43981324</v>
      </c>
      <c r="O18" s="43">
        <f t="shared" si="1"/>
        <v>606.58038534210493</v>
      </c>
      <c r="P18" s="10"/>
    </row>
    <row r="19" spans="1:16">
      <c r="A19" s="12"/>
      <c r="B19" s="44">
        <v>536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20945484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20945484</v>
      </c>
      <c r="O19" s="47">
        <f t="shared" si="1"/>
        <v>288.8753361744383</v>
      </c>
      <c r="P19" s="9"/>
    </row>
    <row r="20" spans="1:16">
      <c r="A20" s="12"/>
      <c r="B20" s="44">
        <v>538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5504542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5504542</v>
      </c>
      <c r="O20" s="47">
        <f t="shared" si="1"/>
        <v>75.917387286744727</v>
      </c>
      <c r="P20" s="9"/>
    </row>
    <row r="21" spans="1:16">
      <c r="A21" s="12"/>
      <c r="B21" s="44">
        <v>539</v>
      </c>
      <c r="C21" s="20" t="s">
        <v>36</v>
      </c>
      <c r="D21" s="46">
        <v>2691276</v>
      </c>
      <c r="E21" s="46">
        <v>0</v>
      </c>
      <c r="F21" s="46">
        <v>0</v>
      </c>
      <c r="G21" s="46">
        <v>14840022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17531298</v>
      </c>
      <c r="O21" s="47">
        <f t="shared" si="1"/>
        <v>241.78766188092183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2604448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2604448</v>
      </c>
      <c r="O22" s="43">
        <f t="shared" si="1"/>
        <v>35.919952556304906</v>
      </c>
      <c r="P22" s="10"/>
    </row>
    <row r="23" spans="1:16">
      <c r="A23" s="12"/>
      <c r="B23" s="44">
        <v>541</v>
      </c>
      <c r="C23" s="20" t="s">
        <v>68</v>
      </c>
      <c r="D23" s="46">
        <v>1579655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1579655</v>
      </c>
      <c r="O23" s="47">
        <f t="shared" si="1"/>
        <v>21.786241328423461</v>
      </c>
      <c r="P23" s="9"/>
    </row>
    <row r="24" spans="1:16">
      <c r="A24" s="12"/>
      <c r="B24" s="44">
        <v>549</v>
      </c>
      <c r="C24" s="20" t="s">
        <v>69</v>
      </c>
      <c r="D24" s="46">
        <v>1024793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1024793</v>
      </c>
      <c r="O24" s="47">
        <f t="shared" si="1"/>
        <v>14.133711227881445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SUM(D26:D27)</f>
        <v>0</v>
      </c>
      <c r="E25" s="31">
        <f t="shared" si="8"/>
        <v>3476569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3476569</v>
      </c>
      <c r="O25" s="43">
        <f t="shared" si="1"/>
        <v>47.948046395520436</v>
      </c>
      <c r="P25" s="10"/>
    </row>
    <row r="26" spans="1:16">
      <c r="A26" s="13"/>
      <c r="B26" s="45">
        <v>554</v>
      </c>
      <c r="C26" s="21" t="s">
        <v>41</v>
      </c>
      <c r="D26" s="46">
        <v>0</v>
      </c>
      <c r="E26" s="46">
        <v>792177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792177</v>
      </c>
      <c r="O26" s="47">
        <f t="shared" si="1"/>
        <v>10.925524432123796</v>
      </c>
      <c r="P26" s="9"/>
    </row>
    <row r="27" spans="1:16">
      <c r="A27" s="13"/>
      <c r="B27" s="45">
        <v>559</v>
      </c>
      <c r="C27" s="21" t="s">
        <v>42</v>
      </c>
      <c r="D27" s="46">
        <v>0</v>
      </c>
      <c r="E27" s="46">
        <v>2684392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2684392</v>
      </c>
      <c r="O27" s="47">
        <f t="shared" si="1"/>
        <v>37.022521963396635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SUM(D29:D30)</f>
        <v>7897185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1908494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9805679</v>
      </c>
      <c r="O28" s="43">
        <f t="shared" si="1"/>
        <v>135.23768739569974</v>
      </c>
      <c r="P28" s="9"/>
    </row>
    <row r="29" spans="1:16">
      <c r="A29" s="12"/>
      <c r="B29" s="44">
        <v>572</v>
      </c>
      <c r="C29" s="20" t="s">
        <v>70</v>
      </c>
      <c r="D29" s="46">
        <v>5613105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5613105</v>
      </c>
      <c r="O29" s="47">
        <f t="shared" si="1"/>
        <v>77.414663411808519</v>
      </c>
      <c r="P29" s="9"/>
    </row>
    <row r="30" spans="1:16">
      <c r="A30" s="12"/>
      <c r="B30" s="44">
        <v>579</v>
      </c>
      <c r="C30" s="20" t="s">
        <v>46</v>
      </c>
      <c r="D30" s="46">
        <v>2284080</v>
      </c>
      <c r="E30" s="46">
        <v>0</v>
      </c>
      <c r="F30" s="46">
        <v>0</v>
      </c>
      <c r="G30" s="46">
        <v>0</v>
      </c>
      <c r="H30" s="46">
        <v>0</v>
      </c>
      <c r="I30" s="46">
        <v>1908494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4192574</v>
      </c>
      <c r="O30" s="47">
        <f t="shared" si="1"/>
        <v>57.823023983891211</v>
      </c>
      <c r="P30" s="9"/>
    </row>
    <row r="31" spans="1:16" ht="15.75">
      <c r="A31" s="28" t="s">
        <v>71</v>
      </c>
      <c r="B31" s="29"/>
      <c r="C31" s="30"/>
      <c r="D31" s="31">
        <f t="shared" ref="D31:M31" si="11">SUM(D32:D33)</f>
        <v>7587160</v>
      </c>
      <c r="E31" s="31">
        <f t="shared" si="11"/>
        <v>3956067</v>
      </c>
      <c r="F31" s="31">
        <f t="shared" si="11"/>
        <v>0</v>
      </c>
      <c r="G31" s="31">
        <f t="shared" si="11"/>
        <v>4891794</v>
      </c>
      <c r="H31" s="31">
        <f t="shared" si="11"/>
        <v>0</v>
      </c>
      <c r="I31" s="31">
        <f t="shared" si="11"/>
        <v>887600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17322621</v>
      </c>
      <c r="O31" s="43">
        <f t="shared" si="1"/>
        <v>238.90963631097688</v>
      </c>
      <c r="P31" s="9"/>
    </row>
    <row r="32" spans="1:16">
      <c r="A32" s="12"/>
      <c r="B32" s="44">
        <v>581</v>
      </c>
      <c r="C32" s="20" t="s">
        <v>72</v>
      </c>
      <c r="D32" s="46">
        <v>7587160</v>
      </c>
      <c r="E32" s="46">
        <v>768584</v>
      </c>
      <c r="F32" s="46">
        <v>0</v>
      </c>
      <c r="G32" s="46">
        <v>4891794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13247538</v>
      </c>
      <c r="O32" s="47">
        <f t="shared" si="1"/>
        <v>182.7070213910381</v>
      </c>
      <c r="P32" s="9"/>
    </row>
    <row r="33" spans="1:119" ht="15.75" thickBot="1">
      <c r="A33" s="12"/>
      <c r="B33" s="44">
        <v>590</v>
      </c>
      <c r="C33" s="20" t="s">
        <v>82</v>
      </c>
      <c r="D33" s="46">
        <v>0</v>
      </c>
      <c r="E33" s="46">
        <v>3187483</v>
      </c>
      <c r="F33" s="46">
        <v>0</v>
      </c>
      <c r="G33" s="46">
        <v>0</v>
      </c>
      <c r="H33" s="46">
        <v>0</v>
      </c>
      <c r="I33" s="46">
        <v>887600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4075083</v>
      </c>
      <c r="O33" s="47">
        <f t="shared" si="1"/>
        <v>56.202614919938767</v>
      </c>
      <c r="P33" s="9"/>
    </row>
    <row r="34" spans="1:119" ht="16.5" thickBot="1">
      <c r="A34" s="14" t="s">
        <v>10</v>
      </c>
      <c r="B34" s="23"/>
      <c r="C34" s="22"/>
      <c r="D34" s="15">
        <f>SUM(D5,D13,D18,D22,D25,D28,D31)</f>
        <v>64374533</v>
      </c>
      <c r="E34" s="15">
        <f t="shared" ref="E34:M34" si="12">SUM(E5,E13,E18,E22,E25,E28,E31)</f>
        <v>24263871</v>
      </c>
      <c r="F34" s="15">
        <f t="shared" si="12"/>
        <v>11332162</v>
      </c>
      <c r="G34" s="15">
        <f t="shared" si="12"/>
        <v>19854767</v>
      </c>
      <c r="H34" s="15">
        <f t="shared" si="12"/>
        <v>0</v>
      </c>
      <c r="I34" s="15">
        <f t="shared" si="12"/>
        <v>30054880</v>
      </c>
      <c r="J34" s="15">
        <f t="shared" si="12"/>
        <v>0</v>
      </c>
      <c r="K34" s="15">
        <f t="shared" si="12"/>
        <v>15193027</v>
      </c>
      <c r="L34" s="15">
        <f t="shared" si="12"/>
        <v>0</v>
      </c>
      <c r="M34" s="15">
        <f t="shared" si="12"/>
        <v>0</v>
      </c>
      <c r="N34" s="15">
        <f t="shared" si="10"/>
        <v>165073240</v>
      </c>
      <c r="O34" s="37">
        <f t="shared" si="1"/>
        <v>2276.652461141683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89</v>
      </c>
      <c r="M36" s="93"/>
      <c r="N36" s="93"/>
      <c r="O36" s="41">
        <v>72507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15788844</v>
      </c>
      <c r="E5" s="26">
        <f t="shared" si="0"/>
        <v>0</v>
      </c>
      <c r="F5" s="26">
        <f t="shared" si="0"/>
        <v>10584136</v>
      </c>
      <c r="G5" s="26">
        <f t="shared" si="0"/>
        <v>897542</v>
      </c>
      <c r="H5" s="26">
        <f t="shared" si="0"/>
        <v>0</v>
      </c>
      <c r="I5" s="26">
        <f t="shared" si="0"/>
        <v>1158641</v>
      </c>
      <c r="J5" s="26">
        <f t="shared" si="0"/>
        <v>0</v>
      </c>
      <c r="K5" s="26">
        <f t="shared" si="0"/>
        <v>13759861</v>
      </c>
      <c r="L5" s="26">
        <f t="shared" si="0"/>
        <v>0</v>
      </c>
      <c r="M5" s="26">
        <f t="shared" si="0"/>
        <v>0</v>
      </c>
      <c r="N5" s="27">
        <f>SUM(D5:M5)</f>
        <v>42189024</v>
      </c>
      <c r="O5" s="32">
        <f t="shared" ref="O5:O33" si="1">(N5/O$35)</f>
        <v>582.6408507112277</v>
      </c>
      <c r="P5" s="6"/>
    </row>
    <row r="6" spans="1:133">
      <c r="A6" s="12"/>
      <c r="B6" s="44">
        <v>511</v>
      </c>
      <c r="C6" s="20" t="s">
        <v>19</v>
      </c>
      <c r="D6" s="46">
        <v>1000069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1000069</v>
      </c>
      <c r="O6" s="47">
        <f t="shared" si="1"/>
        <v>13.811200110481977</v>
      </c>
      <c r="P6" s="9"/>
    </row>
    <row r="7" spans="1:133">
      <c r="A7" s="12"/>
      <c r="B7" s="44">
        <v>512</v>
      </c>
      <c r="C7" s="20" t="s">
        <v>20</v>
      </c>
      <c r="D7" s="46">
        <v>1928058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1928058</v>
      </c>
      <c r="O7" s="47">
        <f t="shared" si="1"/>
        <v>26.626957602541086</v>
      </c>
      <c r="P7" s="9"/>
    </row>
    <row r="8" spans="1:133">
      <c r="A8" s="12"/>
      <c r="B8" s="44">
        <v>513</v>
      </c>
      <c r="C8" s="20" t="s">
        <v>21</v>
      </c>
      <c r="D8" s="46">
        <v>2121898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2121898</v>
      </c>
      <c r="O8" s="47">
        <f t="shared" si="1"/>
        <v>29.303935920452975</v>
      </c>
      <c r="P8" s="9"/>
    </row>
    <row r="9" spans="1:133">
      <c r="A9" s="12"/>
      <c r="B9" s="44">
        <v>514</v>
      </c>
      <c r="C9" s="20" t="s">
        <v>22</v>
      </c>
      <c r="D9" s="46">
        <v>1112061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1112061</v>
      </c>
      <c r="O9" s="47">
        <f t="shared" si="1"/>
        <v>15.357837315287943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10573636</v>
      </c>
      <c r="G10" s="46">
        <v>544668</v>
      </c>
      <c r="H10" s="46">
        <v>0</v>
      </c>
      <c r="I10" s="46">
        <v>1158641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12276945</v>
      </c>
      <c r="O10" s="47">
        <f t="shared" si="1"/>
        <v>169.54764535285182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13759861</v>
      </c>
      <c r="L11" s="46">
        <v>0</v>
      </c>
      <c r="M11" s="46">
        <v>0</v>
      </c>
      <c r="N11" s="46">
        <f t="shared" si="2"/>
        <v>13759861</v>
      </c>
      <c r="O11" s="47">
        <f t="shared" si="1"/>
        <v>190.02708189476593</v>
      </c>
      <c r="P11" s="9"/>
    </row>
    <row r="12" spans="1:133">
      <c r="A12" s="12"/>
      <c r="B12" s="44">
        <v>519</v>
      </c>
      <c r="C12" s="20" t="s">
        <v>65</v>
      </c>
      <c r="D12" s="46">
        <v>9626758</v>
      </c>
      <c r="E12" s="46">
        <v>0</v>
      </c>
      <c r="F12" s="46">
        <v>10500</v>
      </c>
      <c r="G12" s="46">
        <v>352874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9990132</v>
      </c>
      <c r="O12" s="47">
        <f t="shared" si="1"/>
        <v>137.96619251484603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27782851</v>
      </c>
      <c r="E13" s="31">
        <f t="shared" si="3"/>
        <v>17212016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44994867</v>
      </c>
      <c r="O13" s="43">
        <f t="shared" si="1"/>
        <v>621.39023615522717</v>
      </c>
      <c r="P13" s="10"/>
    </row>
    <row r="14" spans="1:133">
      <c r="A14" s="12"/>
      <c r="B14" s="44">
        <v>521</v>
      </c>
      <c r="C14" s="20" t="s">
        <v>28</v>
      </c>
      <c r="D14" s="46">
        <v>22427483</v>
      </c>
      <c r="E14" s="46">
        <v>382466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22809949</v>
      </c>
      <c r="O14" s="47">
        <f t="shared" si="1"/>
        <v>315.01103438751551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16829550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16829550</v>
      </c>
      <c r="O15" s="47">
        <f t="shared" si="1"/>
        <v>232.42024582240023</v>
      </c>
      <c r="P15" s="9"/>
    </row>
    <row r="16" spans="1:133">
      <c r="A16" s="12"/>
      <c r="B16" s="44">
        <v>526</v>
      </c>
      <c r="C16" s="20" t="s">
        <v>31</v>
      </c>
      <c r="D16" s="46">
        <v>5355368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5355368</v>
      </c>
      <c r="O16" s="47">
        <f t="shared" si="1"/>
        <v>73.958955945311416</v>
      </c>
      <c r="P16" s="9"/>
    </row>
    <row r="17" spans="1:16" ht="15.75">
      <c r="A17" s="28" t="s">
        <v>33</v>
      </c>
      <c r="B17" s="29"/>
      <c r="C17" s="30"/>
      <c r="D17" s="31">
        <f t="shared" ref="D17:M17" si="5">SUM(D18:D20)</f>
        <v>2743290</v>
      </c>
      <c r="E17" s="31">
        <f t="shared" si="5"/>
        <v>0</v>
      </c>
      <c r="F17" s="31">
        <f t="shared" si="5"/>
        <v>0</v>
      </c>
      <c r="G17" s="31">
        <f t="shared" si="5"/>
        <v>7148191</v>
      </c>
      <c r="H17" s="31">
        <f t="shared" si="5"/>
        <v>0</v>
      </c>
      <c r="I17" s="31">
        <f t="shared" si="5"/>
        <v>25633527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35525008</v>
      </c>
      <c r="O17" s="43">
        <f t="shared" si="1"/>
        <v>490.60914238364865</v>
      </c>
      <c r="P17" s="10"/>
    </row>
    <row r="18" spans="1:16">
      <c r="A18" s="12"/>
      <c r="B18" s="44">
        <v>536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19926761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19926761</v>
      </c>
      <c r="O18" s="47">
        <f t="shared" si="1"/>
        <v>275.1934953735672</v>
      </c>
      <c r="P18" s="9"/>
    </row>
    <row r="19" spans="1:16">
      <c r="A19" s="12"/>
      <c r="B19" s="44">
        <v>538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5706766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5706766</v>
      </c>
      <c r="O19" s="47">
        <f t="shared" si="1"/>
        <v>78.811849192100539</v>
      </c>
      <c r="P19" s="9"/>
    </row>
    <row r="20" spans="1:16">
      <c r="A20" s="12"/>
      <c r="B20" s="44">
        <v>539</v>
      </c>
      <c r="C20" s="20" t="s">
        <v>36</v>
      </c>
      <c r="D20" s="46">
        <v>2743290</v>
      </c>
      <c r="E20" s="46">
        <v>0</v>
      </c>
      <c r="F20" s="46">
        <v>0</v>
      </c>
      <c r="G20" s="46">
        <v>7148191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9891481</v>
      </c>
      <c r="O20" s="47">
        <f t="shared" si="1"/>
        <v>136.60379781798093</v>
      </c>
      <c r="P20" s="9"/>
    </row>
    <row r="21" spans="1:16" ht="15.75">
      <c r="A21" s="28" t="s">
        <v>37</v>
      </c>
      <c r="B21" s="29"/>
      <c r="C21" s="30"/>
      <c r="D21" s="31">
        <f t="shared" ref="D21:M21" si="6">SUM(D22:D23)</f>
        <v>3149307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3149307</v>
      </c>
      <c r="O21" s="43">
        <f t="shared" si="1"/>
        <v>43.492708189476595</v>
      </c>
      <c r="P21" s="10"/>
    </row>
    <row r="22" spans="1:16">
      <c r="A22" s="12"/>
      <c r="B22" s="44">
        <v>541</v>
      </c>
      <c r="C22" s="20" t="s">
        <v>68</v>
      </c>
      <c r="D22" s="46">
        <v>1810112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1810112</v>
      </c>
      <c r="O22" s="47">
        <f t="shared" si="1"/>
        <v>24.998094185885929</v>
      </c>
      <c r="P22" s="9"/>
    </row>
    <row r="23" spans="1:16">
      <c r="A23" s="12"/>
      <c r="B23" s="44">
        <v>549</v>
      </c>
      <c r="C23" s="20" t="s">
        <v>69</v>
      </c>
      <c r="D23" s="46">
        <v>1339195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1339195</v>
      </c>
      <c r="O23" s="47">
        <f t="shared" si="1"/>
        <v>18.494614003590666</v>
      </c>
      <c r="P23" s="9"/>
    </row>
    <row r="24" spans="1:16" ht="15.75">
      <c r="A24" s="28" t="s">
        <v>40</v>
      </c>
      <c r="B24" s="29"/>
      <c r="C24" s="30"/>
      <c r="D24" s="31">
        <f t="shared" ref="D24:M24" si="8">SUM(D25:D26)</f>
        <v>0</v>
      </c>
      <c r="E24" s="31">
        <f t="shared" si="8"/>
        <v>1925227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1925227</v>
      </c>
      <c r="O24" s="43">
        <f t="shared" si="1"/>
        <v>26.587860792708188</v>
      </c>
      <c r="P24" s="10"/>
    </row>
    <row r="25" spans="1:16">
      <c r="A25" s="13"/>
      <c r="B25" s="45">
        <v>554</v>
      </c>
      <c r="C25" s="21" t="s">
        <v>41</v>
      </c>
      <c r="D25" s="46">
        <v>0</v>
      </c>
      <c r="E25" s="46">
        <v>474541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474541</v>
      </c>
      <c r="O25" s="47">
        <f t="shared" si="1"/>
        <v>6.5535285181604754</v>
      </c>
      <c r="P25" s="9"/>
    </row>
    <row r="26" spans="1:16">
      <c r="A26" s="13"/>
      <c r="B26" s="45">
        <v>559</v>
      </c>
      <c r="C26" s="21" t="s">
        <v>42</v>
      </c>
      <c r="D26" s="46">
        <v>0</v>
      </c>
      <c r="E26" s="46">
        <v>1450686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1450686</v>
      </c>
      <c r="O26" s="47">
        <f t="shared" si="1"/>
        <v>20.034332274547715</v>
      </c>
      <c r="P26" s="9"/>
    </row>
    <row r="27" spans="1:16" ht="15.75">
      <c r="A27" s="28" t="s">
        <v>43</v>
      </c>
      <c r="B27" s="29"/>
      <c r="C27" s="30"/>
      <c r="D27" s="31">
        <f t="shared" ref="D27:M27" si="9">SUM(D28:D29)</f>
        <v>7320655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1824163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ref="N27:N33" si="10">SUM(D27:M27)</f>
        <v>9144818</v>
      </c>
      <c r="O27" s="43">
        <f t="shared" si="1"/>
        <v>126.29219721033006</v>
      </c>
      <c r="P27" s="9"/>
    </row>
    <row r="28" spans="1:16">
      <c r="A28" s="12"/>
      <c r="B28" s="44">
        <v>572</v>
      </c>
      <c r="C28" s="20" t="s">
        <v>70</v>
      </c>
      <c r="D28" s="46">
        <v>5414792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5414792</v>
      </c>
      <c r="O28" s="47">
        <f t="shared" si="1"/>
        <v>74.779616075127748</v>
      </c>
      <c r="P28" s="9"/>
    </row>
    <row r="29" spans="1:16">
      <c r="A29" s="12"/>
      <c r="B29" s="44">
        <v>579</v>
      </c>
      <c r="C29" s="20" t="s">
        <v>46</v>
      </c>
      <c r="D29" s="46">
        <v>1905863</v>
      </c>
      <c r="E29" s="46">
        <v>0</v>
      </c>
      <c r="F29" s="46">
        <v>0</v>
      </c>
      <c r="G29" s="46">
        <v>0</v>
      </c>
      <c r="H29" s="46">
        <v>0</v>
      </c>
      <c r="I29" s="46">
        <v>1824163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3730026</v>
      </c>
      <c r="O29" s="47">
        <f t="shared" si="1"/>
        <v>51.512581135202318</v>
      </c>
      <c r="P29" s="9"/>
    </row>
    <row r="30" spans="1:16" ht="15.75">
      <c r="A30" s="28" t="s">
        <v>71</v>
      </c>
      <c r="B30" s="29"/>
      <c r="C30" s="30"/>
      <c r="D30" s="31">
        <f t="shared" ref="D30:M30" si="11">SUM(D31:D32)</f>
        <v>6718297</v>
      </c>
      <c r="E30" s="31">
        <f t="shared" si="11"/>
        <v>1399732</v>
      </c>
      <c r="F30" s="31">
        <f t="shared" si="11"/>
        <v>0</v>
      </c>
      <c r="G30" s="31">
        <f t="shared" si="11"/>
        <v>6453298</v>
      </c>
      <c r="H30" s="31">
        <f t="shared" si="11"/>
        <v>0</v>
      </c>
      <c r="I30" s="31">
        <f t="shared" si="11"/>
        <v>62977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14634304</v>
      </c>
      <c r="O30" s="43">
        <f t="shared" si="1"/>
        <v>202.10335589007045</v>
      </c>
      <c r="P30" s="9"/>
    </row>
    <row r="31" spans="1:16">
      <c r="A31" s="12"/>
      <c r="B31" s="44">
        <v>581</v>
      </c>
      <c r="C31" s="20" t="s">
        <v>72</v>
      </c>
      <c r="D31" s="46">
        <v>6718297</v>
      </c>
      <c r="E31" s="46">
        <v>980455</v>
      </c>
      <c r="F31" s="46">
        <v>0</v>
      </c>
      <c r="G31" s="46">
        <v>6453298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14152050</v>
      </c>
      <c r="O31" s="47">
        <f t="shared" si="1"/>
        <v>195.44330893522994</v>
      </c>
      <c r="P31" s="9"/>
    </row>
    <row r="32" spans="1:16" ht="15.75" thickBot="1">
      <c r="A32" s="12"/>
      <c r="B32" s="44">
        <v>590</v>
      </c>
      <c r="C32" s="20" t="s">
        <v>82</v>
      </c>
      <c r="D32" s="46">
        <v>0</v>
      </c>
      <c r="E32" s="46">
        <v>419277</v>
      </c>
      <c r="F32" s="46">
        <v>0</v>
      </c>
      <c r="G32" s="46">
        <v>0</v>
      </c>
      <c r="H32" s="46">
        <v>0</v>
      </c>
      <c r="I32" s="46">
        <v>62977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482254</v>
      </c>
      <c r="O32" s="47">
        <f t="shared" si="1"/>
        <v>6.6600469548404915</v>
      </c>
      <c r="P32" s="9"/>
    </row>
    <row r="33" spans="1:119" ht="16.5" thickBot="1">
      <c r="A33" s="14" t="s">
        <v>10</v>
      </c>
      <c r="B33" s="23"/>
      <c r="C33" s="22"/>
      <c r="D33" s="15">
        <f>SUM(D5,D13,D17,D21,D24,D27,D30)</f>
        <v>63503244</v>
      </c>
      <c r="E33" s="15">
        <f t="shared" ref="E33:M33" si="12">SUM(E5,E13,E17,E21,E24,E27,E30)</f>
        <v>20536975</v>
      </c>
      <c r="F33" s="15">
        <f t="shared" si="12"/>
        <v>10584136</v>
      </c>
      <c r="G33" s="15">
        <f t="shared" si="12"/>
        <v>14499031</v>
      </c>
      <c r="H33" s="15">
        <f t="shared" si="12"/>
        <v>0</v>
      </c>
      <c r="I33" s="15">
        <f t="shared" si="12"/>
        <v>28679308</v>
      </c>
      <c r="J33" s="15">
        <f t="shared" si="12"/>
        <v>0</v>
      </c>
      <c r="K33" s="15">
        <f t="shared" si="12"/>
        <v>13759861</v>
      </c>
      <c r="L33" s="15">
        <f t="shared" si="12"/>
        <v>0</v>
      </c>
      <c r="M33" s="15">
        <f t="shared" si="12"/>
        <v>0</v>
      </c>
      <c r="N33" s="15">
        <f t="shared" si="10"/>
        <v>151562555</v>
      </c>
      <c r="O33" s="37">
        <f t="shared" si="1"/>
        <v>2093.1163513326887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87</v>
      </c>
      <c r="M35" s="93"/>
      <c r="N35" s="93"/>
      <c r="O35" s="41">
        <v>72410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14344617</v>
      </c>
      <c r="E5" s="26">
        <f t="shared" si="0"/>
        <v>0</v>
      </c>
      <c r="F5" s="26">
        <f t="shared" si="0"/>
        <v>9360282</v>
      </c>
      <c r="G5" s="26">
        <f t="shared" si="0"/>
        <v>394364</v>
      </c>
      <c r="H5" s="26">
        <f t="shared" si="0"/>
        <v>0</v>
      </c>
      <c r="I5" s="26">
        <f t="shared" si="0"/>
        <v>780004</v>
      </c>
      <c r="J5" s="26">
        <f t="shared" si="0"/>
        <v>0</v>
      </c>
      <c r="K5" s="26">
        <f t="shared" si="0"/>
        <v>13160674</v>
      </c>
      <c r="L5" s="26">
        <f t="shared" si="0"/>
        <v>0</v>
      </c>
      <c r="M5" s="26">
        <f t="shared" si="0"/>
        <v>0</v>
      </c>
      <c r="N5" s="27">
        <f t="shared" ref="N5:N20" si="1">SUM(D5:M5)</f>
        <v>38039941</v>
      </c>
      <c r="O5" s="32">
        <f t="shared" ref="O5:O33" si="2">(N5/O$35)</f>
        <v>530.16600465498743</v>
      </c>
      <c r="P5" s="6"/>
    </row>
    <row r="6" spans="1:133">
      <c r="A6" s="12"/>
      <c r="B6" s="44">
        <v>511</v>
      </c>
      <c r="C6" s="20" t="s">
        <v>19</v>
      </c>
      <c r="D6" s="46">
        <v>832220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832220</v>
      </c>
      <c r="O6" s="47">
        <f t="shared" si="2"/>
        <v>11.598723362740589</v>
      </c>
      <c r="P6" s="9"/>
    </row>
    <row r="7" spans="1:133">
      <c r="A7" s="12"/>
      <c r="B7" s="44">
        <v>512</v>
      </c>
      <c r="C7" s="20" t="s">
        <v>20</v>
      </c>
      <c r="D7" s="46">
        <v>1640537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1640537</v>
      </c>
      <c r="O7" s="47">
        <f t="shared" si="2"/>
        <v>22.864308511379633</v>
      </c>
      <c r="P7" s="9"/>
    </row>
    <row r="8" spans="1:133">
      <c r="A8" s="12"/>
      <c r="B8" s="44">
        <v>513</v>
      </c>
      <c r="C8" s="20" t="s">
        <v>21</v>
      </c>
      <c r="D8" s="46">
        <v>2279933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2279933</v>
      </c>
      <c r="O8" s="47">
        <f t="shared" si="2"/>
        <v>31.775626820532118</v>
      </c>
      <c r="P8" s="9"/>
    </row>
    <row r="9" spans="1:133">
      <c r="A9" s="12"/>
      <c r="B9" s="44">
        <v>514</v>
      </c>
      <c r="C9" s="20" t="s">
        <v>22</v>
      </c>
      <c r="D9" s="46">
        <v>916429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916429</v>
      </c>
      <c r="O9" s="47">
        <f t="shared" si="2"/>
        <v>12.772351604855681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9360282</v>
      </c>
      <c r="G10" s="46">
        <v>181511</v>
      </c>
      <c r="H10" s="46">
        <v>0</v>
      </c>
      <c r="I10" s="46">
        <v>780004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10321797</v>
      </c>
      <c r="O10" s="47">
        <f t="shared" si="2"/>
        <v>143.85579295062089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13160674</v>
      </c>
      <c r="L11" s="46">
        <v>0</v>
      </c>
      <c r="M11" s="46">
        <v>0</v>
      </c>
      <c r="N11" s="46">
        <f t="shared" si="1"/>
        <v>13160674</v>
      </c>
      <c r="O11" s="47">
        <f t="shared" si="2"/>
        <v>183.42147147774944</v>
      </c>
      <c r="P11" s="9"/>
    </row>
    <row r="12" spans="1:133">
      <c r="A12" s="12"/>
      <c r="B12" s="44">
        <v>519</v>
      </c>
      <c r="C12" s="20" t="s">
        <v>65</v>
      </c>
      <c r="D12" s="46">
        <v>8675498</v>
      </c>
      <c r="E12" s="46">
        <v>0</v>
      </c>
      <c r="F12" s="46">
        <v>0</v>
      </c>
      <c r="G12" s="46">
        <v>212853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8888351</v>
      </c>
      <c r="O12" s="47">
        <f t="shared" si="2"/>
        <v>123.87772992710903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25876696</v>
      </c>
      <c r="E13" s="31">
        <f t="shared" si="3"/>
        <v>16117649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si="1"/>
        <v>41994345</v>
      </c>
      <c r="O13" s="43">
        <f t="shared" si="2"/>
        <v>585.27888113057656</v>
      </c>
      <c r="P13" s="10"/>
    </row>
    <row r="14" spans="1:133">
      <c r="A14" s="12"/>
      <c r="B14" s="44">
        <v>521</v>
      </c>
      <c r="C14" s="20" t="s">
        <v>28</v>
      </c>
      <c r="D14" s="46">
        <v>20136447</v>
      </c>
      <c r="E14" s="46">
        <v>335217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20471664</v>
      </c>
      <c r="O14" s="47">
        <f t="shared" si="2"/>
        <v>285.31538236400888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15782432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15782432</v>
      </c>
      <c r="O15" s="47">
        <f t="shared" si="2"/>
        <v>219.96114339869828</v>
      </c>
      <c r="P15" s="9"/>
    </row>
    <row r="16" spans="1:133">
      <c r="A16" s="12"/>
      <c r="B16" s="44">
        <v>526</v>
      </c>
      <c r="C16" s="20" t="s">
        <v>31</v>
      </c>
      <c r="D16" s="46">
        <v>5740249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5740249</v>
      </c>
      <c r="O16" s="47">
        <f t="shared" si="2"/>
        <v>80.002355367869441</v>
      </c>
      <c r="P16" s="9"/>
    </row>
    <row r="17" spans="1:16" ht="15.75">
      <c r="A17" s="28" t="s">
        <v>33</v>
      </c>
      <c r="B17" s="29"/>
      <c r="C17" s="30"/>
      <c r="D17" s="31">
        <f t="shared" ref="D17:M17" si="4">SUM(D18:D20)</f>
        <v>2480054</v>
      </c>
      <c r="E17" s="31">
        <f t="shared" si="4"/>
        <v>0</v>
      </c>
      <c r="F17" s="31">
        <f t="shared" si="4"/>
        <v>0</v>
      </c>
      <c r="G17" s="31">
        <f t="shared" si="4"/>
        <v>9778657</v>
      </c>
      <c r="H17" s="31">
        <f t="shared" si="4"/>
        <v>0</v>
      </c>
      <c r="I17" s="31">
        <f t="shared" si="4"/>
        <v>22342673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34601384</v>
      </c>
      <c r="O17" s="43">
        <f t="shared" si="2"/>
        <v>482.24253320511212</v>
      </c>
      <c r="P17" s="10"/>
    </row>
    <row r="18" spans="1:16">
      <c r="A18" s="12"/>
      <c r="B18" s="44">
        <v>536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17617469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17617469</v>
      </c>
      <c r="O18" s="47">
        <f t="shared" si="2"/>
        <v>245.53621552312859</v>
      </c>
      <c r="P18" s="9"/>
    </row>
    <row r="19" spans="1:16">
      <c r="A19" s="12"/>
      <c r="B19" s="44">
        <v>538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4725204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4725204</v>
      </c>
      <c r="O19" s="47">
        <f t="shared" si="2"/>
        <v>65.85558389430112</v>
      </c>
      <c r="P19" s="9"/>
    </row>
    <row r="20" spans="1:16">
      <c r="A20" s="12"/>
      <c r="B20" s="44">
        <v>539</v>
      </c>
      <c r="C20" s="20" t="s">
        <v>36</v>
      </c>
      <c r="D20" s="46">
        <v>2480054</v>
      </c>
      <c r="E20" s="46">
        <v>0</v>
      </c>
      <c r="F20" s="46">
        <v>0</v>
      </c>
      <c r="G20" s="46">
        <v>9778657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12258711</v>
      </c>
      <c r="O20" s="47">
        <f t="shared" si="2"/>
        <v>170.8507337876824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SUM(D22:D23)</f>
        <v>2347223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2347223</v>
      </c>
      <c r="O21" s="43">
        <f t="shared" si="2"/>
        <v>32.713453471031762</v>
      </c>
      <c r="P21" s="10"/>
    </row>
    <row r="22" spans="1:16">
      <c r="A22" s="12"/>
      <c r="B22" s="44">
        <v>541</v>
      </c>
      <c r="C22" s="20" t="s">
        <v>68</v>
      </c>
      <c r="D22" s="46">
        <v>1249385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1249385</v>
      </c>
      <c r="O22" s="47">
        <f t="shared" si="2"/>
        <v>17.412788671934887</v>
      </c>
      <c r="P22" s="9"/>
    </row>
    <row r="23" spans="1:16">
      <c r="A23" s="12"/>
      <c r="B23" s="44">
        <v>549</v>
      </c>
      <c r="C23" s="20" t="s">
        <v>69</v>
      </c>
      <c r="D23" s="46">
        <v>1097838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1097838</v>
      </c>
      <c r="O23" s="47">
        <f t="shared" si="2"/>
        <v>15.300664799096877</v>
      </c>
      <c r="P23" s="9"/>
    </row>
    <row r="24" spans="1:16" ht="15.75">
      <c r="A24" s="28" t="s">
        <v>40</v>
      </c>
      <c r="B24" s="29"/>
      <c r="C24" s="30"/>
      <c r="D24" s="31">
        <f t="shared" ref="D24:M24" si="7">SUM(D25:D26)</f>
        <v>0</v>
      </c>
      <c r="E24" s="31">
        <f t="shared" si="7"/>
        <v>979246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979246</v>
      </c>
      <c r="O24" s="43">
        <f t="shared" si="2"/>
        <v>13.647837660799153</v>
      </c>
      <c r="P24" s="10"/>
    </row>
    <row r="25" spans="1:16">
      <c r="A25" s="13"/>
      <c r="B25" s="45">
        <v>554</v>
      </c>
      <c r="C25" s="21" t="s">
        <v>41</v>
      </c>
      <c r="D25" s="46">
        <v>0</v>
      </c>
      <c r="E25" s="46">
        <v>546499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546499</v>
      </c>
      <c r="O25" s="47">
        <f t="shared" si="2"/>
        <v>7.6166046466251345</v>
      </c>
      <c r="P25" s="9"/>
    </row>
    <row r="26" spans="1:16">
      <c r="A26" s="13"/>
      <c r="B26" s="45">
        <v>559</v>
      </c>
      <c r="C26" s="21" t="s">
        <v>42</v>
      </c>
      <c r="D26" s="46">
        <v>0</v>
      </c>
      <c r="E26" s="46">
        <v>432747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432747</v>
      </c>
      <c r="O26" s="47">
        <f t="shared" si="2"/>
        <v>6.0312330141740187</v>
      </c>
      <c r="P26" s="9"/>
    </row>
    <row r="27" spans="1:16" ht="15.75">
      <c r="A27" s="28" t="s">
        <v>43</v>
      </c>
      <c r="B27" s="29"/>
      <c r="C27" s="30"/>
      <c r="D27" s="31">
        <f t="shared" ref="D27:M27" si="8">SUM(D28:D29)</f>
        <v>6634122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1594193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ref="N27:N33" si="9">SUM(D27:M27)</f>
        <v>8228315</v>
      </c>
      <c r="O27" s="43">
        <f t="shared" si="2"/>
        <v>114.67875012194952</v>
      </c>
      <c r="P27" s="9"/>
    </row>
    <row r="28" spans="1:16">
      <c r="A28" s="12"/>
      <c r="B28" s="44">
        <v>572</v>
      </c>
      <c r="C28" s="20" t="s">
        <v>70</v>
      </c>
      <c r="D28" s="46">
        <v>4252207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4252207</v>
      </c>
      <c r="O28" s="47">
        <f t="shared" si="2"/>
        <v>59.263383088737442</v>
      </c>
      <c r="P28" s="9"/>
    </row>
    <row r="29" spans="1:16">
      <c r="A29" s="12"/>
      <c r="B29" s="44">
        <v>579</v>
      </c>
      <c r="C29" s="20" t="s">
        <v>46</v>
      </c>
      <c r="D29" s="46">
        <v>2381915</v>
      </c>
      <c r="E29" s="46">
        <v>0</v>
      </c>
      <c r="F29" s="46">
        <v>0</v>
      </c>
      <c r="G29" s="46">
        <v>0</v>
      </c>
      <c r="H29" s="46">
        <v>0</v>
      </c>
      <c r="I29" s="46">
        <v>1594193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3976108</v>
      </c>
      <c r="O29" s="47">
        <f t="shared" si="2"/>
        <v>55.415367033212078</v>
      </c>
      <c r="P29" s="9"/>
    </row>
    <row r="30" spans="1:16" ht="15.75">
      <c r="A30" s="28" t="s">
        <v>71</v>
      </c>
      <c r="B30" s="29"/>
      <c r="C30" s="30"/>
      <c r="D30" s="31">
        <f t="shared" ref="D30:M30" si="10">SUM(D31:D32)</f>
        <v>5764915</v>
      </c>
      <c r="E30" s="31">
        <f t="shared" si="10"/>
        <v>4370444</v>
      </c>
      <c r="F30" s="31">
        <f t="shared" si="10"/>
        <v>144189</v>
      </c>
      <c r="G30" s="31">
        <f t="shared" si="10"/>
        <v>3980619</v>
      </c>
      <c r="H30" s="31">
        <f t="shared" si="10"/>
        <v>0</v>
      </c>
      <c r="I30" s="31">
        <f t="shared" si="10"/>
        <v>2855666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17115833</v>
      </c>
      <c r="O30" s="43">
        <f t="shared" si="2"/>
        <v>238.54487045476719</v>
      </c>
      <c r="P30" s="9"/>
    </row>
    <row r="31" spans="1:16">
      <c r="A31" s="12"/>
      <c r="B31" s="44">
        <v>581</v>
      </c>
      <c r="C31" s="20" t="s">
        <v>72</v>
      </c>
      <c r="D31" s="46">
        <v>5764915</v>
      </c>
      <c r="E31" s="46">
        <v>969554</v>
      </c>
      <c r="F31" s="46">
        <v>144189</v>
      </c>
      <c r="G31" s="46">
        <v>3980619</v>
      </c>
      <c r="H31" s="46">
        <v>0</v>
      </c>
      <c r="I31" s="46">
        <v>400000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11259277</v>
      </c>
      <c r="O31" s="47">
        <f t="shared" si="2"/>
        <v>156.92153419464537</v>
      </c>
      <c r="P31" s="9"/>
    </row>
    <row r="32" spans="1:16" ht="15.75" thickBot="1">
      <c r="A32" s="12"/>
      <c r="B32" s="44">
        <v>590</v>
      </c>
      <c r="C32" s="20" t="s">
        <v>82</v>
      </c>
      <c r="D32" s="46">
        <v>0</v>
      </c>
      <c r="E32" s="46">
        <v>3400890</v>
      </c>
      <c r="F32" s="46">
        <v>0</v>
      </c>
      <c r="G32" s="46">
        <v>0</v>
      </c>
      <c r="H32" s="46">
        <v>0</v>
      </c>
      <c r="I32" s="46">
        <v>2455666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5856556</v>
      </c>
      <c r="O32" s="47">
        <f t="shared" si="2"/>
        <v>81.623336260121803</v>
      </c>
      <c r="P32" s="9"/>
    </row>
    <row r="33" spans="1:119" ht="16.5" thickBot="1">
      <c r="A33" s="14" t="s">
        <v>10</v>
      </c>
      <c r="B33" s="23"/>
      <c r="C33" s="22"/>
      <c r="D33" s="15">
        <f>SUM(D5,D13,D17,D21,D24,D27,D30)</f>
        <v>57447627</v>
      </c>
      <c r="E33" s="15">
        <f t="shared" ref="E33:M33" si="11">SUM(E5,E13,E17,E21,E24,E27,E30)</f>
        <v>21467339</v>
      </c>
      <c r="F33" s="15">
        <f t="shared" si="11"/>
        <v>9504471</v>
      </c>
      <c r="G33" s="15">
        <f t="shared" si="11"/>
        <v>14153640</v>
      </c>
      <c r="H33" s="15">
        <f t="shared" si="11"/>
        <v>0</v>
      </c>
      <c r="I33" s="15">
        <f t="shared" si="11"/>
        <v>27572536</v>
      </c>
      <c r="J33" s="15">
        <f t="shared" si="11"/>
        <v>0</v>
      </c>
      <c r="K33" s="15">
        <f t="shared" si="11"/>
        <v>13160674</v>
      </c>
      <c r="L33" s="15">
        <f t="shared" si="11"/>
        <v>0</v>
      </c>
      <c r="M33" s="15">
        <f t="shared" si="11"/>
        <v>0</v>
      </c>
      <c r="N33" s="15">
        <f t="shared" si="9"/>
        <v>143306287</v>
      </c>
      <c r="O33" s="37">
        <f t="shared" si="2"/>
        <v>1997.2723306992236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85</v>
      </c>
      <c r="M35" s="93"/>
      <c r="N35" s="93"/>
      <c r="O35" s="41">
        <v>71751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13602048</v>
      </c>
      <c r="E5" s="26">
        <f t="shared" si="0"/>
        <v>0</v>
      </c>
      <c r="F5" s="26">
        <f t="shared" si="0"/>
        <v>8241270</v>
      </c>
      <c r="G5" s="26">
        <f t="shared" si="0"/>
        <v>811358</v>
      </c>
      <c r="H5" s="26">
        <f t="shared" si="0"/>
        <v>0</v>
      </c>
      <c r="I5" s="26">
        <f t="shared" si="0"/>
        <v>894626</v>
      </c>
      <c r="J5" s="26">
        <f t="shared" si="0"/>
        <v>0</v>
      </c>
      <c r="K5" s="26">
        <f t="shared" si="0"/>
        <v>12225683</v>
      </c>
      <c r="L5" s="26">
        <f t="shared" si="0"/>
        <v>0</v>
      </c>
      <c r="M5" s="26">
        <f t="shared" si="0"/>
        <v>0</v>
      </c>
      <c r="N5" s="27">
        <f>SUM(D5:M5)</f>
        <v>35774985</v>
      </c>
      <c r="O5" s="32">
        <f t="shared" ref="O5:O34" si="1">(N5/O$36)</f>
        <v>502.61295625052685</v>
      </c>
      <c r="P5" s="6"/>
    </row>
    <row r="6" spans="1:133">
      <c r="A6" s="12"/>
      <c r="B6" s="44">
        <v>511</v>
      </c>
      <c r="C6" s="20" t="s">
        <v>19</v>
      </c>
      <c r="D6" s="46">
        <v>853502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853502</v>
      </c>
      <c r="O6" s="47">
        <f t="shared" si="1"/>
        <v>11.991092753378853</v>
      </c>
      <c r="P6" s="9"/>
    </row>
    <row r="7" spans="1:133">
      <c r="A7" s="12"/>
      <c r="B7" s="44">
        <v>512</v>
      </c>
      <c r="C7" s="20" t="s">
        <v>20</v>
      </c>
      <c r="D7" s="46">
        <v>1684300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1684300</v>
      </c>
      <c r="O7" s="47">
        <f t="shared" si="1"/>
        <v>23.663210542583382</v>
      </c>
      <c r="P7" s="9"/>
    </row>
    <row r="8" spans="1:133">
      <c r="A8" s="12"/>
      <c r="B8" s="44">
        <v>513</v>
      </c>
      <c r="C8" s="20" t="s">
        <v>21</v>
      </c>
      <c r="D8" s="46">
        <v>2241081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2241081</v>
      </c>
      <c r="O8" s="47">
        <f t="shared" si="1"/>
        <v>31.485585433701424</v>
      </c>
      <c r="P8" s="9"/>
    </row>
    <row r="9" spans="1:133">
      <c r="A9" s="12"/>
      <c r="B9" s="44">
        <v>514</v>
      </c>
      <c r="C9" s="20" t="s">
        <v>22</v>
      </c>
      <c r="D9" s="46">
        <v>814270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814270</v>
      </c>
      <c r="O9" s="47">
        <f t="shared" si="1"/>
        <v>11.439911208519487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7406617</v>
      </c>
      <c r="G10" s="46">
        <v>304630</v>
      </c>
      <c r="H10" s="46">
        <v>0</v>
      </c>
      <c r="I10" s="46">
        <v>894626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8605873</v>
      </c>
      <c r="O10" s="47">
        <f t="shared" si="1"/>
        <v>120.90636151619883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12225683</v>
      </c>
      <c r="L11" s="46">
        <v>0</v>
      </c>
      <c r="M11" s="46">
        <v>0</v>
      </c>
      <c r="N11" s="46">
        <f t="shared" si="2"/>
        <v>12225683</v>
      </c>
      <c r="O11" s="47">
        <f t="shared" si="1"/>
        <v>171.76210345893395</v>
      </c>
      <c r="P11" s="9"/>
    </row>
    <row r="12" spans="1:133">
      <c r="A12" s="12"/>
      <c r="B12" s="44">
        <v>519</v>
      </c>
      <c r="C12" s="20" t="s">
        <v>65</v>
      </c>
      <c r="D12" s="46">
        <v>8008895</v>
      </c>
      <c r="E12" s="46">
        <v>0</v>
      </c>
      <c r="F12" s="46">
        <v>834653</v>
      </c>
      <c r="G12" s="46">
        <v>506728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9350276</v>
      </c>
      <c r="O12" s="47">
        <f t="shared" si="1"/>
        <v>131.36469133721093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24681984</v>
      </c>
      <c r="E13" s="31">
        <f t="shared" si="3"/>
        <v>15377230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40059214</v>
      </c>
      <c r="O13" s="43">
        <f t="shared" si="1"/>
        <v>562.80331001152047</v>
      </c>
      <c r="P13" s="10"/>
    </row>
    <row r="14" spans="1:133">
      <c r="A14" s="12"/>
      <c r="B14" s="44">
        <v>521</v>
      </c>
      <c r="C14" s="20" t="s">
        <v>28</v>
      </c>
      <c r="D14" s="46">
        <v>19624224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19624224</v>
      </c>
      <c r="O14" s="47">
        <f t="shared" si="1"/>
        <v>275.70631374863018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15252483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15252483</v>
      </c>
      <c r="O15" s="47">
        <f t="shared" si="1"/>
        <v>214.28647896822051</v>
      </c>
      <c r="P15" s="9"/>
    </row>
    <row r="16" spans="1:133">
      <c r="A16" s="12"/>
      <c r="B16" s="44">
        <v>526</v>
      </c>
      <c r="C16" s="20" t="s">
        <v>31</v>
      </c>
      <c r="D16" s="46">
        <v>5057760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5057760</v>
      </c>
      <c r="O16" s="47">
        <f t="shared" si="1"/>
        <v>71.057911152322347</v>
      </c>
      <c r="P16" s="9"/>
    </row>
    <row r="17" spans="1:16">
      <c r="A17" s="12"/>
      <c r="B17" s="44">
        <v>529</v>
      </c>
      <c r="C17" s="20" t="s">
        <v>32</v>
      </c>
      <c r="D17" s="46">
        <v>0</v>
      </c>
      <c r="E17" s="46">
        <v>124747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124747</v>
      </c>
      <c r="O17" s="47">
        <f t="shared" si="1"/>
        <v>1.7526061423473545</v>
      </c>
      <c r="P17" s="9"/>
    </row>
    <row r="18" spans="1:16" ht="15.75">
      <c r="A18" s="28" t="s">
        <v>33</v>
      </c>
      <c r="B18" s="29"/>
      <c r="C18" s="30"/>
      <c r="D18" s="31">
        <f t="shared" ref="D18:M18" si="5">SUM(D19:D21)</f>
        <v>3013909</v>
      </c>
      <c r="E18" s="31">
        <f t="shared" si="5"/>
        <v>0</v>
      </c>
      <c r="F18" s="31">
        <f t="shared" si="5"/>
        <v>0</v>
      </c>
      <c r="G18" s="31">
        <f t="shared" si="5"/>
        <v>2353894</v>
      </c>
      <c r="H18" s="31">
        <f t="shared" si="5"/>
        <v>0</v>
      </c>
      <c r="I18" s="31">
        <f t="shared" si="5"/>
        <v>22240062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27607865</v>
      </c>
      <c r="O18" s="43">
        <f t="shared" si="1"/>
        <v>387.87076062828402</v>
      </c>
      <c r="P18" s="10"/>
    </row>
    <row r="19" spans="1:16">
      <c r="A19" s="12"/>
      <c r="B19" s="44">
        <v>536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17524246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17524246</v>
      </c>
      <c r="O19" s="47">
        <f t="shared" si="1"/>
        <v>246.20312456095985</v>
      </c>
      <c r="P19" s="9"/>
    </row>
    <row r="20" spans="1:16">
      <c r="A20" s="12"/>
      <c r="B20" s="44">
        <v>538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4715816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4715816</v>
      </c>
      <c r="O20" s="47">
        <f t="shared" si="1"/>
        <v>66.253842479417798</v>
      </c>
      <c r="P20" s="9"/>
    </row>
    <row r="21" spans="1:16">
      <c r="A21" s="12"/>
      <c r="B21" s="44">
        <v>539</v>
      </c>
      <c r="C21" s="20" t="s">
        <v>36</v>
      </c>
      <c r="D21" s="46">
        <v>3013909</v>
      </c>
      <c r="E21" s="46">
        <v>0</v>
      </c>
      <c r="F21" s="46">
        <v>0</v>
      </c>
      <c r="G21" s="46">
        <v>2353894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5367803</v>
      </c>
      <c r="O21" s="47">
        <f t="shared" si="1"/>
        <v>75.413793587906369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2125648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2125648</v>
      </c>
      <c r="O22" s="43">
        <f t="shared" si="1"/>
        <v>29.86383433083256</v>
      </c>
      <c r="P22" s="10"/>
    </row>
    <row r="23" spans="1:16">
      <c r="A23" s="12"/>
      <c r="B23" s="44">
        <v>541</v>
      </c>
      <c r="C23" s="20" t="s">
        <v>68</v>
      </c>
      <c r="D23" s="46">
        <v>1020193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1020193</v>
      </c>
      <c r="O23" s="47">
        <f t="shared" si="1"/>
        <v>14.332982101211048</v>
      </c>
      <c r="P23" s="9"/>
    </row>
    <row r="24" spans="1:16">
      <c r="A24" s="12"/>
      <c r="B24" s="44">
        <v>549</v>
      </c>
      <c r="C24" s="20" t="s">
        <v>69</v>
      </c>
      <c r="D24" s="46">
        <v>1105455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1105455</v>
      </c>
      <c r="O24" s="47">
        <f t="shared" si="1"/>
        <v>15.530852229621512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SUM(D26:D27)</f>
        <v>0</v>
      </c>
      <c r="E25" s="31">
        <f t="shared" si="8"/>
        <v>3170457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3170457</v>
      </c>
      <c r="O25" s="43">
        <f t="shared" si="1"/>
        <v>44.542653628930289</v>
      </c>
      <c r="P25" s="10"/>
    </row>
    <row r="26" spans="1:16">
      <c r="A26" s="13"/>
      <c r="B26" s="45">
        <v>554</v>
      </c>
      <c r="C26" s="21" t="s">
        <v>41</v>
      </c>
      <c r="D26" s="46">
        <v>0</v>
      </c>
      <c r="E26" s="46">
        <v>1813345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1813345</v>
      </c>
      <c r="O26" s="47">
        <f t="shared" si="1"/>
        <v>25.476200511393969</v>
      </c>
      <c r="P26" s="9"/>
    </row>
    <row r="27" spans="1:16">
      <c r="A27" s="13"/>
      <c r="B27" s="45">
        <v>559</v>
      </c>
      <c r="C27" s="21" t="s">
        <v>42</v>
      </c>
      <c r="D27" s="46">
        <v>0</v>
      </c>
      <c r="E27" s="46">
        <v>1357112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1357112</v>
      </c>
      <c r="O27" s="47">
        <f t="shared" si="1"/>
        <v>19.066453117536316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SUM(D29:D30)</f>
        <v>6563113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1339161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7902274</v>
      </c>
      <c r="O28" s="43">
        <f t="shared" si="1"/>
        <v>111.02129871589536</v>
      </c>
      <c r="P28" s="9"/>
    </row>
    <row r="29" spans="1:16">
      <c r="A29" s="12"/>
      <c r="B29" s="44">
        <v>572</v>
      </c>
      <c r="C29" s="20" t="s">
        <v>70</v>
      </c>
      <c r="D29" s="46">
        <v>4267547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4267547</v>
      </c>
      <c r="O29" s="47">
        <f t="shared" si="1"/>
        <v>59.955983590435245</v>
      </c>
      <c r="P29" s="9"/>
    </row>
    <row r="30" spans="1:16">
      <c r="A30" s="12"/>
      <c r="B30" s="44">
        <v>579</v>
      </c>
      <c r="C30" s="20" t="s">
        <v>46</v>
      </c>
      <c r="D30" s="46">
        <v>2295566</v>
      </c>
      <c r="E30" s="46">
        <v>0</v>
      </c>
      <c r="F30" s="46">
        <v>0</v>
      </c>
      <c r="G30" s="46">
        <v>0</v>
      </c>
      <c r="H30" s="46">
        <v>0</v>
      </c>
      <c r="I30" s="46">
        <v>1339161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3634727</v>
      </c>
      <c r="O30" s="47">
        <f t="shared" si="1"/>
        <v>51.065315125460117</v>
      </c>
      <c r="P30" s="9"/>
    </row>
    <row r="31" spans="1:16" ht="15.75">
      <c r="A31" s="28" t="s">
        <v>71</v>
      </c>
      <c r="B31" s="29"/>
      <c r="C31" s="30"/>
      <c r="D31" s="31">
        <f t="shared" ref="D31:M31" si="11">SUM(D32:D33)</f>
        <v>7158996</v>
      </c>
      <c r="E31" s="31">
        <f t="shared" si="11"/>
        <v>1710485</v>
      </c>
      <c r="F31" s="31">
        <f t="shared" si="11"/>
        <v>0</v>
      </c>
      <c r="G31" s="31">
        <f t="shared" si="11"/>
        <v>2237160</v>
      </c>
      <c r="H31" s="31">
        <f t="shared" si="11"/>
        <v>0</v>
      </c>
      <c r="I31" s="31">
        <f t="shared" si="11"/>
        <v>202921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11309562</v>
      </c>
      <c r="O31" s="43">
        <f t="shared" si="1"/>
        <v>158.89125853494056</v>
      </c>
      <c r="P31" s="9"/>
    </row>
    <row r="32" spans="1:16">
      <c r="A32" s="12"/>
      <c r="B32" s="44">
        <v>581</v>
      </c>
      <c r="C32" s="20" t="s">
        <v>72</v>
      </c>
      <c r="D32" s="46">
        <v>7158996</v>
      </c>
      <c r="E32" s="46">
        <v>559153</v>
      </c>
      <c r="F32" s="46">
        <v>0</v>
      </c>
      <c r="G32" s="46">
        <v>2237160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9955309</v>
      </c>
      <c r="O32" s="47">
        <f t="shared" si="1"/>
        <v>139.86497232290876</v>
      </c>
      <c r="P32" s="9"/>
    </row>
    <row r="33" spans="1:119" ht="15.75" thickBot="1">
      <c r="A33" s="12"/>
      <c r="B33" s="44">
        <v>590</v>
      </c>
      <c r="C33" s="20" t="s">
        <v>82</v>
      </c>
      <c r="D33" s="46">
        <v>0</v>
      </c>
      <c r="E33" s="46">
        <v>1151332</v>
      </c>
      <c r="F33" s="46">
        <v>0</v>
      </c>
      <c r="G33" s="46">
        <v>0</v>
      </c>
      <c r="H33" s="46">
        <v>0</v>
      </c>
      <c r="I33" s="46">
        <v>202921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1354253</v>
      </c>
      <c r="O33" s="47">
        <f t="shared" si="1"/>
        <v>19.026286212031806</v>
      </c>
      <c r="P33" s="9"/>
    </row>
    <row r="34" spans="1:119" ht="16.5" thickBot="1">
      <c r="A34" s="14" t="s">
        <v>10</v>
      </c>
      <c r="B34" s="23"/>
      <c r="C34" s="22"/>
      <c r="D34" s="15">
        <f>SUM(D5,D13,D18,D22,D25,D28,D31)</f>
        <v>57145698</v>
      </c>
      <c r="E34" s="15">
        <f t="shared" ref="E34:M34" si="12">SUM(E5,E13,E18,E22,E25,E28,E31)</f>
        <v>20258172</v>
      </c>
      <c r="F34" s="15">
        <f t="shared" si="12"/>
        <v>8241270</v>
      </c>
      <c r="G34" s="15">
        <f t="shared" si="12"/>
        <v>5402412</v>
      </c>
      <c r="H34" s="15">
        <f t="shared" si="12"/>
        <v>0</v>
      </c>
      <c r="I34" s="15">
        <f t="shared" si="12"/>
        <v>24676770</v>
      </c>
      <c r="J34" s="15">
        <f t="shared" si="12"/>
        <v>0</v>
      </c>
      <c r="K34" s="15">
        <f t="shared" si="12"/>
        <v>12225683</v>
      </c>
      <c r="L34" s="15">
        <f t="shared" si="12"/>
        <v>0</v>
      </c>
      <c r="M34" s="15">
        <f t="shared" si="12"/>
        <v>0</v>
      </c>
      <c r="N34" s="15">
        <f t="shared" si="10"/>
        <v>127950005</v>
      </c>
      <c r="O34" s="37">
        <f t="shared" si="1"/>
        <v>1797.6060721009301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83</v>
      </c>
      <c r="M36" s="93"/>
      <c r="N36" s="93"/>
      <c r="O36" s="41">
        <v>71178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11842775</v>
      </c>
      <c r="E5" s="26">
        <f t="shared" si="0"/>
        <v>0</v>
      </c>
      <c r="F5" s="26">
        <f t="shared" si="0"/>
        <v>7469191</v>
      </c>
      <c r="G5" s="26">
        <f t="shared" si="0"/>
        <v>153725</v>
      </c>
      <c r="H5" s="26">
        <f t="shared" si="0"/>
        <v>0</v>
      </c>
      <c r="I5" s="26">
        <f t="shared" si="0"/>
        <v>1051657</v>
      </c>
      <c r="J5" s="26">
        <f t="shared" si="0"/>
        <v>0</v>
      </c>
      <c r="K5" s="26">
        <f t="shared" si="0"/>
        <v>12184507</v>
      </c>
      <c r="L5" s="26">
        <f t="shared" si="0"/>
        <v>0</v>
      </c>
      <c r="M5" s="26">
        <f t="shared" si="0"/>
        <v>0</v>
      </c>
      <c r="N5" s="27">
        <f>SUM(D5:M5)</f>
        <v>32701855</v>
      </c>
      <c r="O5" s="32">
        <f t="shared" ref="O5:O35" si="1">(N5/O$37)</f>
        <v>462.69444090722584</v>
      </c>
      <c r="P5" s="6"/>
    </row>
    <row r="6" spans="1:133">
      <c r="A6" s="12"/>
      <c r="B6" s="44">
        <v>511</v>
      </c>
      <c r="C6" s="20" t="s">
        <v>19</v>
      </c>
      <c r="D6" s="46">
        <v>679508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679508</v>
      </c>
      <c r="O6" s="47">
        <f t="shared" si="1"/>
        <v>9.6142733845522592</v>
      </c>
      <c r="P6" s="9"/>
    </row>
    <row r="7" spans="1:133">
      <c r="A7" s="12"/>
      <c r="B7" s="44">
        <v>512</v>
      </c>
      <c r="C7" s="20" t="s">
        <v>20</v>
      </c>
      <c r="D7" s="46">
        <v>1366530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1366530</v>
      </c>
      <c r="O7" s="47">
        <f t="shared" si="1"/>
        <v>19.334861411774693</v>
      </c>
      <c r="P7" s="9"/>
    </row>
    <row r="8" spans="1:133">
      <c r="A8" s="12"/>
      <c r="B8" s="44">
        <v>513</v>
      </c>
      <c r="C8" s="20" t="s">
        <v>21</v>
      </c>
      <c r="D8" s="46">
        <v>2060524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2060524</v>
      </c>
      <c r="O8" s="47">
        <f t="shared" si="1"/>
        <v>29.154095391711589</v>
      </c>
      <c r="P8" s="9"/>
    </row>
    <row r="9" spans="1:133">
      <c r="A9" s="12"/>
      <c r="B9" s="44">
        <v>514</v>
      </c>
      <c r="C9" s="20" t="s">
        <v>22</v>
      </c>
      <c r="D9" s="46">
        <v>696487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696487</v>
      </c>
      <c r="O9" s="47">
        <f t="shared" si="1"/>
        <v>9.8545071239582889</v>
      </c>
      <c r="P9" s="9"/>
    </row>
    <row r="10" spans="1:133">
      <c r="A10" s="12"/>
      <c r="B10" s="44">
        <v>515</v>
      </c>
      <c r="C10" s="20" t="s">
        <v>23</v>
      </c>
      <c r="D10" s="46">
        <v>750033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750033</v>
      </c>
      <c r="O10" s="47">
        <f t="shared" si="1"/>
        <v>10.61212275563479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7469191</v>
      </c>
      <c r="G11" s="46">
        <v>0</v>
      </c>
      <c r="H11" s="46">
        <v>0</v>
      </c>
      <c r="I11" s="46">
        <v>1051657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8520848</v>
      </c>
      <c r="O11" s="47">
        <f t="shared" si="1"/>
        <v>120.56040861949432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12184507</v>
      </c>
      <c r="L12" s="46">
        <v>0</v>
      </c>
      <c r="M12" s="46">
        <v>0</v>
      </c>
      <c r="N12" s="46">
        <f t="shared" si="2"/>
        <v>12184507</v>
      </c>
      <c r="O12" s="47">
        <f t="shared" si="1"/>
        <v>172.39705986388782</v>
      </c>
      <c r="P12" s="9"/>
    </row>
    <row r="13" spans="1:133">
      <c r="A13" s="12"/>
      <c r="B13" s="44">
        <v>519</v>
      </c>
      <c r="C13" s="20" t="s">
        <v>65</v>
      </c>
      <c r="D13" s="46">
        <v>6289693</v>
      </c>
      <c r="E13" s="46">
        <v>0</v>
      </c>
      <c r="F13" s="46">
        <v>0</v>
      </c>
      <c r="G13" s="46">
        <v>153725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6443418</v>
      </c>
      <c r="O13" s="47">
        <f t="shared" si="1"/>
        <v>91.167112356212058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22801466</v>
      </c>
      <c r="E14" s="31">
        <f t="shared" si="3"/>
        <v>16304324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39105790</v>
      </c>
      <c r="O14" s="43">
        <f t="shared" si="1"/>
        <v>553.30291325325072</v>
      </c>
      <c r="P14" s="10"/>
    </row>
    <row r="15" spans="1:133">
      <c r="A15" s="12"/>
      <c r="B15" s="44">
        <v>521</v>
      </c>
      <c r="C15" s="20" t="s">
        <v>28</v>
      </c>
      <c r="D15" s="46">
        <v>18327672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18327672</v>
      </c>
      <c r="O15" s="47">
        <f t="shared" si="1"/>
        <v>259.3159302177512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16274804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16274804</v>
      </c>
      <c r="O16" s="47">
        <f t="shared" si="1"/>
        <v>230.27015860888267</v>
      </c>
      <c r="P16" s="9"/>
    </row>
    <row r="17" spans="1:16">
      <c r="A17" s="12"/>
      <c r="B17" s="44">
        <v>526</v>
      </c>
      <c r="C17" s="20" t="s">
        <v>31</v>
      </c>
      <c r="D17" s="46">
        <v>4473794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4473794</v>
      </c>
      <c r="O17" s="47">
        <f t="shared" si="1"/>
        <v>63.299149652645134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29520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29520</v>
      </c>
      <c r="O18" s="47">
        <f t="shared" si="1"/>
        <v>0.41767477397173053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SUM(D20:D22)</f>
        <v>3159961</v>
      </c>
      <c r="E19" s="31">
        <f t="shared" si="5"/>
        <v>0</v>
      </c>
      <c r="F19" s="31">
        <f t="shared" si="5"/>
        <v>0</v>
      </c>
      <c r="G19" s="31">
        <f t="shared" si="5"/>
        <v>1654385</v>
      </c>
      <c r="H19" s="31">
        <f t="shared" si="5"/>
        <v>0</v>
      </c>
      <c r="I19" s="31">
        <f t="shared" si="5"/>
        <v>21542000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26356346</v>
      </c>
      <c r="O19" s="43">
        <f t="shared" si="1"/>
        <v>372.91263070022779</v>
      </c>
      <c r="P19" s="10"/>
    </row>
    <row r="20" spans="1:16">
      <c r="A20" s="12"/>
      <c r="B20" s="44">
        <v>536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17964566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17964566</v>
      </c>
      <c r="O20" s="47">
        <f t="shared" si="1"/>
        <v>254.17838900915433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3577434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3577434</v>
      </c>
      <c r="O21" s="47">
        <f t="shared" si="1"/>
        <v>50.616664544335499</v>
      </c>
      <c r="P21" s="9"/>
    </row>
    <row r="22" spans="1:16">
      <c r="A22" s="12"/>
      <c r="B22" s="44">
        <v>539</v>
      </c>
      <c r="C22" s="20" t="s">
        <v>36</v>
      </c>
      <c r="D22" s="46">
        <v>3159961</v>
      </c>
      <c r="E22" s="46">
        <v>0</v>
      </c>
      <c r="F22" s="46">
        <v>0</v>
      </c>
      <c r="G22" s="46">
        <v>1654385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4814346</v>
      </c>
      <c r="O22" s="47">
        <f t="shared" si="1"/>
        <v>68.117577146737972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1802477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1802477</v>
      </c>
      <c r="O23" s="43">
        <f t="shared" si="1"/>
        <v>25.503020784696577</v>
      </c>
      <c r="P23" s="10"/>
    </row>
    <row r="24" spans="1:16">
      <c r="A24" s="12"/>
      <c r="B24" s="44">
        <v>541</v>
      </c>
      <c r="C24" s="20" t="s">
        <v>68</v>
      </c>
      <c r="D24" s="46">
        <v>973133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973133</v>
      </c>
      <c r="O24" s="47">
        <f t="shared" si="1"/>
        <v>13.768736646999731</v>
      </c>
      <c r="P24" s="9"/>
    </row>
    <row r="25" spans="1:16">
      <c r="A25" s="12"/>
      <c r="B25" s="44">
        <v>549</v>
      </c>
      <c r="C25" s="20" t="s">
        <v>69</v>
      </c>
      <c r="D25" s="46">
        <v>829344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829344</v>
      </c>
      <c r="O25" s="47">
        <f t="shared" si="1"/>
        <v>11.734284137696847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SUM(D27:D28)</f>
        <v>0</v>
      </c>
      <c r="E26" s="31">
        <f t="shared" si="8"/>
        <v>2210575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2210575</v>
      </c>
      <c r="O26" s="43">
        <f t="shared" si="1"/>
        <v>31.277148152864438</v>
      </c>
      <c r="P26" s="10"/>
    </row>
    <row r="27" spans="1:16">
      <c r="A27" s="13"/>
      <c r="B27" s="45">
        <v>554</v>
      </c>
      <c r="C27" s="21" t="s">
        <v>41</v>
      </c>
      <c r="D27" s="46">
        <v>0</v>
      </c>
      <c r="E27" s="46">
        <v>1295318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1295318</v>
      </c>
      <c r="O27" s="47">
        <f t="shared" si="1"/>
        <v>18.327291763940178</v>
      </c>
      <c r="P27" s="9"/>
    </row>
    <row r="28" spans="1:16">
      <c r="A28" s="13"/>
      <c r="B28" s="45">
        <v>559</v>
      </c>
      <c r="C28" s="21" t="s">
        <v>42</v>
      </c>
      <c r="D28" s="46">
        <v>0</v>
      </c>
      <c r="E28" s="46">
        <v>915257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915257</v>
      </c>
      <c r="O28" s="47">
        <f t="shared" si="1"/>
        <v>12.94985638892426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5947622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1049950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6997572</v>
      </c>
      <c r="O29" s="43">
        <f t="shared" si="1"/>
        <v>99.007767732076914</v>
      </c>
      <c r="P29" s="9"/>
    </row>
    <row r="30" spans="1:16">
      <c r="A30" s="12"/>
      <c r="B30" s="44">
        <v>572</v>
      </c>
      <c r="C30" s="20" t="s">
        <v>70</v>
      </c>
      <c r="D30" s="46">
        <v>3969619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3969619</v>
      </c>
      <c r="O30" s="47">
        <f t="shared" si="1"/>
        <v>56.165640873268529</v>
      </c>
      <c r="P30" s="9"/>
    </row>
    <row r="31" spans="1:16">
      <c r="A31" s="12"/>
      <c r="B31" s="44">
        <v>579</v>
      </c>
      <c r="C31" s="20" t="s">
        <v>46</v>
      </c>
      <c r="D31" s="46">
        <v>1978003</v>
      </c>
      <c r="E31" s="46">
        <v>0</v>
      </c>
      <c r="F31" s="46">
        <v>0</v>
      </c>
      <c r="G31" s="46">
        <v>0</v>
      </c>
      <c r="H31" s="46">
        <v>0</v>
      </c>
      <c r="I31" s="46">
        <v>1049950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3027953</v>
      </c>
      <c r="O31" s="47">
        <f t="shared" si="1"/>
        <v>42.842126858808385</v>
      </c>
      <c r="P31" s="9"/>
    </row>
    <row r="32" spans="1:16" ht="15.75">
      <c r="A32" s="28" t="s">
        <v>71</v>
      </c>
      <c r="B32" s="29"/>
      <c r="C32" s="30"/>
      <c r="D32" s="31">
        <f t="shared" ref="D32:M32" si="11">SUM(D33:D34)</f>
        <v>6579899</v>
      </c>
      <c r="E32" s="31">
        <f t="shared" si="11"/>
        <v>975949</v>
      </c>
      <c r="F32" s="31">
        <f t="shared" si="11"/>
        <v>4805</v>
      </c>
      <c r="G32" s="31">
        <f t="shared" si="11"/>
        <v>2139201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9699854</v>
      </c>
      <c r="O32" s="43">
        <f t="shared" si="1"/>
        <v>137.24201649758763</v>
      </c>
      <c r="P32" s="9"/>
    </row>
    <row r="33" spans="1:119">
      <c r="A33" s="12"/>
      <c r="B33" s="44">
        <v>581</v>
      </c>
      <c r="C33" s="20" t="s">
        <v>72</v>
      </c>
      <c r="D33" s="46">
        <v>6579899</v>
      </c>
      <c r="E33" s="46">
        <v>975949</v>
      </c>
      <c r="F33" s="46">
        <v>0</v>
      </c>
      <c r="G33" s="46">
        <v>2139201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9695049</v>
      </c>
      <c r="O33" s="47">
        <f t="shared" si="1"/>
        <v>137.17403115582155</v>
      </c>
      <c r="P33" s="9"/>
    </row>
    <row r="34" spans="1:119" ht="15.75" thickBot="1">
      <c r="A34" s="12"/>
      <c r="B34" s="44">
        <v>585</v>
      </c>
      <c r="C34" s="20" t="s">
        <v>48</v>
      </c>
      <c r="D34" s="46">
        <v>0</v>
      </c>
      <c r="E34" s="46">
        <v>0</v>
      </c>
      <c r="F34" s="46">
        <v>4805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4805</v>
      </c>
      <c r="O34" s="47">
        <f t="shared" si="1"/>
        <v>6.798534176606251E-2</v>
      </c>
      <c r="P34" s="9"/>
    </row>
    <row r="35" spans="1:119" ht="16.5" thickBot="1">
      <c r="A35" s="14" t="s">
        <v>10</v>
      </c>
      <c r="B35" s="23"/>
      <c r="C35" s="22"/>
      <c r="D35" s="15">
        <f>SUM(D5,D14,D19,D23,D26,D29,D32)</f>
        <v>52134200</v>
      </c>
      <c r="E35" s="15">
        <f t="shared" ref="E35:M35" si="12">SUM(E5,E14,E19,E23,E26,E29,E32)</f>
        <v>19490848</v>
      </c>
      <c r="F35" s="15">
        <f t="shared" si="12"/>
        <v>7473996</v>
      </c>
      <c r="G35" s="15">
        <f t="shared" si="12"/>
        <v>3947311</v>
      </c>
      <c r="H35" s="15">
        <f t="shared" si="12"/>
        <v>0</v>
      </c>
      <c r="I35" s="15">
        <f t="shared" si="12"/>
        <v>23643607</v>
      </c>
      <c r="J35" s="15">
        <f t="shared" si="12"/>
        <v>0</v>
      </c>
      <c r="K35" s="15">
        <f t="shared" si="12"/>
        <v>12184507</v>
      </c>
      <c r="L35" s="15">
        <f t="shared" si="12"/>
        <v>0</v>
      </c>
      <c r="M35" s="15">
        <f t="shared" si="12"/>
        <v>0</v>
      </c>
      <c r="N35" s="15">
        <f t="shared" si="10"/>
        <v>118874469</v>
      </c>
      <c r="O35" s="37">
        <f t="shared" si="1"/>
        <v>1681.9399380279299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80</v>
      </c>
      <c r="M37" s="93"/>
      <c r="N37" s="93"/>
      <c r="O37" s="41">
        <v>70677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10197926</v>
      </c>
      <c r="E5" s="26">
        <f t="shared" si="0"/>
        <v>0</v>
      </c>
      <c r="F5" s="26">
        <f t="shared" si="0"/>
        <v>9304735</v>
      </c>
      <c r="G5" s="26">
        <f t="shared" si="0"/>
        <v>58769</v>
      </c>
      <c r="H5" s="26">
        <f t="shared" si="0"/>
        <v>0</v>
      </c>
      <c r="I5" s="26">
        <f t="shared" si="0"/>
        <v>1508829</v>
      </c>
      <c r="J5" s="26">
        <f t="shared" si="0"/>
        <v>0</v>
      </c>
      <c r="K5" s="26">
        <f t="shared" si="0"/>
        <v>9536200</v>
      </c>
      <c r="L5" s="26">
        <f t="shared" si="0"/>
        <v>0</v>
      </c>
      <c r="M5" s="26">
        <f t="shared" si="0"/>
        <v>0</v>
      </c>
      <c r="N5" s="27">
        <f>SUM(D5:M5)</f>
        <v>30606459</v>
      </c>
      <c r="O5" s="32">
        <f t="shared" ref="O5:O36" si="1">(N5/O$38)</f>
        <v>439.42598096222594</v>
      </c>
      <c r="P5" s="6"/>
    </row>
    <row r="6" spans="1:133">
      <c r="A6" s="12"/>
      <c r="B6" s="44">
        <v>511</v>
      </c>
      <c r="C6" s="20" t="s">
        <v>19</v>
      </c>
      <c r="D6" s="46">
        <v>637789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637789</v>
      </c>
      <c r="O6" s="47">
        <f t="shared" si="1"/>
        <v>9.156925241561499</v>
      </c>
      <c r="P6" s="9"/>
    </row>
    <row r="7" spans="1:133">
      <c r="A7" s="12"/>
      <c r="B7" s="44">
        <v>512</v>
      </c>
      <c r="C7" s="20" t="s">
        <v>20</v>
      </c>
      <c r="D7" s="46">
        <v>1180341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1180341</v>
      </c>
      <c r="O7" s="47">
        <f t="shared" si="1"/>
        <v>16.946504716371624</v>
      </c>
      <c r="P7" s="9"/>
    </row>
    <row r="8" spans="1:133">
      <c r="A8" s="12"/>
      <c r="B8" s="44">
        <v>513</v>
      </c>
      <c r="C8" s="20" t="s">
        <v>21</v>
      </c>
      <c r="D8" s="46">
        <v>1504171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1504171</v>
      </c>
      <c r="O8" s="47">
        <f t="shared" si="1"/>
        <v>21.595827769881264</v>
      </c>
      <c r="P8" s="9"/>
    </row>
    <row r="9" spans="1:133">
      <c r="A9" s="12"/>
      <c r="B9" s="44">
        <v>514</v>
      </c>
      <c r="C9" s="20" t="s">
        <v>22</v>
      </c>
      <c r="D9" s="46">
        <v>731925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731925</v>
      </c>
      <c r="O9" s="47">
        <f t="shared" si="1"/>
        <v>10.508463625791446</v>
      </c>
      <c r="P9" s="9"/>
    </row>
    <row r="10" spans="1:133">
      <c r="A10" s="12"/>
      <c r="B10" s="44">
        <v>515</v>
      </c>
      <c r="C10" s="20" t="s">
        <v>23</v>
      </c>
      <c r="D10" s="46">
        <v>646101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646101</v>
      </c>
      <c r="O10" s="47">
        <f t="shared" si="1"/>
        <v>9.27626308308567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9304735</v>
      </c>
      <c r="G11" s="46">
        <v>0</v>
      </c>
      <c r="H11" s="46">
        <v>0</v>
      </c>
      <c r="I11" s="46">
        <v>1508829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10813564</v>
      </c>
      <c r="O11" s="47">
        <f t="shared" si="1"/>
        <v>155.25353548405621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9536200</v>
      </c>
      <c r="L12" s="46">
        <v>0</v>
      </c>
      <c r="M12" s="46">
        <v>0</v>
      </c>
      <c r="N12" s="46">
        <f t="shared" si="2"/>
        <v>9536200</v>
      </c>
      <c r="O12" s="47">
        <f t="shared" si="1"/>
        <v>136.91404287088483</v>
      </c>
      <c r="P12" s="9"/>
    </row>
    <row r="13" spans="1:133">
      <c r="A13" s="12"/>
      <c r="B13" s="44">
        <v>519</v>
      </c>
      <c r="C13" s="20" t="s">
        <v>65</v>
      </c>
      <c r="D13" s="46">
        <v>5497599</v>
      </c>
      <c r="E13" s="46">
        <v>0</v>
      </c>
      <c r="F13" s="46">
        <v>0</v>
      </c>
      <c r="G13" s="46">
        <v>58769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5556368</v>
      </c>
      <c r="O13" s="47">
        <f t="shared" si="1"/>
        <v>79.774418170593393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22301984</v>
      </c>
      <c r="E14" s="31">
        <f t="shared" si="3"/>
        <v>16519851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38821835</v>
      </c>
      <c r="O14" s="43">
        <f t="shared" si="1"/>
        <v>557.37656315056495</v>
      </c>
      <c r="P14" s="10"/>
    </row>
    <row r="15" spans="1:133">
      <c r="A15" s="12"/>
      <c r="B15" s="44">
        <v>521</v>
      </c>
      <c r="C15" s="20" t="s">
        <v>28</v>
      </c>
      <c r="D15" s="46">
        <v>17727840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17727840</v>
      </c>
      <c r="O15" s="47">
        <f t="shared" si="1"/>
        <v>254.52384028944309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16403872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16403872</v>
      </c>
      <c r="O16" s="47">
        <f t="shared" si="1"/>
        <v>235.51524026934285</v>
      </c>
      <c r="P16" s="9"/>
    </row>
    <row r="17" spans="1:16">
      <c r="A17" s="12"/>
      <c r="B17" s="44">
        <v>526</v>
      </c>
      <c r="C17" s="20" t="s">
        <v>31</v>
      </c>
      <c r="D17" s="46">
        <v>4574144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4574144</v>
      </c>
      <c r="O17" s="47">
        <f t="shared" si="1"/>
        <v>65.67233779845229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115979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115979</v>
      </c>
      <c r="O18" s="47">
        <f t="shared" si="1"/>
        <v>1.6651447933267289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SUM(D20:D22)</f>
        <v>3387963</v>
      </c>
      <c r="E19" s="31">
        <f t="shared" si="5"/>
        <v>0</v>
      </c>
      <c r="F19" s="31">
        <f t="shared" si="5"/>
        <v>0</v>
      </c>
      <c r="G19" s="31">
        <f t="shared" si="5"/>
        <v>3958156</v>
      </c>
      <c r="H19" s="31">
        <f t="shared" si="5"/>
        <v>0</v>
      </c>
      <c r="I19" s="31">
        <f t="shared" si="5"/>
        <v>20345571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27691690</v>
      </c>
      <c r="O19" s="43">
        <f t="shared" si="1"/>
        <v>397.5777806492369</v>
      </c>
      <c r="P19" s="10"/>
    </row>
    <row r="20" spans="1:16">
      <c r="A20" s="12"/>
      <c r="B20" s="44">
        <v>536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16693531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16693531</v>
      </c>
      <c r="O20" s="47">
        <f t="shared" si="1"/>
        <v>239.67396017286185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3652040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3652040</v>
      </c>
      <c r="O21" s="47">
        <f t="shared" si="1"/>
        <v>52.433418041377728</v>
      </c>
      <c r="P21" s="9"/>
    </row>
    <row r="22" spans="1:16">
      <c r="A22" s="12"/>
      <c r="B22" s="44">
        <v>539</v>
      </c>
      <c r="C22" s="20" t="s">
        <v>36</v>
      </c>
      <c r="D22" s="46">
        <v>3387963</v>
      </c>
      <c r="E22" s="46">
        <v>0</v>
      </c>
      <c r="F22" s="46">
        <v>0</v>
      </c>
      <c r="G22" s="46">
        <v>3958156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7346119</v>
      </c>
      <c r="O22" s="47">
        <f t="shared" si="1"/>
        <v>105.47040243499734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1719003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1719003</v>
      </c>
      <c r="O23" s="43">
        <f t="shared" si="1"/>
        <v>24.680234311065167</v>
      </c>
      <c r="P23" s="10"/>
    </row>
    <row r="24" spans="1:16">
      <c r="A24" s="12"/>
      <c r="B24" s="44">
        <v>541</v>
      </c>
      <c r="C24" s="20" t="s">
        <v>68</v>
      </c>
      <c r="D24" s="46">
        <v>626279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626279</v>
      </c>
      <c r="O24" s="47">
        <f t="shared" si="1"/>
        <v>8.9916727685173221</v>
      </c>
      <c r="P24" s="9"/>
    </row>
    <row r="25" spans="1:16">
      <c r="A25" s="12"/>
      <c r="B25" s="44">
        <v>549</v>
      </c>
      <c r="C25" s="20" t="s">
        <v>69</v>
      </c>
      <c r="D25" s="46">
        <v>1092724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1092724</v>
      </c>
      <c r="O25" s="47">
        <f t="shared" si="1"/>
        <v>15.688561542547845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SUM(D27:D28)</f>
        <v>0</v>
      </c>
      <c r="E26" s="31">
        <f t="shared" si="8"/>
        <v>1959888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1959888</v>
      </c>
      <c r="O26" s="43">
        <f t="shared" si="1"/>
        <v>28.138691476073568</v>
      </c>
      <c r="P26" s="10"/>
    </row>
    <row r="27" spans="1:16">
      <c r="A27" s="13"/>
      <c r="B27" s="45">
        <v>554</v>
      </c>
      <c r="C27" s="21" t="s">
        <v>41</v>
      </c>
      <c r="D27" s="46">
        <v>0</v>
      </c>
      <c r="E27" s="46">
        <v>729100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729100</v>
      </c>
      <c r="O27" s="47">
        <f t="shared" si="1"/>
        <v>10.467904265552541</v>
      </c>
      <c r="P27" s="9"/>
    </row>
    <row r="28" spans="1:16">
      <c r="A28" s="13"/>
      <c r="B28" s="45">
        <v>559</v>
      </c>
      <c r="C28" s="21" t="s">
        <v>42</v>
      </c>
      <c r="D28" s="46">
        <v>0</v>
      </c>
      <c r="E28" s="46">
        <v>1230788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1230788</v>
      </c>
      <c r="O28" s="47">
        <f t="shared" si="1"/>
        <v>17.670787210521027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5441370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5441370</v>
      </c>
      <c r="O29" s="43">
        <f t="shared" si="1"/>
        <v>78.123357884308916</v>
      </c>
      <c r="P29" s="9"/>
    </row>
    <row r="30" spans="1:16">
      <c r="A30" s="12"/>
      <c r="B30" s="44">
        <v>572</v>
      </c>
      <c r="C30" s="20" t="s">
        <v>70</v>
      </c>
      <c r="D30" s="46">
        <v>3267199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3267199</v>
      </c>
      <c r="O30" s="47">
        <f t="shared" si="1"/>
        <v>46.908142022368665</v>
      </c>
      <c r="P30" s="9"/>
    </row>
    <row r="31" spans="1:16">
      <c r="A31" s="12"/>
      <c r="B31" s="44">
        <v>579</v>
      </c>
      <c r="C31" s="20" t="s">
        <v>46</v>
      </c>
      <c r="D31" s="46">
        <v>2174171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2174171</v>
      </c>
      <c r="O31" s="47">
        <f t="shared" si="1"/>
        <v>31.215215861940244</v>
      </c>
      <c r="P31" s="9"/>
    </row>
    <row r="32" spans="1:16" ht="15.75">
      <c r="A32" s="28" t="s">
        <v>71</v>
      </c>
      <c r="B32" s="29"/>
      <c r="C32" s="30"/>
      <c r="D32" s="31">
        <f t="shared" ref="D32:M32" si="11">SUM(D33:D35)</f>
        <v>5949470</v>
      </c>
      <c r="E32" s="31">
        <f t="shared" si="11"/>
        <v>1041390</v>
      </c>
      <c r="F32" s="31">
        <f t="shared" si="11"/>
        <v>74279</v>
      </c>
      <c r="G32" s="31">
        <f t="shared" si="11"/>
        <v>30483380</v>
      </c>
      <c r="H32" s="31">
        <f t="shared" si="11"/>
        <v>0</v>
      </c>
      <c r="I32" s="31">
        <f t="shared" si="11"/>
        <v>35047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37583566</v>
      </c>
      <c r="O32" s="43">
        <f t="shared" si="1"/>
        <v>539.59836901121309</v>
      </c>
      <c r="P32" s="9"/>
    </row>
    <row r="33" spans="1:119">
      <c r="A33" s="12"/>
      <c r="B33" s="44">
        <v>581</v>
      </c>
      <c r="C33" s="20" t="s">
        <v>72</v>
      </c>
      <c r="D33" s="46">
        <v>5949470</v>
      </c>
      <c r="E33" s="46">
        <v>555690</v>
      </c>
      <c r="F33" s="46">
        <v>0</v>
      </c>
      <c r="G33" s="46">
        <v>3493761</v>
      </c>
      <c r="H33" s="46">
        <v>0</v>
      </c>
      <c r="I33" s="46">
        <v>35047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10033968</v>
      </c>
      <c r="O33" s="47">
        <f t="shared" si="1"/>
        <v>144.06064521686696</v>
      </c>
      <c r="P33" s="9"/>
    </row>
    <row r="34" spans="1:119">
      <c r="A34" s="12"/>
      <c r="B34" s="44">
        <v>585</v>
      </c>
      <c r="C34" s="20" t="s">
        <v>48</v>
      </c>
      <c r="D34" s="46">
        <v>0</v>
      </c>
      <c r="E34" s="46">
        <v>0</v>
      </c>
      <c r="F34" s="46">
        <v>74279</v>
      </c>
      <c r="G34" s="46">
        <v>26989619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27063898</v>
      </c>
      <c r="O34" s="47">
        <f t="shared" si="1"/>
        <v>388.56438529238631</v>
      </c>
      <c r="P34" s="9"/>
    </row>
    <row r="35" spans="1:119" ht="15.75" thickBot="1">
      <c r="A35" s="12"/>
      <c r="B35" s="44">
        <v>592</v>
      </c>
      <c r="C35" s="20" t="s">
        <v>75</v>
      </c>
      <c r="D35" s="46">
        <v>0</v>
      </c>
      <c r="E35" s="46">
        <v>485700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485700</v>
      </c>
      <c r="O35" s="47">
        <f t="shared" si="1"/>
        <v>6.9733385019597707</v>
      </c>
      <c r="P35" s="9"/>
    </row>
    <row r="36" spans="1:119" ht="16.5" thickBot="1">
      <c r="A36" s="14" t="s">
        <v>10</v>
      </c>
      <c r="B36" s="23"/>
      <c r="C36" s="22"/>
      <c r="D36" s="15">
        <f>SUM(D5,D14,D19,D23,D26,D29,D32)</f>
        <v>48997716</v>
      </c>
      <c r="E36" s="15">
        <f t="shared" ref="E36:M36" si="12">SUM(E5,E14,E19,E23,E26,E29,E32)</f>
        <v>19521129</v>
      </c>
      <c r="F36" s="15">
        <f t="shared" si="12"/>
        <v>9379014</v>
      </c>
      <c r="G36" s="15">
        <f t="shared" si="12"/>
        <v>34500305</v>
      </c>
      <c r="H36" s="15">
        <f t="shared" si="12"/>
        <v>0</v>
      </c>
      <c r="I36" s="15">
        <f t="shared" si="12"/>
        <v>21889447</v>
      </c>
      <c r="J36" s="15">
        <f t="shared" si="12"/>
        <v>0</v>
      </c>
      <c r="K36" s="15">
        <f t="shared" si="12"/>
        <v>9536200</v>
      </c>
      <c r="L36" s="15">
        <f t="shared" si="12"/>
        <v>0</v>
      </c>
      <c r="M36" s="15">
        <f t="shared" si="12"/>
        <v>0</v>
      </c>
      <c r="N36" s="15">
        <f t="shared" si="10"/>
        <v>143823811</v>
      </c>
      <c r="O36" s="37">
        <f t="shared" si="1"/>
        <v>2064.9209774446886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76</v>
      </c>
      <c r="M38" s="93"/>
      <c r="N38" s="93"/>
      <c r="O38" s="41">
        <v>69651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2024-07-18T16:16:58Z</cp:lastPrinted>
  <dcterms:created xsi:type="dcterms:W3CDTF">2000-08-31T21:26:31Z</dcterms:created>
  <dcterms:modified xsi:type="dcterms:W3CDTF">2024-07-19T15:51:00Z</dcterms:modified>
</cp:coreProperties>
</file>