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'2007'!$A$1:$O$30</definedName>
    <definedName name="_xlnm.Print_Area" localSheetId="15">'2008'!$A$1:$O$31</definedName>
    <definedName name="_xlnm.Print_Area" localSheetId="14">'2009'!$A$1:$O$31</definedName>
    <definedName name="_xlnm.Print_Area" localSheetId="13">'2010'!$A$1:$O$31</definedName>
    <definedName name="_xlnm.Print_Area" localSheetId="12">'2011'!$A$1:$O$31</definedName>
    <definedName name="_xlnm.Print_Area" localSheetId="11">'2012'!$A$1:$O$33</definedName>
    <definedName name="_xlnm.Print_Area" localSheetId="10">'2013'!$A$1:$O$33</definedName>
    <definedName name="_xlnm.Print_Area" localSheetId="9">'2014'!$A$1:$O$33</definedName>
    <definedName name="_xlnm.Print_Area" localSheetId="8">'2015'!$A$1:$O$33</definedName>
    <definedName name="_xlnm.Print_Area" localSheetId="7">'2016'!$A$1:$O$31</definedName>
    <definedName name="_xlnm.Print_Area" localSheetId="6">'2017'!$A$1:$O$31</definedName>
    <definedName name="_xlnm.Print_Area" localSheetId="5">'2018'!$A$1:$O$30</definedName>
    <definedName name="_xlnm.Print_Area" localSheetId="4">'2019'!$A$1:$O$30</definedName>
    <definedName name="_xlnm.Print_Area" localSheetId="3">'2020'!$A$1:$O$29</definedName>
    <definedName name="_xlnm.Print_Area" localSheetId="2">'2021'!$A$1:$P$30</definedName>
    <definedName name="_xlnm.Print_Area" localSheetId="1">'2022'!$A$1:$P$30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6" i="49" l="1"/>
  <c r="F26" i="49"/>
  <c r="G26" i="49"/>
  <c r="H26" i="49"/>
  <c r="I26" i="49"/>
  <c r="J26" i="49"/>
  <c r="K26" i="49"/>
  <c r="L26" i="49"/>
  <c r="M26" i="49"/>
  <c r="N26" i="49"/>
  <c r="D26" i="49"/>
  <c r="O25" i="49" l="1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7" i="49" l="1"/>
  <c r="P17" i="49" s="1"/>
  <c r="O24" i="49"/>
  <c r="P24" i="49" s="1"/>
  <c r="O22" i="49"/>
  <c r="P22" i="49" s="1"/>
  <c r="O19" i="49"/>
  <c r="P19" i="49" s="1"/>
  <c r="O5" i="49"/>
  <c r="P5" i="49" s="1"/>
  <c r="O12" i="49"/>
  <c r="P12" i="49" s="1"/>
  <c r="E26" i="48"/>
  <c r="F26" i="48"/>
  <c r="G26" i="48"/>
  <c r="H26" i="48"/>
  <c r="I26" i="48"/>
  <c r="J26" i="48"/>
  <c r="K26" i="48"/>
  <c r="L26" i="48"/>
  <c r="M26" i="48"/>
  <c r="N26" i="48"/>
  <c r="D26" i="48"/>
  <c r="O26" i="49" l="1"/>
  <c r="P26" i="49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7" i="48" l="1"/>
  <c r="P17" i="48" s="1"/>
  <c r="O24" i="48"/>
  <c r="P24" i="48" s="1"/>
  <c r="O22" i="48"/>
  <c r="P22" i="48" s="1"/>
  <c r="O19" i="48"/>
  <c r="P19" i="48" s="1"/>
  <c r="O12" i="48"/>
  <c r="P12" i="48" s="1"/>
  <c r="O5" i="48"/>
  <c r="P5" i="48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N22" i="47"/>
  <c r="M22" i="47"/>
  <c r="L22" i="47"/>
  <c r="K22" i="47"/>
  <c r="J22" i="47"/>
  <c r="I22" i="47"/>
  <c r="H22" i="47"/>
  <c r="G22" i="47"/>
  <c r="F22" i="47"/>
  <c r="E22" i="47"/>
  <c r="O22" i="47" s="1"/>
  <c r="P22" i="47" s="1"/>
  <c r="D22" i="47"/>
  <c r="O21" i="47"/>
  <c r="P21" i="47" s="1"/>
  <c r="O20" i="47"/>
  <c r="P20" i="47" s="1"/>
  <c r="N19" i="47"/>
  <c r="M19" i="47"/>
  <c r="L19" i="47"/>
  <c r="K19" i="47"/>
  <c r="K26" i="47" s="1"/>
  <c r="J19" i="47"/>
  <c r="I19" i="47"/>
  <c r="H19" i="47"/>
  <c r="O19" i="47" s="1"/>
  <c r="P19" i="47" s="1"/>
  <c r="G19" i="47"/>
  <c r="F19" i="47"/>
  <c r="E19" i="47"/>
  <c r="D19" i="47"/>
  <c r="O18" i="47"/>
  <c r="P18" i="47"/>
  <c r="N17" i="47"/>
  <c r="M17" i="47"/>
  <c r="L17" i="47"/>
  <c r="K17" i="47"/>
  <c r="J17" i="47"/>
  <c r="I17" i="47"/>
  <c r="O17" i="47" s="1"/>
  <c r="P17" i="47" s="1"/>
  <c r="H17" i="47"/>
  <c r="G17" i="47"/>
  <c r="F17" i="47"/>
  <c r="E17" i="47"/>
  <c r="D17" i="47"/>
  <c r="O16" i="47"/>
  <c r="P16" i="47" s="1"/>
  <c r="O15" i="47"/>
  <c r="P15" i="47"/>
  <c r="O14" i="47"/>
  <c r="P14" i="47"/>
  <c r="O13" i="47"/>
  <c r="P13" i="47" s="1"/>
  <c r="N12" i="47"/>
  <c r="M12" i="47"/>
  <c r="L12" i="47"/>
  <c r="K12" i="47"/>
  <c r="J12" i="47"/>
  <c r="J26" i="47" s="1"/>
  <c r="I12" i="47"/>
  <c r="H12" i="47"/>
  <c r="G12" i="47"/>
  <c r="G26" i="47" s="1"/>
  <c r="F12" i="47"/>
  <c r="E12" i="47"/>
  <c r="E26" i="47" s="1"/>
  <c r="D12" i="47"/>
  <c r="O12" i="47" s="1"/>
  <c r="P12" i="47" s="1"/>
  <c r="O11" i="47"/>
  <c r="P11" i="47"/>
  <c r="O10" i="47"/>
  <c r="P10" i="47" s="1"/>
  <c r="O9" i="47"/>
  <c r="P9" i="47"/>
  <c r="O8" i="47"/>
  <c r="P8" i="47" s="1"/>
  <c r="O7" i="47"/>
  <c r="P7" i="47" s="1"/>
  <c r="O6" i="47"/>
  <c r="P6" i="47"/>
  <c r="N5" i="47"/>
  <c r="N26" i="47" s="1"/>
  <c r="M5" i="47"/>
  <c r="M26" i="47" s="1"/>
  <c r="L5" i="47"/>
  <c r="L26" i="47" s="1"/>
  <c r="K5" i="47"/>
  <c r="J5" i="47"/>
  <c r="I5" i="47"/>
  <c r="I26" i="47" s="1"/>
  <c r="H5" i="47"/>
  <c r="H26" i="47" s="1"/>
  <c r="G5" i="47"/>
  <c r="F5" i="47"/>
  <c r="F26" i="47" s="1"/>
  <c r="E5" i="47"/>
  <c r="D5" i="47"/>
  <c r="O5" i="47" s="1"/>
  <c r="P5" i="47" s="1"/>
  <c r="N24" i="46"/>
  <c r="O24" i="46"/>
  <c r="M23" i="46"/>
  <c r="L23" i="46"/>
  <c r="K23" i="46"/>
  <c r="J23" i="46"/>
  <c r="I23" i="46"/>
  <c r="H23" i="46"/>
  <c r="G23" i="46"/>
  <c r="F23" i="46"/>
  <c r="E23" i="46"/>
  <c r="D23" i="46"/>
  <c r="N22" i="46"/>
  <c r="O22" i="46"/>
  <c r="M21" i="46"/>
  <c r="N21" i="46" s="1"/>
  <c r="O21" i="46" s="1"/>
  <c r="L21" i="46"/>
  <c r="K21" i="46"/>
  <c r="J21" i="46"/>
  <c r="I21" i="46"/>
  <c r="H21" i="46"/>
  <c r="G21" i="46"/>
  <c r="F21" i="46"/>
  <c r="E21" i="46"/>
  <c r="D21" i="46"/>
  <c r="N20" i="46"/>
  <c r="O20" i="46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8" i="46" s="1"/>
  <c r="O18" i="46" s="1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6" i="46" s="1"/>
  <c r="O16" i="46" s="1"/>
  <c r="N15" i="46"/>
  <c r="O15" i="46" s="1"/>
  <c r="N14" i="46"/>
  <c r="O14" i="46" s="1"/>
  <c r="N13" i="46"/>
  <c r="O13" i="46" s="1"/>
  <c r="M12" i="46"/>
  <c r="L12" i="46"/>
  <c r="L25" i="46" s="1"/>
  <c r="K12" i="46"/>
  <c r="J12" i="46"/>
  <c r="I12" i="46"/>
  <c r="H12" i="46"/>
  <c r="G12" i="46"/>
  <c r="G25" i="46" s="1"/>
  <c r="F12" i="46"/>
  <c r="E12" i="46"/>
  <c r="D12" i="46"/>
  <c r="D25" i="46" s="1"/>
  <c r="N11" i="46"/>
  <c r="O11" i="46" s="1"/>
  <c r="N10" i="46"/>
  <c r="O10" i="46" s="1"/>
  <c r="N9" i="46"/>
  <c r="O9" i="46"/>
  <c r="N8" i="46"/>
  <c r="O8" i="46"/>
  <c r="N7" i="46"/>
  <c r="O7" i="46" s="1"/>
  <c r="N6" i="46"/>
  <c r="O6" i="46" s="1"/>
  <c r="M5" i="46"/>
  <c r="M25" i="46" s="1"/>
  <c r="L5" i="46"/>
  <c r="K5" i="46"/>
  <c r="K25" i="46" s="1"/>
  <c r="J5" i="46"/>
  <c r="J25" i="46" s="1"/>
  <c r="I5" i="46"/>
  <c r="I25" i="46" s="1"/>
  <c r="H5" i="46"/>
  <c r="H25" i="46" s="1"/>
  <c r="G5" i="46"/>
  <c r="F5" i="46"/>
  <c r="F25" i="46" s="1"/>
  <c r="E5" i="46"/>
  <c r="N5" i="46" s="1"/>
  <c r="O5" i="46" s="1"/>
  <c r="D5" i="46"/>
  <c r="D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4" i="45" s="1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2" i="45" s="1"/>
  <c r="O22" i="45" s="1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M17" i="45"/>
  <c r="L17" i="45"/>
  <c r="K17" i="45"/>
  <c r="J17" i="45"/>
  <c r="I17" i="45"/>
  <c r="H17" i="45"/>
  <c r="G17" i="45"/>
  <c r="F17" i="45"/>
  <c r="E17" i="45"/>
  <c r="N17" i="45" s="1"/>
  <c r="O17" i="45" s="1"/>
  <c r="D17" i="45"/>
  <c r="N16" i="45"/>
  <c r="O16" i="45" s="1"/>
  <c r="N15" i="45"/>
  <c r="O15" i="45" s="1"/>
  <c r="N14" i="45"/>
  <c r="O14" i="45" s="1"/>
  <c r="N13" i="45"/>
  <c r="O13" i="45"/>
  <c r="M12" i="45"/>
  <c r="L12" i="45"/>
  <c r="K12" i="45"/>
  <c r="N12" i="45" s="1"/>
  <c r="O12" i="45" s="1"/>
  <c r="J12" i="45"/>
  <c r="I12" i="45"/>
  <c r="H12" i="45"/>
  <c r="G12" i="45"/>
  <c r="F12" i="45"/>
  <c r="E12" i="45"/>
  <c r="E26" i="45" s="1"/>
  <c r="D12" i="45"/>
  <c r="N11" i="45"/>
  <c r="O11" i="45"/>
  <c r="N10" i="45"/>
  <c r="O10" i="45"/>
  <c r="N9" i="45"/>
  <c r="O9" i="45" s="1"/>
  <c r="N8" i="45"/>
  <c r="O8" i="45" s="1"/>
  <c r="N7" i="45"/>
  <c r="O7" i="45" s="1"/>
  <c r="N6" i="45"/>
  <c r="O6" i="45" s="1"/>
  <c r="M5" i="45"/>
  <c r="M26" i="45" s="1"/>
  <c r="L5" i="45"/>
  <c r="L26" i="45" s="1"/>
  <c r="K5" i="45"/>
  <c r="K26" i="45" s="1"/>
  <c r="J5" i="45"/>
  <c r="J26" i="45" s="1"/>
  <c r="I5" i="45"/>
  <c r="N5" i="45" s="1"/>
  <c r="O5" i="45" s="1"/>
  <c r="H5" i="45"/>
  <c r="H26" i="45" s="1"/>
  <c r="G5" i="45"/>
  <c r="G26" i="45" s="1"/>
  <c r="F5" i="45"/>
  <c r="F26" i="45" s="1"/>
  <c r="E5" i="45"/>
  <c r="D5" i="45"/>
  <c r="K26" i="44"/>
  <c r="N25" i="44"/>
  <c r="O25" i="44" s="1"/>
  <c r="M24" i="44"/>
  <c r="L24" i="44"/>
  <c r="K24" i="44"/>
  <c r="J24" i="44"/>
  <c r="I24" i="44"/>
  <c r="H24" i="44"/>
  <c r="G24" i="44"/>
  <c r="N24" i="44" s="1"/>
  <c r="O24" i="44" s="1"/>
  <c r="F24" i="44"/>
  <c r="E24" i="44"/>
  <c r="D24" i="44"/>
  <c r="N23" i="44"/>
  <c r="O23" i="44" s="1"/>
  <c r="M22" i="44"/>
  <c r="L22" i="44"/>
  <c r="K22" i="44"/>
  <c r="J22" i="44"/>
  <c r="I22" i="44"/>
  <c r="H22" i="44"/>
  <c r="H26" i="44" s="1"/>
  <c r="G22" i="44"/>
  <c r="N22" i="44" s="1"/>
  <c r="O22" i="44" s="1"/>
  <c r="F22" i="44"/>
  <c r="E22" i="44"/>
  <c r="E26" i="44" s="1"/>
  <c r="D22" i="44"/>
  <c r="N21" i="44"/>
  <c r="O21" i="44" s="1"/>
  <c r="N20" i="44"/>
  <c r="O20" i="44" s="1"/>
  <c r="M19" i="44"/>
  <c r="L19" i="44"/>
  <c r="K19" i="44"/>
  <c r="J19" i="44"/>
  <c r="I19" i="44"/>
  <c r="N19" i="44" s="1"/>
  <c r="O19" i="44" s="1"/>
  <c r="H19" i="44"/>
  <c r="G19" i="44"/>
  <c r="F19" i="44"/>
  <c r="E19" i="44"/>
  <c r="D19" i="44"/>
  <c r="N18" i="44"/>
  <c r="O18" i="44" s="1"/>
  <c r="M17" i="44"/>
  <c r="L17" i="44"/>
  <c r="K17" i="44"/>
  <c r="J17" i="44"/>
  <c r="J26" i="44" s="1"/>
  <c r="I17" i="44"/>
  <c r="N17" i="44" s="1"/>
  <c r="O17" i="44" s="1"/>
  <c r="H17" i="44"/>
  <c r="G17" i="44"/>
  <c r="F17" i="44"/>
  <c r="E17" i="44"/>
  <c r="D17" i="44"/>
  <c r="N16" i="44"/>
  <c r="O16" i="44" s="1"/>
  <c r="N15" i="44"/>
  <c r="O15" i="44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/>
  <c r="M5" i="44"/>
  <c r="M26" i="44" s="1"/>
  <c r="L5" i="44"/>
  <c r="L26" i="44" s="1"/>
  <c r="K5" i="44"/>
  <c r="J5" i="44"/>
  <c r="I5" i="44"/>
  <c r="I26" i="44" s="1"/>
  <c r="H5" i="44"/>
  <c r="G5" i="44"/>
  <c r="G26" i="44" s="1"/>
  <c r="F5" i="44"/>
  <c r="F26" i="44" s="1"/>
  <c r="E5" i="44"/>
  <c r="D5" i="44"/>
  <c r="D26" i="44" s="1"/>
  <c r="F27" i="43"/>
  <c r="N26" i="43"/>
  <c r="O26" i="43"/>
  <c r="N25" i="43"/>
  <c r="O25" i="43"/>
  <c r="M24" i="43"/>
  <c r="N24" i="43" s="1"/>
  <c r="O24" i="43" s="1"/>
  <c r="L24" i="43"/>
  <c r="K24" i="43"/>
  <c r="J24" i="43"/>
  <c r="I24" i="43"/>
  <c r="H24" i="43"/>
  <c r="G24" i="43"/>
  <c r="F24" i="43"/>
  <c r="E24" i="43"/>
  <c r="D24" i="43"/>
  <c r="N23" i="43"/>
  <c r="O23" i="43"/>
  <c r="M22" i="43"/>
  <c r="N22" i="43" s="1"/>
  <c r="O22" i="43" s="1"/>
  <c r="L22" i="43"/>
  <c r="K22" i="43"/>
  <c r="J22" i="43"/>
  <c r="I22" i="43"/>
  <c r="H22" i="43"/>
  <c r="G22" i="43"/>
  <c r="F22" i="43"/>
  <c r="E22" i="43"/>
  <c r="D22" i="43"/>
  <c r="N21" i="43"/>
  <c r="O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9" i="43" s="1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7" i="43" s="1"/>
  <c r="O17" i="43" s="1"/>
  <c r="N16" i="43"/>
  <c r="O16" i="43" s="1"/>
  <c r="N15" i="43"/>
  <c r="O15" i="43" s="1"/>
  <c r="N14" i="43"/>
  <c r="O14" i="43" s="1"/>
  <c r="N13" i="43"/>
  <c r="O13" i="43" s="1"/>
  <c r="M12" i="43"/>
  <c r="L12" i="43"/>
  <c r="K12" i="43"/>
  <c r="J12" i="43"/>
  <c r="I12" i="43"/>
  <c r="I27" i="43" s="1"/>
  <c r="H12" i="43"/>
  <c r="G12" i="43"/>
  <c r="F12" i="43"/>
  <c r="E12" i="43"/>
  <c r="D12" i="43"/>
  <c r="N11" i="43"/>
  <c r="O11" i="43" s="1"/>
  <c r="N10" i="43"/>
  <c r="O10" i="43"/>
  <c r="N9" i="43"/>
  <c r="O9" i="43"/>
  <c r="N8" i="43"/>
  <c r="O8" i="43" s="1"/>
  <c r="N7" i="43"/>
  <c r="O7" i="43" s="1"/>
  <c r="N6" i="43"/>
  <c r="O6" i="43" s="1"/>
  <c r="M5" i="43"/>
  <c r="M27" i="43" s="1"/>
  <c r="L5" i="43"/>
  <c r="L27" i="43" s="1"/>
  <c r="K5" i="43"/>
  <c r="K27" i="43" s="1"/>
  <c r="J5" i="43"/>
  <c r="J27" i="43" s="1"/>
  <c r="I5" i="43"/>
  <c r="H5" i="43"/>
  <c r="H27" i="43" s="1"/>
  <c r="G5" i="43"/>
  <c r="G27" i="43" s="1"/>
  <c r="F5" i="43"/>
  <c r="E5" i="43"/>
  <c r="E27" i="43" s="1"/>
  <c r="D5" i="43"/>
  <c r="D27" i="43" s="1"/>
  <c r="L27" i="42"/>
  <c r="N26" i="42"/>
  <c r="O26" i="42" s="1"/>
  <c r="N25" i="42"/>
  <c r="O25" i="42" s="1"/>
  <c r="M24" i="42"/>
  <c r="L24" i="42"/>
  <c r="K24" i="42"/>
  <c r="J24" i="42"/>
  <c r="I24" i="42"/>
  <c r="H24" i="42"/>
  <c r="G24" i="42"/>
  <c r="N24" i="42" s="1"/>
  <c r="O24" i="42" s="1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N22" i="42" s="1"/>
  <c r="O22" i="42" s="1"/>
  <c r="F22" i="42"/>
  <c r="E22" i="42"/>
  <c r="D22" i="42"/>
  <c r="N21" i="42"/>
  <c r="O21" i="42" s="1"/>
  <c r="N20" i="42"/>
  <c r="O20" i="42" s="1"/>
  <c r="M19" i="42"/>
  <c r="L19" i="42"/>
  <c r="K19" i="42"/>
  <c r="J19" i="42"/>
  <c r="I19" i="42"/>
  <c r="N19" i="42" s="1"/>
  <c r="O19" i="42" s="1"/>
  <c r="H19" i="42"/>
  <c r="G19" i="42"/>
  <c r="F19" i="42"/>
  <c r="E19" i="42"/>
  <c r="D19" i="42"/>
  <c r="N18" i="42"/>
  <c r="O18" i="42" s="1"/>
  <c r="M17" i="42"/>
  <c r="L17" i="42"/>
  <c r="K17" i="42"/>
  <c r="J17" i="42"/>
  <c r="J27" i="42" s="1"/>
  <c r="I17" i="42"/>
  <c r="H17" i="42"/>
  <c r="G17" i="42"/>
  <c r="F17" i="42"/>
  <c r="E17" i="42"/>
  <c r="D17" i="42"/>
  <c r="N16" i="42"/>
  <c r="O16" i="42" s="1"/>
  <c r="N15" i="42"/>
  <c r="O15" i="42"/>
  <c r="N14" i="42"/>
  <c r="O14" i="42"/>
  <c r="N13" i="42"/>
  <c r="O13" i="42" s="1"/>
  <c r="M12" i="42"/>
  <c r="L12" i="42"/>
  <c r="K12" i="42"/>
  <c r="J12" i="42"/>
  <c r="I12" i="42"/>
  <c r="H12" i="42"/>
  <c r="H27" i="42" s="1"/>
  <c r="G12" i="42"/>
  <c r="F12" i="42"/>
  <c r="E12" i="42"/>
  <c r="D12" i="42"/>
  <c r="N12" i="42" s="1"/>
  <c r="O12" i="42" s="1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/>
  <c r="M5" i="42"/>
  <c r="M27" i="42" s="1"/>
  <c r="L5" i="42"/>
  <c r="K5" i="42"/>
  <c r="K27" i="42" s="1"/>
  <c r="J5" i="42"/>
  <c r="I5" i="42"/>
  <c r="I27" i="42" s="1"/>
  <c r="H5" i="42"/>
  <c r="G5" i="42"/>
  <c r="G27" i="42" s="1"/>
  <c r="F5" i="42"/>
  <c r="F27" i="42" s="1"/>
  <c r="E5" i="42"/>
  <c r="E27" i="42" s="1"/>
  <c r="D5" i="42"/>
  <c r="D27" i="42" s="1"/>
  <c r="N27" i="42" s="1"/>
  <c r="O27" i="42" s="1"/>
  <c r="G26" i="41"/>
  <c r="N25" i="41"/>
  <c r="O25" i="41"/>
  <c r="M24" i="41"/>
  <c r="L24" i="41"/>
  <c r="K24" i="41"/>
  <c r="J24" i="41"/>
  <c r="I24" i="41"/>
  <c r="H24" i="41"/>
  <c r="G24" i="41"/>
  <c r="F24" i="41"/>
  <c r="E24" i="41"/>
  <c r="D24" i="41"/>
  <c r="N23" i="41"/>
  <c r="O23" i="41"/>
  <c r="M22" i="41"/>
  <c r="L22" i="41"/>
  <c r="K22" i="41"/>
  <c r="N22" i="41" s="1"/>
  <c r="O22" i="41" s="1"/>
  <c r="J22" i="41"/>
  <c r="I22" i="41"/>
  <c r="H22" i="41"/>
  <c r="G22" i="41"/>
  <c r="F22" i="41"/>
  <c r="E22" i="41"/>
  <c r="D22" i="41"/>
  <c r="N21" i="41"/>
  <c r="O21" i="41"/>
  <c r="N20" i="41"/>
  <c r="O20" i="41"/>
  <c r="M19" i="41"/>
  <c r="N19" i="41" s="1"/>
  <c r="O19" i="41" s="1"/>
  <c r="L19" i="41"/>
  <c r="K19" i="41"/>
  <c r="J19" i="41"/>
  <c r="I19" i="41"/>
  <c r="H19" i="41"/>
  <c r="G19" i="41"/>
  <c r="F19" i="41"/>
  <c r="E19" i="41"/>
  <c r="D19" i="41"/>
  <c r="N18" i="41"/>
  <c r="O18" i="4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N15" i="41" s="1"/>
  <c r="O15" i="41" s="1"/>
  <c r="D15" i="41"/>
  <c r="N14" i="41"/>
  <c r="O14" i="41" s="1"/>
  <c r="N13" i="41"/>
  <c r="O13" i="41" s="1"/>
  <c r="N12" i="41"/>
  <c r="O12" i="41" s="1"/>
  <c r="M11" i="41"/>
  <c r="L11" i="41"/>
  <c r="K11" i="41"/>
  <c r="J11" i="41"/>
  <c r="J26" i="41" s="1"/>
  <c r="I11" i="41"/>
  <c r="I26" i="41" s="1"/>
  <c r="H11" i="41"/>
  <c r="G11" i="41"/>
  <c r="F11" i="41"/>
  <c r="E11" i="41"/>
  <c r="D11" i="41"/>
  <c r="N10" i="41"/>
  <c r="O10" i="41" s="1"/>
  <c r="N9" i="41"/>
  <c r="O9" i="41"/>
  <c r="N8" i="41"/>
  <c r="O8" i="41"/>
  <c r="N7" i="41"/>
  <c r="O7" i="41" s="1"/>
  <c r="N6" i="41"/>
  <c r="O6" i="41" s="1"/>
  <c r="M5" i="41"/>
  <c r="L5" i="41"/>
  <c r="L26" i="41" s="1"/>
  <c r="K5" i="41"/>
  <c r="K26" i="41" s="1"/>
  <c r="J5" i="41"/>
  <c r="I5" i="41"/>
  <c r="H5" i="41"/>
  <c r="H26" i="41" s="1"/>
  <c r="G5" i="41"/>
  <c r="F5" i="41"/>
  <c r="F26" i="41" s="1"/>
  <c r="E5" i="41"/>
  <c r="N5" i="41" s="1"/>
  <c r="O5" i="41" s="1"/>
  <c r="D5" i="41"/>
  <c r="D26" i="41" s="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N26" i="40" s="1"/>
  <c r="O26" i="40" s="1"/>
  <c r="D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 s="1"/>
  <c r="M21" i="40"/>
  <c r="L21" i="40"/>
  <c r="K21" i="40"/>
  <c r="J21" i="40"/>
  <c r="I21" i="40"/>
  <c r="H21" i="40"/>
  <c r="G21" i="40"/>
  <c r="N21" i="40" s="1"/>
  <c r="O21" i="40" s="1"/>
  <c r="F21" i="40"/>
  <c r="E21" i="40"/>
  <c r="D21" i="40"/>
  <c r="N20" i="40"/>
  <c r="O20" i="40" s="1"/>
  <c r="N19" i="40"/>
  <c r="O19" i="40" s="1"/>
  <c r="N18" i="40"/>
  <c r="O18" i="40"/>
  <c r="M17" i="40"/>
  <c r="L17" i="40"/>
  <c r="L29" i="40" s="1"/>
  <c r="K17" i="40"/>
  <c r="N17" i="40" s="1"/>
  <c r="O17" i="40" s="1"/>
  <c r="J17" i="40"/>
  <c r="I17" i="40"/>
  <c r="H17" i="40"/>
  <c r="G17" i="40"/>
  <c r="F17" i="40"/>
  <c r="E17" i="40"/>
  <c r="D17" i="40"/>
  <c r="N16" i="40"/>
  <c r="O16" i="40"/>
  <c r="N15" i="40"/>
  <c r="O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E29" i="40" s="1"/>
  <c r="D12" i="40"/>
  <c r="N11" i="40"/>
  <c r="O11" i="40" s="1"/>
  <c r="N10" i="40"/>
  <c r="O10" i="40" s="1"/>
  <c r="N9" i="40"/>
  <c r="O9" i="40" s="1"/>
  <c r="N8" i="40"/>
  <c r="O8" i="40"/>
  <c r="N7" i="40"/>
  <c r="O7" i="40"/>
  <c r="N6" i="40"/>
  <c r="O6" i="40" s="1"/>
  <c r="M5" i="40"/>
  <c r="M29" i="40" s="1"/>
  <c r="L5" i="40"/>
  <c r="K5" i="40"/>
  <c r="K29" i="40" s="1"/>
  <c r="J5" i="40"/>
  <c r="J29" i="40" s="1"/>
  <c r="I5" i="40"/>
  <c r="I29" i="40" s="1"/>
  <c r="H5" i="40"/>
  <c r="H29" i="40" s="1"/>
  <c r="G5" i="40"/>
  <c r="G29" i="40" s="1"/>
  <c r="F5" i="40"/>
  <c r="F29" i="40" s="1"/>
  <c r="E5" i="40"/>
  <c r="D5" i="40"/>
  <c r="D29" i="40" s="1"/>
  <c r="N28" i="39"/>
  <c r="O28" i="39" s="1"/>
  <c r="N27" i="39"/>
  <c r="O27" i="39" s="1"/>
  <c r="M26" i="39"/>
  <c r="L26" i="39"/>
  <c r="K26" i="39"/>
  <c r="J26" i="39"/>
  <c r="I26" i="39"/>
  <c r="H26" i="39"/>
  <c r="G26" i="39"/>
  <c r="N26" i="39"/>
  <c r="O26" i="39"/>
  <c r="F26" i="39"/>
  <c r="E26" i="39"/>
  <c r="D26" i="39"/>
  <c r="N25" i="39"/>
  <c r="O25" i="39" s="1"/>
  <c r="N24" i="39"/>
  <c r="O24" i="39" s="1"/>
  <c r="M23" i="39"/>
  <c r="L23" i="39"/>
  <c r="K23" i="39"/>
  <c r="J23" i="39"/>
  <c r="I23" i="39"/>
  <c r="N23" i="39" s="1"/>
  <c r="O23" i="39" s="1"/>
  <c r="H23" i="39"/>
  <c r="G23" i="39"/>
  <c r="F23" i="39"/>
  <c r="E23" i="39"/>
  <c r="D23" i="39"/>
  <c r="N22" i="39"/>
  <c r="O22" i="39" s="1"/>
  <c r="N21" i="39"/>
  <c r="O21" i="39"/>
  <c r="N20" i="39"/>
  <c r="O20" i="39"/>
  <c r="M19" i="39"/>
  <c r="N19" i="39" s="1"/>
  <c r="O19" i="39" s="1"/>
  <c r="L19" i="39"/>
  <c r="K19" i="39"/>
  <c r="J19" i="39"/>
  <c r="I19" i="39"/>
  <c r="H19" i="39"/>
  <c r="G19" i="39"/>
  <c r="F19" i="39"/>
  <c r="E19" i="39"/>
  <c r="D19" i="39"/>
  <c r="N18" i="39"/>
  <c r="O18" i="39"/>
  <c r="N17" i="39"/>
  <c r="O17" i="39" s="1"/>
  <c r="M16" i="39"/>
  <c r="L16" i="39"/>
  <c r="K16" i="39"/>
  <c r="J16" i="39"/>
  <c r="I16" i="39"/>
  <c r="H16" i="39"/>
  <c r="G16" i="39"/>
  <c r="F16" i="39"/>
  <c r="F29" i="39" s="1"/>
  <c r="E16" i="39"/>
  <c r="N16" i="39" s="1"/>
  <c r="O16" i="39" s="1"/>
  <c r="D16" i="39"/>
  <c r="N15" i="39"/>
  <c r="O15" i="39" s="1"/>
  <c r="N14" i="39"/>
  <c r="O14" i="39" s="1"/>
  <c r="N13" i="39"/>
  <c r="O13" i="39" s="1"/>
  <c r="N12" i="39"/>
  <c r="O12" i="39"/>
  <c r="M11" i="39"/>
  <c r="L11" i="39"/>
  <c r="K11" i="39"/>
  <c r="N11" i="39" s="1"/>
  <c r="O11" i="39" s="1"/>
  <c r="J11" i="39"/>
  <c r="I11" i="39"/>
  <c r="H11" i="39"/>
  <c r="G11" i="39"/>
  <c r="F11" i="39"/>
  <c r="E11" i="39"/>
  <c r="D11" i="39"/>
  <c r="N10" i="39"/>
  <c r="O10" i="39"/>
  <c r="N9" i="39"/>
  <c r="O9" i="39"/>
  <c r="N8" i="39"/>
  <c r="O8" i="39" s="1"/>
  <c r="N7" i="39"/>
  <c r="O7" i="39" s="1"/>
  <c r="N6" i="39"/>
  <c r="O6" i="39" s="1"/>
  <c r="M5" i="39"/>
  <c r="M29" i="39" s="1"/>
  <c r="L5" i="39"/>
  <c r="L29" i="39" s="1"/>
  <c r="K5" i="39"/>
  <c r="J5" i="39"/>
  <c r="J29" i="39"/>
  <c r="I5" i="39"/>
  <c r="I29" i="39" s="1"/>
  <c r="H5" i="39"/>
  <c r="H29" i="39" s="1"/>
  <c r="G5" i="39"/>
  <c r="F5" i="39"/>
  <c r="E5" i="39"/>
  <c r="E29" i="39" s="1"/>
  <c r="D5" i="39"/>
  <c r="D29" i="39"/>
  <c r="N26" i="38"/>
  <c r="O26" i="38"/>
  <c r="M25" i="38"/>
  <c r="M27" i="38" s="1"/>
  <c r="L25" i="38"/>
  <c r="K25" i="38"/>
  <c r="J25" i="38"/>
  <c r="I25" i="38"/>
  <c r="H25" i="38"/>
  <c r="G25" i="38"/>
  <c r="F25" i="38"/>
  <c r="E25" i="38"/>
  <c r="D25" i="38"/>
  <c r="N24" i="38"/>
  <c r="O24" i="38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 s="1"/>
  <c r="N21" i="38"/>
  <c r="O21" i="38" s="1"/>
  <c r="N20" i="38"/>
  <c r="O20" i="38"/>
  <c r="M19" i="38"/>
  <c r="L19" i="38"/>
  <c r="K19" i="38"/>
  <c r="J19" i="38"/>
  <c r="I19" i="38"/>
  <c r="H19" i="38"/>
  <c r="G19" i="38"/>
  <c r="N19" i="38" s="1"/>
  <c r="O19" i="38" s="1"/>
  <c r="F19" i="38"/>
  <c r="E19" i="38"/>
  <c r="D19" i="38"/>
  <c r="N18" i="38"/>
  <c r="O18" i="38"/>
  <c r="N17" i="38"/>
  <c r="O17" i="38" s="1"/>
  <c r="N16" i="38"/>
  <c r="O16" i="38"/>
  <c r="M15" i="38"/>
  <c r="L15" i="38"/>
  <c r="N15" i="38" s="1"/>
  <c r="O15" i="38" s="1"/>
  <c r="K15" i="38"/>
  <c r="J15" i="38"/>
  <c r="I15" i="38"/>
  <c r="H15" i="38"/>
  <c r="G15" i="38"/>
  <c r="F15" i="38"/>
  <c r="E15" i="38"/>
  <c r="D15" i="38"/>
  <c r="N14" i="38"/>
  <c r="O14" i="38" s="1"/>
  <c r="N13" i="38"/>
  <c r="O13" i="38"/>
  <c r="N12" i="38"/>
  <c r="O12" i="38" s="1"/>
  <c r="N11" i="38"/>
  <c r="O11" i="38" s="1"/>
  <c r="M10" i="38"/>
  <c r="L10" i="38"/>
  <c r="K10" i="38"/>
  <c r="J10" i="38"/>
  <c r="I10" i="38"/>
  <c r="I27" i="38" s="1"/>
  <c r="H10" i="38"/>
  <c r="G10" i="38"/>
  <c r="F10" i="38"/>
  <c r="E10" i="38"/>
  <c r="D10" i="38"/>
  <c r="N10" i="38" s="1"/>
  <c r="O10" i="38" s="1"/>
  <c r="N9" i="38"/>
  <c r="O9" i="38"/>
  <c r="N8" i="38"/>
  <c r="O8" i="38" s="1"/>
  <c r="N7" i="38"/>
  <c r="O7" i="38"/>
  <c r="N6" i="38"/>
  <c r="O6" i="38" s="1"/>
  <c r="M5" i="38"/>
  <c r="L5" i="38"/>
  <c r="L27" i="38" s="1"/>
  <c r="K5" i="38"/>
  <c r="K27" i="38"/>
  <c r="J5" i="38"/>
  <c r="J27" i="38" s="1"/>
  <c r="I5" i="38"/>
  <c r="H5" i="38"/>
  <c r="H27" i="38" s="1"/>
  <c r="G5" i="38"/>
  <c r="G27" i="38"/>
  <c r="F5" i="38"/>
  <c r="E5" i="38"/>
  <c r="D5" i="38"/>
  <c r="N5" i="38" s="1"/>
  <c r="O5" i="38" s="1"/>
  <c r="N28" i="37"/>
  <c r="O28" i="37" s="1"/>
  <c r="N27" i="37"/>
  <c r="O27" i="37" s="1"/>
  <c r="M26" i="37"/>
  <c r="L26" i="37"/>
  <c r="L29" i="37" s="1"/>
  <c r="K26" i="37"/>
  <c r="N26" i="37" s="1"/>
  <c r="O26" i="37" s="1"/>
  <c r="J26" i="37"/>
  <c r="I26" i="37"/>
  <c r="H26" i="37"/>
  <c r="G26" i="37"/>
  <c r="F26" i="37"/>
  <c r="E26" i="37"/>
  <c r="D26" i="37"/>
  <c r="N25" i="37"/>
  <c r="O25" i="37" s="1"/>
  <c r="N24" i="37"/>
  <c r="O24" i="37"/>
  <c r="M23" i="37"/>
  <c r="N23" i="37" s="1"/>
  <c r="O23" i="37" s="1"/>
  <c r="L23" i="37"/>
  <c r="K23" i="37"/>
  <c r="J23" i="37"/>
  <c r="I23" i="37"/>
  <c r="H23" i="37"/>
  <c r="G23" i="37"/>
  <c r="F23" i="37"/>
  <c r="E23" i="37"/>
  <c r="D23" i="37"/>
  <c r="N22" i="37"/>
  <c r="O22" i="37"/>
  <c r="N21" i="37"/>
  <c r="O21" i="37" s="1"/>
  <c r="N20" i="37"/>
  <c r="O20" i="37"/>
  <c r="M19" i="37"/>
  <c r="L19" i="37"/>
  <c r="K19" i="37"/>
  <c r="J19" i="37"/>
  <c r="I19" i="37"/>
  <c r="H19" i="37"/>
  <c r="G19" i="37"/>
  <c r="G29" i="37" s="1"/>
  <c r="F19" i="37"/>
  <c r="N19" i="37" s="1"/>
  <c r="O19" i="37" s="1"/>
  <c r="E19" i="37"/>
  <c r="D19" i="37"/>
  <c r="N18" i="37"/>
  <c r="O18" i="37" s="1"/>
  <c r="N17" i="37"/>
  <c r="O17" i="37"/>
  <c r="M16" i="37"/>
  <c r="L16" i="37"/>
  <c r="K16" i="37"/>
  <c r="J16" i="37"/>
  <c r="I16" i="37"/>
  <c r="H16" i="37"/>
  <c r="N16" i="37" s="1"/>
  <c r="O16" i="37" s="1"/>
  <c r="G16" i="37"/>
  <c r="F16" i="37"/>
  <c r="E16" i="37"/>
  <c r="D16" i="37"/>
  <c r="N15" i="37"/>
  <c r="O15" i="37" s="1"/>
  <c r="N14" i="37"/>
  <c r="O14" i="37" s="1"/>
  <c r="N13" i="37"/>
  <c r="O13" i="37"/>
  <c r="N12" i="37"/>
  <c r="O12" i="37" s="1"/>
  <c r="M11" i="37"/>
  <c r="L11" i="37"/>
  <c r="K11" i="37"/>
  <c r="J11" i="37"/>
  <c r="I11" i="37"/>
  <c r="H11" i="37"/>
  <c r="G11" i="37"/>
  <c r="F11" i="37"/>
  <c r="E11" i="37"/>
  <c r="E29" i="37" s="1"/>
  <c r="D11" i="37"/>
  <c r="N11" i="37" s="1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M29" i="37"/>
  <c r="L5" i="37"/>
  <c r="K5" i="37"/>
  <c r="J5" i="37"/>
  <c r="J29" i="37" s="1"/>
  <c r="I5" i="37"/>
  <c r="I29" i="37" s="1"/>
  <c r="H5" i="37"/>
  <c r="H29" i="37" s="1"/>
  <c r="G5" i="37"/>
  <c r="F5" i="37"/>
  <c r="E5" i="37"/>
  <c r="D5" i="37"/>
  <c r="N5" i="37" s="1"/>
  <c r="O5" i="37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N26" i="36" s="1"/>
  <c r="O26" i="36" s="1"/>
  <c r="E26" i="36"/>
  <c r="D26" i="36"/>
  <c r="N25" i="36"/>
  <c r="O25" i="36" s="1"/>
  <c r="N24" i="36"/>
  <c r="O24" i="36"/>
  <c r="M23" i="36"/>
  <c r="L23" i="36"/>
  <c r="K23" i="36"/>
  <c r="J23" i="36"/>
  <c r="I23" i="36"/>
  <c r="H23" i="36"/>
  <c r="G23" i="36"/>
  <c r="F23" i="36"/>
  <c r="E23" i="36"/>
  <c r="D23" i="36"/>
  <c r="N23" i="36" s="1"/>
  <c r="O23" i="36" s="1"/>
  <c r="N22" i="36"/>
  <c r="O22" i="36" s="1"/>
  <c r="N21" i="36"/>
  <c r="O21" i="36"/>
  <c r="N20" i="36"/>
  <c r="O20" i="36"/>
  <c r="M19" i="36"/>
  <c r="L19" i="36"/>
  <c r="K19" i="36"/>
  <c r="J19" i="36"/>
  <c r="I19" i="36"/>
  <c r="H19" i="36"/>
  <c r="G19" i="36"/>
  <c r="F19" i="36"/>
  <c r="E19" i="36"/>
  <c r="D19" i="36"/>
  <c r="N19" i="36" s="1"/>
  <c r="O19" i="36" s="1"/>
  <c r="N18" i="36"/>
  <c r="O18" i="36" s="1"/>
  <c r="N17" i="36"/>
  <c r="O17" i="36"/>
  <c r="M16" i="36"/>
  <c r="L16" i="36"/>
  <c r="K16" i="36"/>
  <c r="J16" i="36"/>
  <c r="I16" i="36"/>
  <c r="H16" i="36"/>
  <c r="H29" i="36" s="1"/>
  <c r="G16" i="36"/>
  <c r="G29" i="36" s="1"/>
  <c r="F16" i="36"/>
  <c r="E16" i="36"/>
  <c r="D16" i="36"/>
  <c r="N15" i="36"/>
  <c r="O15" i="36"/>
  <c r="N14" i="36"/>
  <c r="O14" i="36" s="1"/>
  <c r="N13" i="36"/>
  <c r="O13" i="36" s="1"/>
  <c r="N12" i="36"/>
  <c r="O12" i="36"/>
  <c r="M11" i="36"/>
  <c r="N11" i="36" s="1"/>
  <c r="O11" i="36" s="1"/>
  <c r="L11" i="36"/>
  <c r="K11" i="36"/>
  <c r="J11" i="36"/>
  <c r="I11" i="36"/>
  <c r="H11" i="36"/>
  <c r="G11" i="36"/>
  <c r="F11" i="36"/>
  <c r="E11" i="36"/>
  <c r="D11" i="36"/>
  <c r="N10" i="36"/>
  <c r="O10" i="36"/>
  <c r="N9" i="36"/>
  <c r="O9" i="36" s="1"/>
  <c r="N8" i="36"/>
  <c r="O8" i="36" s="1"/>
  <c r="N7" i="36"/>
  <c r="O7" i="36"/>
  <c r="N6" i="36"/>
  <c r="O6" i="36" s="1"/>
  <c r="M5" i="36"/>
  <c r="M29" i="36" s="1"/>
  <c r="L5" i="36"/>
  <c r="L29" i="36"/>
  <c r="K5" i="36"/>
  <c r="K29" i="36" s="1"/>
  <c r="J5" i="36"/>
  <c r="J29" i="36" s="1"/>
  <c r="I5" i="36"/>
  <c r="H5" i="36"/>
  <c r="G5" i="36"/>
  <c r="F5" i="36"/>
  <c r="F29" i="36" s="1"/>
  <c r="E5" i="36"/>
  <c r="E29" i="36" s="1"/>
  <c r="D5" i="36"/>
  <c r="N26" i="35"/>
  <c r="O26" i="35"/>
  <c r="N25" i="35"/>
  <c r="O25" i="35" s="1"/>
  <c r="M24" i="35"/>
  <c r="L24" i="35"/>
  <c r="K24" i="35"/>
  <c r="J24" i="35"/>
  <c r="I24" i="35"/>
  <c r="H24" i="35"/>
  <c r="G24" i="35"/>
  <c r="F24" i="35"/>
  <c r="E24" i="35"/>
  <c r="E27" i="35" s="1"/>
  <c r="N24" i="35"/>
  <c r="O24" i="35" s="1"/>
  <c r="D24" i="35"/>
  <c r="N23" i="35"/>
  <c r="O23" i="35" s="1"/>
  <c r="M22" i="35"/>
  <c r="L22" i="35"/>
  <c r="K22" i="35"/>
  <c r="J22" i="35"/>
  <c r="I22" i="35"/>
  <c r="H22" i="35"/>
  <c r="G22" i="35"/>
  <c r="G27" i="35" s="1"/>
  <c r="F22" i="35"/>
  <c r="N22" i="35" s="1"/>
  <c r="O22" i="35" s="1"/>
  <c r="E22" i="35"/>
  <c r="D22" i="35"/>
  <c r="N21" i="35"/>
  <c r="O21" i="35"/>
  <c r="N20" i="35"/>
  <c r="O20" i="35" s="1"/>
  <c r="M19" i="35"/>
  <c r="L19" i="35"/>
  <c r="K19" i="35"/>
  <c r="J19" i="35"/>
  <c r="J27" i="35" s="1"/>
  <c r="I19" i="35"/>
  <c r="H19" i="35"/>
  <c r="G19" i="35"/>
  <c r="F19" i="35"/>
  <c r="E19" i="35"/>
  <c r="D19" i="35"/>
  <c r="N18" i="35"/>
  <c r="O18" i="35"/>
  <c r="N17" i="35"/>
  <c r="O17" i="35"/>
  <c r="M16" i="35"/>
  <c r="M27" i="35" s="1"/>
  <c r="L16" i="35"/>
  <c r="N16" i="35" s="1"/>
  <c r="O16" i="35" s="1"/>
  <c r="K16" i="35"/>
  <c r="J16" i="35"/>
  <c r="I16" i="35"/>
  <c r="H16" i="35"/>
  <c r="G16" i="35"/>
  <c r="F16" i="35"/>
  <c r="E16" i="35"/>
  <c r="D16" i="35"/>
  <c r="N15" i="35"/>
  <c r="O15" i="35"/>
  <c r="N14" i="35"/>
  <c r="O14" i="35"/>
  <c r="N13" i="35"/>
  <c r="O13" i="35" s="1"/>
  <c r="N12" i="35"/>
  <c r="O12" i="35" s="1"/>
  <c r="M11" i="35"/>
  <c r="L11" i="35"/>
  <c r="K11" i="35"/>
  <c r="J11" i="35"/>
  <c r="I11" i="35"/>
  <c r="N11" i="35" s="1"/>
  <c r="O11" i="35" s="1"/>
  <c r="H11" i="35"/>
  <c r="G11" i="35"/>
  <c r="F11" i="35"/>
  <c r="E11" i="35"/>
  <c r="D11" i="35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L27" i="35" s="1"/>
  <c r="K5" i="35"/>
  <c r="K27" i="35" s="1"/>
  <c r="J5" i="35"/>
  <c r="I5" i="35"/>
  <c r="N5" i="35" s="1"/>
  <c r="O5" i="35" s="1"/>
  <c r="H5" i="35"/>
  <c r="G5" i="35"/>
  <c r="F5" i="35"/>
  <c r="E5" i="35"/>
  <c r="D5" i="35"/>
  <c r="N26" i="34"/>
  <c r="O26" i="34"/>
  <c r="N25" i="34"/>
  <c r="O25" i="34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N19" i="34" s="1"/>
  <c r="O19" i="34" s="1"/>
  <c r="D19" i="34"/>
  <c r="N18" i="34"/>
  <c r="O18" i="34" s="1"/>
  <c r="N17" i="34"/>
  <c r="O17" i="34" s="1"/>
  <c r="M16" i="34"/>
  <c r="L16" i="34"/>
  <c r="K16" i="34"/>
  <c r="K27" i="34" s="1"/>
  <c r="J16" i="34"/>
  <c r="J27" i="34" s="1"/>
  <c r="I16" i="34"/>
  <c r="H16" i="34"/>
  <c r="G16" i="34"/>
  <c r="F16" i="34"/>
  <c r="E16" i="34"/>
  <c r="D16" i="34"/>
  <c r="N16" i="34" s="1"/>
  <c r="O16" i="34" s="1"/>
  <c r="N15" i="34"/>
  <c r="O15" i="34" s="1"/>
  <c r="N14" i="34"/>
  <c r="O14" i="34"/>
  <c r="N13" i="34"/>
  <c r="O13" i="34"/>
  <c r="N12" i="34"/>
  <c r="O12" i="34"/>
  <c r="M11" i="34"/>
  <c r="L11" i="34"/>
  <c r="K11" i="34"/>
  <c r="J11" i="34"/>
  <c r="I11" i="34"/>
  <c r="H11" i="34"/>
  <c r="G11" i="34"/>
  <c r="F11" i="34"/>
  <c r="F27" i="34" s="1"/>
  <c r="E11" i="34"/>
  <c r="D11" i="34"/>
  <c r="N11" i="34" s="1"/>
  <c r="O11" i="34" s="1"/>
  <c r="N10" i="34"/>
  <c r="O10" i="34" s="1"/>
  <c r="N9" i="34"/>
  <c r="O9" i="34"/>
  <c r="N8" i="34"/>
  <c r="O8" i="34" s="1"/>
  <c r="N7" i="34"/>
  <c r="O7" i="34"/>
  <c r="N6" i="34"/>
  <c r="O6" i="34"/>
  <c r="M5" i="34"/>
  <c r="M27" i="34" s="1"/>
  <c r="L5" i="34"/>
  <c r="L27" i="34" s="1"/>
  <c r="K5" i="34"/>
  <c r="J5" i="34"/>
  <c r="I5" i="34"/>
  <c r="H5" i="34"/>
  <c r="H27" i="34"/>
  <c r="G5" i="34"/>
  <c r="G27" i="34" s="1"/>
  <c r="F5" i="34"/>
  <c r="E5" i="34"/>
  <c r="D5" i="34"/>
  <c r="E25" i="33"/>
  <c r="F25" i="33"/>
  <c r="G25" i="33"/>
  <c r="H25" i="33"/>
  <c r="I25" i="33"/>
  <c r="J25" i="33"/>
  <c r="K25" i="33"/>
  <c r="K27" i="33" s="1"/>
  <c r="L25" i="33"/>
  <c r="M25" i="33"/>
  <c r="D25" i="33"/>
  <c r="E23" i="33"/>
  <c r="F23" i="33"/>
  <c r="G23" i="33"/>
  <c r="H23" i="33"/>
  <c r="I23" i="33"/>
  <c r="J23" i="33"/>
  <c r="K23" i="33"/>
  <c r="L23" i="33"/>
  <c r="N23" i="33" s="1"/>
  <c r="O23" i="33" s="1"/>
  <c r="M23" i="33"/>
  <c r="M27" i="33" s="1"/>
  <c r="E19" i="33"/>
  <c r="F19" i="33"/>
  <c r="G19" i="33"/>
  <c r="H19" i="33"/>
  <c r="I19" i="33"/>
  <c r="J19" i="33"/>
  <c r="K19" i="33"/>
  <c r="L19" i="33"/>
  <c r="M19" i="33"/>
  <c r="E15" i="33"/>
  <c r="F15" i="33"/>
  <c r="N15" i="33" s="1"/>
  <c r="O15" i="33" s="1"/>
  <c r="G15" i="33"/>
  <c r="H15" i="33"/>
  <c r="I15" i="33"/>
  <c r="J15" i="33"/>
  <c r="K15" i="33"/>
  <c r="L15" i="33"/>
  <c r="M15" i="33"/>
  <c r="E10" i="33"/>
  <c r="F10" i="33"/>
  <c r="G10" i="33"/>
  <c r="H10" i="33"/>
  <c r="N10" i="33" s="1"/>
  <c r="O10" i="33" s="1"/>
  <c r="I10" i="33"/>
  <c r="I27" i="33" s="1"/>
  <c r="J10" i="33"/>
  <c r="K10" i="33"/>
  <c r="L10" i="33"/>
  <c r="M10" i="33"/>
  <c r="E5" i="33"/>
  <c r="F5" i="33"/>
  <c r="G5" i="33"/>
  <c r="G27" i="33" s="1"/>
  <c r="H5" i="33"/>
  <c r="I5" i="33"/>
  <c r="J5" i="33"/>
  <c r="N5" i="33" s="1"/>
  <c r="O5" i="33" s="1"/>
  <c r="K5" i="33"/>
  <c r="L5" i="33"/>
  <c r="L27" i="33" s="1"/>
  <c r="M5" i="33"/>
  <c r="D23" i="33"/>
  <c r="D19" i="33"/>
  <c r="D15" i="33"/>
  <c r="D10" i="33"/>
  <c r="D5" i="33"/>
  <c r="N26" i="33"/>
  <c r="O26" i="33"/>
  <c r="N24" i="33"/>
  <c r="O24" i="33"/>
  <c r="N21" i="33"/>
  <c r="O21" i="33" s="1"/>
  <c r="N22" i="33"/>
  <c r="O22" i="33" s="1"/>
  <c r="N20" i="33"/>
  <c r="O20" i="33"/>
  <c r="N12" i="33"/>
  <c r="O12" i="33" s="1"/>
  <c r="N13" i="33"/>
  <c r="O13" i="33"/>
  <c r="N14" i="33"/>
  <c r="O14" i="33"/>
  <c r="N7" i="33"/>
  <c r="O7" i="33" s="1"/>
  <c r="N8" i="33"/>
  <c r="O8" i="33" s="1"/>
  <c r="N9" i="33"/>
  <c r="O9" i="33"/>
  <c r="N6" i="33"/>
  <c r="O6" i="33" s="1"/>
  <c r="N16" i="33"/>
  <c r="O16" i="33"/>
  <c r="N17" i="33"/>
  <c r="O17" i="33"/>
  <c r="N18" i="33"/>
  <c r="O18" i="33" s="1"/>
  <c r="N11" i="33"/>
  <c r="O11" i="33" s="1"/>
  <c r="I27" i="34"/>
  <c r="H27" i="33"/>
  <c r="D27" i="35"/>
  <c r="F27" i="38"/>
  <c r="E27" i="38"/>
  <c r="N19" i="33"/>
  <c r="O19" i="33" s="1"/>
  <c r="E27" i="33"/>
  <c r="H27" i="35"/>
  <c r="I29" i="36"/>
  <c r="G29" i="39"/>
  <c r="D27" i="33"/>
  <c r="N25" i="33"/>
  <c r="O25" i="33" s="1"/>
  <c r="D29" i="36"/>
  <c r="N24" i="40"/>
  <c r="O24" i="40" s="1"/>
  <c r="N24" i="41"/>
  <c r="O24" i="41" s="1"/>
  <c r="N17" i="42"/>
  <c r="O17" i="42" s="1"/>
  <c r="N5" i="43"/>
  <c r="O5" i="43" s="1"/>
  <c r="N12" i="44"/>
  <c r="O12" i="44" s="1"/>
  <c r="N19" i="45"/>
  <c r="O19" i="45" s="1"/>
  <c r="N23" i="46"/>
  <c r="O23" i="46" s="1"/>
  <c r="O24" i="47"/>
  <c r="P24" i="47" s="1"/>
  <c r="O26" i="48" l="1"/>
  <c r="P26" i="48" s="1"/>
  <c r="N26" i="45"/>
  <c r="O26" i="45" s="1"/>
  <c r="N29" i="40"/>
  <c r="O29" i="40" s="1"/>
  <c r="N29" i="36"/>
  <c r="O29" i="36" s="1"/>
  <c r="N25" i="46"/>
  <c r="O25" i="46" s="1"/>
  <c r="N26" i="44"/>
  <c r="O26" i="44" s="1"/>
  <c r="N27" i="43"/>
  <c r="O27" i="43" s="1"/>
  <c r="N12" i="43"/>
  <c r="O12" i="43" s="1"/>
  <c r="N5" i="42"/>
  <c r="O5" i="42" s="1"/>
  <c r="N16" i="36"/>
  <c r="O16" i="36" s="1"/>
  <c r="F29" i="37"/>
  <c r="D27" i="38"/>
  <c r="N27" i="38" s="1"/>
  <c r="O27" i="38" s="1"/>
  <c r="E26" i="41"/>
  <c r="N26" i="41" s="1"/>
  <c r="O26" i="41" s="1"/>
  <c r="I27" i="35"/>
  <c r="D26" i="47"/>
  <c r="O26" i="47" s="1"/>
  <c r="P26" i="47" s="1"/>
  <c r="N5" i="34"/>
  <c r="O5" i="34" s="1"/>
  <c r="D29" i="37"/>
  <c r="N29" i="37" s="1"/>
  <c r="O29" i="37" s="1"/>
  <c r="D27" i="34"/>
  <c r="N25" i="38"/>
  <c r="O25" i="38" s="1"/>
  <c r="N5" i="36"/>
  <c r="O5" i="36" s="1"/>
  <c r="E27" i="34"/>
  <c r="F27" i="33"/>
  <c r="N27" i="33" s="1"/>
  <c r="O27" i="33" s="1"/>
  <c r="N11" i="41"/>
  <c r="O11" i="41" s="1"/>
  <c r="N5" i="40"/>
  <c r="O5" i="40" s="1"/>
  <c r="M26" i="41"/>
  <c r="I26" i="45"/>
  <c r="E25" i="46"/>
  <c r="N19" i="35"/>
  <c r="O19" i="35" s="1"/>
  <c r="F27" i="35"/>
  <c r="N27" i="35" s="1"/>
  <c r="O27" i="35" s="1"/>
  <c r="N12" i="40"/>
  <c r="O12" i="40" s="1"/>
  <c r="J27" i="33"/>
  <c r="N12" i="46"/>
  <c r="O12" i="46" s="1"/>
  <c r="K29" i="39"/>
  <c r="N29" i="39" s="1"/>
  <c r="O29" i="39" s="1"/>
  <c r="N5" i="39"/>
  <c r="O5" i="39" s="1"/>
  <c r="N5" i="44"/>
  <c r="O5" i="44" s="1"/>
  <c r="K29" i="37"/>
  <c r="N27" i="34" l="1"/>
  <c r="O27" i="34" s="1"/>
</calcChain>
</file>

<file path=xl/sharedStrings.xml><?xml version="1.0" encoding="utf-8"?>
<sst xmlns="http://schemas.openxmlformats.org/spreadsheetml/2006/main" count="734" uniqueCount="95">
  <si>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</si>
  <si>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</si>
  <si>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</si>
  <si>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</si>
  <si>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</si>
  <si>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</si>
  <si>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</si>
  <si>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</si>
  <si>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</si>
  <si>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</si>
  <si>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</si>
  <si>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</si>
  <si>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</si>
  <si>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</si>
  <si>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</si>
  <si>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</si>
  <si>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</si>
  <si>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</si>
  <si>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</si>
  <si>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</si>
  <si>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</si>
  <si>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</si>
  <si>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</si>
  <si>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</si>
  <si>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</si>
  <si>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</si>
  <si>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</si>
  <si>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</si>
  <si>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Physical Environment</t>
  </si>
  <si>
    <t>Garbage / Solid Waste Control Services</t>
  </si>
  <si>
    <t>Water-Sewer Combination Services</t>
  </si>
  <si>
    <t>Other Physical Environment</t>
  </si>
  <si>
    <t>Transportation</t>
  </si>
  <si>
    <t>Road and Street Facilities</t>
  </si>
  <si>
    <t>Airports</t>
  </si>
  <si>
    <t>Parking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</si>
  <si>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</si>
  <si>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</si>
  <si>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</si>
  <si>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</si>
  <si>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</si>
  <si>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Lauderdale-by-the-Sea Expenditures Reported by Account Code and Fund Type</t>
  </si>
  <si>
    <t>Local Fiscal Year Ended September 30, 2010</t>
  </si>
  <si>
    <t>Pension Benefits</t>
  </si>
  <si>
    <t>Ambulance and Rescue Services</t>
  </si>
  <si>
    <t>Proprietary - Other Non-Operating Disbursements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</si>
  <si>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</si>
  <si>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</si>
  <si>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</si>
  <si>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</si>
  <si>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</si>
  <si>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Sewer / Wastewater Services</t>
  </si>
  <si>
    <t>Other Transportation Systems / Services</t>
  </si>
  <si>
    <t>Other Culture / Recreation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</si>
  <si>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</si>
  <si>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</si>
  <si>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</si>
  <si>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</si>
  <si>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</si>
  <si>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</si>
  <si>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</si>
  <si>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Road / Street Facilities</t>
  </si>
  <si>
    <t>Other Transportation</t>
  </si>
  <si>
    <t>Parks / Recreation</t>
  </si>
  <si>
    <t>Other Uses</t>
  </si>
  <si>
    <t>Interfund Transfers Out</t>
  </si>
  <si>
    <t>Other Non-Operating Disbursements</t>
  </si>
  <si>
    <t>2014 Municipal Population:</t>
  </si>
  <si>
    <t>Local Fiscal Year Ended September 30, 2015</t>
  </si>
  <si>
    <t>Executive</t>
  </si>
  <si>
    <t>Water / Sewer Services</t>
  </si>
  <si>
    <t>2015 Municipal Population:</t>
  </si>
  <si>
    <t>Local Fiscal Year Ended September 30, 2007</t>
  </si>
  <si>
    <t>Debt Service Payments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</si>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</sst>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93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86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87</v>
      </c>
      <c r="N4" s="32" t="s">
        <v>5</v>
      </c>
      <c r="O4" s="32" t="s">
        <v>88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SUM(D6:D11)</f>
        <v>6461610</v>
      </c>
      <c r="E5" s="24">
        <f>SUM(E6:E11)</f>
        <v>0</v>
      </c>
      <c r="F5" s="24">
        <f>SUM(F6:F11)</f>
        <v>0</v>
      </c>
      <c r="G5" s="24">
        <f>SUM(G6:G11)</f>
        <v>543261</v>
      </c>
      <c r="H5" s="24">
        <f>SUM(H6:H11)</f>
        <v>0</v>
      </c>
      <c r="I5" s="24">
        <f>SUM(I6:I11)</f>
        <v>0</v>
      </c>
      <c r="J5" s="24">
        <f>SUM(J6:J11)</f>
        <v>0</v>
      </c>
      <c r="K5" s="24">
        <f>SUM(K6:K11)</f>
        <v>210221</v>
      </c>
      <c r="L5" s="24">
        <f>SUM(L6:L11)</f>
        <v>0</v>
      </c>
      <c r="M5" s="24">
        <f>SUM(M6:M11)</f>
        <v>0</v>
      </c>
      <c r="N5" s="24">
        <f>SUM(N6:N11)</f>
        <v>0</v>
      </c>
      <c r="O5" s="25">
        <f>SUM(D5:N5)</f>
        <v>7215092</v>
      </c>
      <c r="P5" s="30">
        <f>(O5/P$28)</f>
        <v>1165.416249394282</v>
      </c>
      <c r="Q5" s="6"/>
    </row>
    <row r="6" spans="1:134">
      <c r="A6" s="12"/>
      <c r="B6" s="42">
        <v>511</v>
      </c>
      <c r="C6" s="19" t="s">
        <v>19</v>
      </c>
      <c r="D6" s="43">
        <v>282236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282236</v>
      </c>
      <c r="P6" s="44">
        <f>(O6/P$28)</f>
        <v>45.588111775157486</v>
      </c>
      <c r="Q6" s="9"/>
    </row>
    <row r="7" spans="1:134">
      <c r="A7" s="12"/>
      <c r="B7" s="42">
        <v>512</v>
      </c>
      <c r="C7" s="19" t="s">
        <v>69</v>
      </c>
      <c r="D7" s="43">
        <v>63225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0">SUM(D7:N7)</f>
        <v>63225</v>
      </c>
      <c r="P7" s="44">
        <f>(O7/P$28)</f>
        <v>10.212405104183492</v>
      </c>
      <c r="Q7" s="9"/>
    </row>
    <row r="8" spans="1:134">
      <c r="A8" s="12"/>
      <c r="B8" s="42">
        <v>513</v>
      </c>
      <c r="C8" s="19" t="s">
        <v>20</v>
      </c>
      <c r="D8" s="43">
        <v>1142456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77581</v>
      </c>
      <c r="L8" s="43">
        <v>0</v>
      </c>
      <c r="M8" s="43">
        <v>0</v>
      </c>
      <c r="N8" s="43">
        <v>0</v>
      </c>
      <c r="O8" s="43">
        <f t="shared" si="0"/>
        <v>1220037</v>
      </c>
      <c r="P8" s="44">
        <f>(O8/P$28)</f>
        <v>197.06622516556291</v>
      </c>
      <c r="Q8" s="9"/>
    </row>
    <row r="9" spans="1:134">
      <c r="A9" s="12"/>
      <c r="B9" s="42">
        <v>514</v>
      </c>
      <c r="C9" s="19" t="s">
        <v>21</v>
      </c>
      <c r="D9" s="43">
        <v>278877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278877</v>
      </c>
      <c r="P9" s="44">
        <f>(O9/P$28)</f>
        <v>45.045549991923757</v>
      </c>
      <c r="Q9" s="9"/>
    </row>
    <row r="10" spans="1:134">
      <c r="A10" s="12"/>
      <c r="B10" s="42">
        <v>518</v>
      </c>
      <c r="C10" s="19" t="s">
        <v>43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132640</v>
      </c>
      <c r="L10" s="43">
        <v>0</v>
      </c>
      <c r="M10" s="43">
        <v>0</v>
      </c>
      <c r="N10" s="43">
        <v>0</v>
      </c>
      <c r="O10" s="43">
        <f t="shared" si="0"/>
        <v>132640</v>
      </c>
      <c r="P10" s="44">
        <f>(O10/P$28)</f>
        <v>21.424648683572929</v>
      </c>
      <c r="Q10" s="9"/>
    </row>
    <row r="11" spans="1:134">
      <c r="A11" s="12"/>
      <c r="B11" s="42">
        <v>519</v>
      </c>
      <c r="C11" s="19" t="s">
        <v>22</v>
      </c>
      <c r="D11" s="43">
        <v>4694816</v>
      </c>
      <c r="E11" s="43">
        <v>0</v>
      </c>
      <c r="F11" s="43">
        <v>0</v>
      </c>
      <c r="G11" s="43">
        <v>543261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5238077</v>
      </c>
      <c r="P11" s="44">
        <f>(O11/P$28)</f>
        <v>846.07930867388143</v>
      </c>
      <c r="Q11" s="9"/>
    </row>
    <row r="12" spans="1:134" ht="15.75">
      <c r="A12" s="26" t="s">
        <v>23</v>
      </c>
      <c r="B12" s="27"/>
      <c r="C12" s="28"/>
      <c r="D12" s="29">
        <f>SUM(D13:D16)</f>
        <v>7307074</v>
      </c>
      <c r="E12" s="29">
        <f>SUM(E13:E16)</f>
        <v>4077232</v>
      </c>
      <c r="F12" s="29">
        <f>SUM(F13:F16)</f>
        <v>0</v>
      </c>
      <c r="G12" s="29">
        <f>SUM(G13:G16)</f>
        <v>0</v>
      </c>
      <c r="H12" s="29">
        <f>SUM(H13:H16)</f>
        <v>0</v>
      </c>
      <c r="I12" s="29">
        <f>SUM(I13:I16)</f>
        <v>0</v>
      </c>
      <c r="J12" s="29">
        <f>SUM(J13:J16)</f>
        <v>0</v>
      </c>
      <c r="K12" s="29">
        <f>SUM(K13:K16)</f>
        <v>0</v>
      </c>
      <c r="L12" s="29">
        <f>SUM(L13:L16)</f>
        <v>0</v>
      </c>
      <c r="M12" s="29">
        <f>SUM(M13:M16)</f>
        <v>0</v>
      </c>
      <c r="N12" s="29">
        <f>SUM(N13:N16)</f>
        <v>0</v>
      </c>
      <c r="O12" s="40">
        <f>SUM(D12:N12)</f>
        <v>11384306</v>
      </c>
      <c r="P12" s="41">
        <f>(O12/P$28)</f>
        <v>1838.8476821192053</v>
      </c>
      <c r="Q12" s="10"/>
    </row>
    <row r="13" spans="1:134">
      <c r="A13" s="12"/>
      <c r="B13" s="42">
        <v>521</v>
      </c>
      <c r="C13" s="19" t="s">
        <v>24</v>
      </c>
      <c r="D13" s="43">
        <v>5759707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5759707</v>
      </c>
      <c r="P13" s="44">
        <f>(O13/P$28)</f>
        <v>930.33548699725407</v>
      </c>
      <c r="Q13" s="9"/>
    </row>
    <row r="14" spans="1:134">
      <c r="A14" s="12"/>
      <c r="B14" s="42">
        <v>522</v>
      </c>
      <c r="C14" s="19" t="s">
        <v>25</v>
      </c>
      <c r="D14" s="43">
        <v>0</v>
      </c>
      <c r="E14" s="43">
        <v>1968379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6" si="1">SUM(D14:N14)</f>
        <v>1968379</v>
      </c>
      <c r="P14" s="44">
        <f>(O14/P$28)</f>
        <v>317.94201259893396</v>
      </c>
      <c r="Q14" s="9"/>
    </row>
    <row r="15" spans="1:134">
      <c r="A15" s="12"/>
      <c r="B15" s="42">
        <v>524</v>
      </c>
      <c r="C15" s="19" t="s">
        <v>27</v>
      </c>
      <c r="D15" s="43">
        <v>684116</v>
      </c>
      <c r="E15" s="43">
        <v>2108853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2792969</v>
      </c>
      <c r="P15" s="44">
        <f>(O15/P$28)</f>
        <v>451.1337425294783</v>
      </c>
      <c r="Q15" s="9"/>
    </row>
    <row r="16" spans="1:134">
      <c r="A16" s="12"/>
      <c r="B16" s="42">
        <v>526</v>
      </c>
      <c r="C16" s="19" t="s">
        <v>44</v>
      </c>
      <c r="D16" s="43">
        <v>863251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863251</v>
      </c>
      <c r="P16" s="44">
        <f>(O16/P$28)</f>
        <v>139.43643999353901</v>
      </c>
      <c r="Q16" s="9"/>
    </row>
    <row r="17" spans="1:120" ht="15.75">
      <c r="A17" s="26" t="s">
        <v>28</v>
      </c>
      <c r="B17" s="27"/>
      <c r="C17" s="28"/>
      <c r="D17" s="29">
        <f>SUM(D18:D18)</f>
        <v>0</v>
      </c>
      <c r="E17" s="29">
        <f>SUM(E18:E18)</f>
        <v>0</v>
      </c>
      <c r="F17" s="29">
        <f>SUM(F18:F18)</f>
        <v>0</v>
      </c>
      <c r="G17" s="29">
        <f>SUM(G18:G18)</f>
        <v>0</v>
      </c>
      <c r="H17" s="29">
        <f>SUM(H18:H18)</f>
        <v>0</v>
      </c>
      <c r="I17" s="29">
        <f>SUM(I18:I18)</f>
        <v>1496070</v>
      </c>
      <c r="J17" s="29">
        <f>SUM(J18:J18)</f>
        <v>0</v>
      </c>
      <c r="K17" s="29">
        <f>SUM(K18:K18)</f>
        <v>0</v>
      </c>
      <c r="L17" s="29">
        <f>SUM(L18:L18)</f>
        <v>0</v>
      </c>
      <c r="M17" s="29">
        <f>SUM(M18:M18)</f>
        <v>0</v>
      </c>
      <c r="N17" s="29">
        <f>SUM(N18:N18)</f>
        <v>0</v>
      </c>
      <c r="O17" s="40">
        <f>SUM(D17:N17)</f>
        <v>1496070</v>
      </c>
      <c r="P17" s="41">
        <f>(O17/P$28)</f>
        <v>241.65239864319173</v>
      </c>
      <c r="Q17" s="10"/>
    </row>
    <row r="18" spans="1:120">
      <c r="A18" s="12"/>
      <c r="B18" s="42">
        <v>535</v>
      </c>
      <c r="C18" s="19" t="s">
        <v>51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1496070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3" si="2">SUM(D18:N18)</f>
        <v>1496070</v>
      </c>
      <c r="P18" s="44">
        <f>(O18/P$28)</f>
        <v>241.65239864319173</v>
      </c>
      <c r="Q18" s="9"/>
    </row>
    <row r="19" spans="1:120" ht="15.75">
      <c r="A19" s="26" t="s">
        <v>32</v>
      </c>
      <c r="B19" s="27"/>
      <c r="C19" s="28"/>
      <c r="D19" s="29">
        <f>SUM(D20:D21)</f>
        <v>2774910</v>
      </c>
      <c r="E19" s="29">
        <f>SUM(E20:E21)</f>
        <v>0</v>
      </c>
      <c r="F19" s="29">
        <f>SUM(F20:F21)</f>
        <v>0</v>
      </c>
      <c r="G19" s="29">
        <f>SUM(G20:G21)</f>
        <v>3506633</v>
      </c>
      <c r="H19" s="29">
        <f>SUM(H20:H21)</f>
        <v>0</v>
      </c>
      <c r="I19" s="29">
        <f>SUM(I20:I21)</f>
        <v>1131678</v>
      </c>
      <c r="J19" s="29">
        <f>SUM(J20:J21)</f>
        <v>0</v>
      </c>
      <c r="K19" s="29">
        <f>SUM(K20:K21)</f>
        <v>0</v>
      </c>
      <c r="L19" s="29">
        <f>SUM(L20:L21)</f>
        <v>0</v>
      </c>
      <c r="M19" s="29">
        <f>SUM(M20:M21)</f>
        <v>0</v>
      </c>
      <c r="N19" s="29">
        <f>SUM(N20:N21)</f>
        <v>0</v>
      </c>
      <c r="O19" s="29">
        <f t="shared" si="2"/>
        <v>7413221</v>
      </c>
      <c r="P19" s="41">
        <f>(O19/P$28)</f>
        <v>1197.4189953157809</v>
      </c>
      <c r="Q19" s="10"/>
    </row>
    <row r="20" spans="1:120">
      <c r="A20" s="12"/>
      <c r="B20" s="42">
        <v>541</v>
      </c>
      <c r="C20" s="19" t="s">
        <v>33</v>
      </c>
      <c r="D20" s="43">
        <v>2774910</v>
      </c>
      <c r="E20" s="43">
        <v>0</v>
      </c>
      <c r="F20" s="43">
        <v>0</v>
      </c>
      <c r="G20" s="43">
        <v>3506633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6281543</v>
      </c>
      <c r="P20" s="44">
        <f>(O20/P$28)</f>
        <v>1014.6249394282022</v>
      </c>
      <c r="Q20" s="9"/>
    </row>
    <row r="21" spans="1:120">
      <c r="A21" s="12"/>
      <c r="B21" s="42">
        <v>545</v>
      </c>
      <c r="C21" s="19" t="s">
        <v>35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1131678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1131678</v>
      </c>
      <c r="P21" s="44">
        <f>(O21/P$28)</f>
        <v>182.79405588757874</v>
      </c>
      <c r="Q21" s="9"/>
    </row>
    <row r="22" spans="1:120" ht="15.75">
      <c r="A22" s="26" t="s">
        <v>36</v>
      </c>
      <c r="B22" s="27"/>
      <c r="C22" s="28"/>
      <c r="D22" s="29">
        <f>SUM(D23:D23)</f>
        <v>515333</v>
      </c>
      <c r="E22" s="29">
        <f>SUM(E23:E23)</f>
        <v>0</v>
      </c>
      <c r="F22" s="29">
        <f>SUM(F23:F23)</f>
        <v>0</v>
      </c>
      <c r="G22" s="29">
        <f>SUM(G23:G23)</f>
        <v>0</v>
      </c>
      <c r="H22" s="29">
        <f>SUM(H23:H23)</f>
        <v>0</v>
      </c>
      <c r="I22" s="29">
        <f>SUM(I23:I23)</f>
        <v>0</v>
      </c>
      <c r="J22" s="29">
        <f>SUM(J23:J23)</f>
        <v>0</v>
      </c>
      <c r="K22" s="29">
        <f>SUM(K23:K23)</f>
        <v>0</v>
      </c>
      <c r="L22" s="29">
        <f>SUM(L23:L23)</f>
        <v>0</v>
      </c>
      <c r="M22" s="29">
        <f>SUM(M23:M23)</f>
        <v>0</v>
      </c>
      <c r="N22" s="29">
        <f>SUM(N23:N23)</f>
        <v>0</v>
      </c>
      <c r="O22" s="29">
        <f>SUM(D22:N22)</f>
        <v>515333</v>
      </c>
      <c r="P22" s="41">
        <f>(O22/P$28)</f>
        <v>83.23905669520272</v>
      </c>
      <c r="Q22" s="9"/>
    </row>
    <row r="23" spans="1:120">
      <c r="A23" s="12"/>
      <c r="B23" s="42">
        <v>572</v>
      </c>
      <c r="C23" s="19" t="s">
        <v>37</v>
      </c>
      <c r="D23" s="43">
        <v>515333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2"/>
        <v>515333</v>
      </c>
      <c r="P23" s="44">
        <f>(O23/P$28)</f>
        <v>83.23905669520272</v>
      </c>
      <c r="Q23" s="9"/>
    </row>
    <row r="24" spans="1:120" ht="15.75">
      <c r="A24" s="26" t="s">
        <v>39</v>
      </c>
      <c r="B24" s="27"/>
      <c r="C24" s="28"/>
      <c r="D24" s="29">
        <f>SUM(D25:D25)</f>
        <v>0</v>
      </c>
      <c r="E24" s="29">
        <f>SUM(E25:E25)</f>
        <v>0</v>
      </c>
      <c r="F24" s="29">
        <f>SUM(F25:F25)</f>
        <v>0</v>
      </c>
      <c r="G24" s="29">
        <f>SUM(G25:G25)</f>
        <v>0</v>
      </c>
      <c r="H24" s="29">
        <f>SUM(H25:H25)</f>
        <v>0</v>
      </c>
      <c r="I24" s="29">
        <f>SUM(I25:I25)</f>
        <v>2305000</v>
      </c>
      <c r="J24" s="29">
        <f>SUM(J25:J25)</f>
        <v>0</v>
      </c>
      <c r="K24" s="29">
        <f>SUM(K25:K25)</f>
        <v>0</v>
      </c>
      <c r="L24" s="29">
        <f>SUM(L25:L25)</f>
        <v>0</v>
      </c>
      <c r="M24" s="29">
        <f>SUM(M25:M25)</f>
        <v>0</v>
      </c>
      <c r="N24" s="29">
        <f>SUM(N25:N25)</f>
        <v>0</v>
      </c>
      <c r="O24" s="29">
        <f>SUM(D24:N24)</f>
        <v>2305000</v>
      </c>
      <c r="P24" s="41">
        <f>(O24/P$28)</f>
        <v>372.31465029882088</v>
      </c>
      <c r="Q24" s="9"/>
    </row>
    <row r="25" spans="1:120" ht="15.75" thickBot="1">
      <c r="A25" s="12"/>
      <c r="B25" s="42">
        <v>581</v>
      </c>
      <c r="C25" s="19" t="s">
        <v>89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2305000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>SUM(D25:N25)</f>
        <v>2305000</v>
      </c>
      <c r="P25" s="44">
        <f>(O25/P$28)</f>
        <v>372.31465029882088</v>
      </c>
      <c r="Q25" s="9"/>
    </row>
    <row r="26" spans="1:120" ht="16.5" thickBot="1">
      <c r="A26" s="13" t="s">
        <v>10</v>
      </c>
      <c r="B26" s="21"/>
      <c r="C26" s="20"/>
      <c r="D26" s="14">
        <f>SUM(D5,D12,D17,D19,D22,D24)</f>
        <v>17058927</v>
      </c>
      <c r="E26" s="14">
        <f t="shared" ref="E26:N26" si="3">SUM(E5,E12,E17,E19,E22,E24)</f>
        <v>4077232</v>
      </c>
      <c r="F26" s="14">
        <f t="shared" si="3"/>
        <v>0</v>
      </c>
      <c r="G26" s="14">
        <f t="shared" si="3"/>
        <v>4049894</v>
      </c>
      <c r="H26" s="14">
        <f t="shared" si="3"/>
        <v>0</v>
      </c>
      <c r="I26" s="14">
        <f t="shared" si="3"/>
        <v>4932748</v>
      </c>
      <c r="J26" s="14">
        <f t="shared" si="3"/>
        <v>0</v>
      </c>
      <c r="K26" s="14">
        <f t="shared" si="3"/>
        <v>210221</v>
      </c>
      <c r="L26" s="14">
        <f t="shared" si="3"/>
        <v>0</v>
      </c>
      <c r="M26" s="14">
        <f t="shared" si="3"/>
        <v>0</v>
      </c>
      <c r="N26" s="14">
        <f t="shared" si="3"/>
        <v>0</v>
      </c>
      <c r="O26" s="14">
        <f>SUM(D26:N26)</f>
        <v>30329022</v>
      </c>
      <c r="P26" s="35">
        <f>(O26/P$28)</f>
        <v>4898.8890324664835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0" t="s">
        <v>94</v>
      </c>
      <c r="N28" s="90"/>
      <c r="O28" s="90"/>
      <c r="P28" s="39">
        <v>6191</v>
      </c>
    </row>
    <row r="29" spans="1:120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3"/>
    </row>
    <row r="30" spans="1:120" ht="15.75" customHeight="1" thickBot="1">
      <c r="A30" s="94" t="s">
        <v>47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2406844</v>
      </c>
      <c r="E5" s="56">
        <f t="shared" si="0"/>
        <v>0</v>
      </c>
      <c r="F5" s="56">
        <f t="shared" si="0"/>
        <v>0</v>
      </c>
      <c r="G5" s="56">
        <f t="shared" si="0"/>
        <v>73115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23544</v>
      </c>
      <c r="L5" s="56">
        <f t="shared" si="0"/>
        <v>0</v>
      </c>
      <c r="M5" s="56">
        <f t="shared" si="0"/>
        <v>0</v>
      </c>
      <c r="N5" s="57">
        <f t="shared" ref="N5:N29" si="1">SUM(D5:M5)</f>
        <v>2503503</v>
      </c>
      <c r="O5" s="58">
        <f t="shared" ref="O5:O29" si="2">(N5/O$31)</f>
        <v>412.43871499176277</v>
      </c>
      <c r="P5" s="59"/>
    </row>
    <row r="6" spans="1:133">
      <c r="A6" s="61"/>
      <c r="B6" s="62">
        <v>511</v>
      </c>
      <c r="C6" s="63" t="s">
        <v>19</v>
      </c>
      <c r="D6" s="64">
        <v>188393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188393</v>
      </c>
      <c r="O6" s="65">
        <f t="shared" si="2"/>
        <v>31.036738056013178</v>
      </c>
      <c r="P6" s="66"/>
    </row>
    <row r="7" spans="1:133">
      <c r="A7" s="61"/>
      <c r="B7" s="62">
        <v>513</v>
      </c>
      <c r="C7" s="63" t="s">
        <v>20</v>
      </c>
      <c r="D7" s="64">
        <v>832225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8350</v>
      </c>
      <c r="L7" s="64">
        <v>0</v>
      </c>
      <c r="M7" s="64">
        <v>0</v>
      </c>
      <c r="N7" s="64">
        <f t="shared" si="1"/>
        <v>840575</v>
      </c>
      <c r="O7" s="65">
        <f t="shared" si="2"/>
        <v>138.48023064250413</v>
      </c>
      <c r="P7" s="66"/>
    </row>
    <row r="8" spans="1:133">
      <c r="A8" s="61"/>
      <c r="B8" s="62">
        <v>514</v>
      </c>
      <c r="C8" s="63" t="s">
        <v>21</v>
      </c>
      <c r="D8" s="64">
        <v>371106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371106</v>
      </c>
      <c r="O8" s="65">
        <f t="shared" si="2"/>
        <v>61.13772652388797</v>
      </c>
      <c r="P8" s="66"/>
    </row>
    <row r="9" spans="1:133">
      <c r="A9" s="61"/>
      <c r="B9" s="62">
        <v>518</v>
      </c>
      <c r="C9" s="63" t="s">
        <v>43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15194</v>
      </c>
      <c r="L9" s="64">
        <v>0</v>
      </c>
      <c r="M9" s="64">
        <v>0</v>
      </c>
      <c r="N9" s="64">
        <f t="shared" si="1"/>
        <v>15194</v>
      </c>
      <c r="O9" s="65">
        <f t="shared" si="2"/>
        <v>2.5031301482701811</v>
      </c>
      <c r="P9" s="66"/>
    </row>
    <row r="10" spans="1:133">
      <c r="A10" s="61"/>
      <c r="B10" s="62">
        <v>519</v>
      </c>
      <c r="C10" s="63" t="s">
        <v>60</v>
      </c>
      <c r="D10" s="64">
        <v>1015120</v>
      </c>
      <c r="E10" s="64">
        <v>0</v>
      </c>
      <c r="F10" s="64">
        <v>0</v>
      </c>
      <c r="G10" s="64">
        <v>73115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1088235</v>
      </c>
      <c r="O10" s="65">
        <f t="shared" si="2"/>
        <v>179.28088962108731</v>
      </c>
      <c r="P10" s="66"/>
    </row>
    <row r="11" spans="1:133" ht="15.75">
      <c r="A11" s="67" t="s">
        <v>23</v>
      </c>
      <c r="B11" s="68"/>
      <c r="C11" s="69"/>
      <c r="D11" s="70">
        <f t="shared" ref="D11:M11" si="3">SUM(D12:D15)</f>
        <v>5422378</v>
      </c>
      <c r="E11" s="70">
        <f t="shared" si="3"/>
        <v>806425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6228803</v>
      </c>
      <c r="O11" s="72">
        <f t="shared" si="2"/>
        <v>1026.1619439868205</v>
      </c>
      <c r="P11" s="73"/>
    </row>
    <row r="12" spans="1:133">
      <c r="A12" s="61"/>
      <c r="B12" s="62">
        <v>521</v>
      </c>
      <c r="C12" s="63" t="s">
        <v>24</v>
      </c>
      <c r="D12" s="64">
        <v>3595706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3595706</v>
      </c>
      <c r="O12" s="65">
        <f t="shared" si="2"/>
        <v>592.37331136738055</v>
      </c>
      <c r="P12" s="66"/>
    </row>
    <row r="13" spans="1:133">
      <c r="A13" s="61"/>
      <c r="B13" s="62">
        <v>522</v>
      </c>
      <c r="C13" s="63" t="s">
        <v>25</v>
      </c>
      <c r="D13" s="64">
        <v>0</v>
      </c>
      <c r="E13" s="64">
        <v>806425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806425</v>
      </c>
      <c r="O13" s="65">
        <f t="shared" si="2"/>
        <v>132.85420098846788</v>
      </c>
      <c r="P13" s="66"/>
    </row>
    <row r="14" spans="1:133">
      <c r="A14" s="61"/>
      <c r="B14" s="62">
        <v>524</v>
      </c>
      <c r="C14" s="63" t="s">
        <v>27</v>
      </c>
      <c r="D14" s="64">
        <v>1069734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1069734</v>
      </c>
      <c r="O14" s="65">
        <f t="shared" si="2"/>
        <v>176.23294892915979</v>
      </c>
      <c r="P14" s="66"/>
    </row>
    <row r="15" spans="1:133">
      <c r="A15" s="61"/>
      <c r="B15" s="62">
        <v>526</v>
      </c>
      <c r="C15" s="63" t="s">
        <v>44</v>
      </c>
      <c r="D15" s="64">
        <v>756938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756938</v>
      </c>
      <c r="O15" s="65">
        <f t="shared" si="2"/>
        <v>124.7014827018122</v>
      </c>
      <c r="P15" s="66"/>
    </row>
    <row r="16" spans="1:133" ht="15.75">
      <c r="A16" s="67" t="s">
        <v>28</v>
      </c>
      <c r="B16" s="68"/>
      <c r="C16" s="69"/>
      <c r="D16" s="70">
        <f t="shared" ref="D16:M16" si="4">SUM(D17:D18)</f>
        <v>0</v>
      </c>
      <c r="E16" s="70">
        <f t="shared" si="4"/>
        <v>0</v>
      </c>
      <c r="F16" s="70">
        <f t="shared" si="4"/>
        <v>0</v>
      </c>
      <c r="G16" s="70">
        <f t="shared" si="4"/>
        <v>3365048</v>
      </c>
      <c r="H16" s="70">
        <f t="shared" si="4"/>
        <v>0</v>
      </c>
      <c r="I16" s="70">
        <f t="shared" si="4"/>
        <v>1260183</v>
      </c>
      <c r="J16" s="70">
        <f t="shared" si="4"/>
        <v>0</v>
      </c>
      <c r="K16" s="70">
        <f t="shared" si="4"/>
        <v>0</v>
      </c>
      <c r="L16" s="70">
        <f t="shared" si="4"/>
        <v>0</v>
      </c>
      <c r="M16" s="70">
        <f t="shared" si="4"/>
        <v>0</v>
      </c>
      <c r="N16" s="71">
        <f t="shared" si="1"/>
        <v>4625231</v>
      </c>
      <c r="O16" s="72">
        <f t="shared" si="2"/>
        <v>761.98204283360792</v>
      </c>
      <c r="P16" s="73"/>
    </row>
    <row r="17" spans="1:119">
      <c r="A17" s="61"/>
      <c r="B17" s="62">
        <v>535</v>
      </c>
      <c r="C17" s="63" t="s">
        <v>51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1260183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1260183</v>
      </c>
      <c r="O17" s="65">
        <f t="shared" si="2"/>
        <v>207.60840197693574</v>
      </c>
      <c r="P17" s="66"/>
    </row>
    <row r="18" spans="1:119">
      <c r="A18" s="61"/>
      <c r="B18" s="62">
        <v>539</v>
      </c>
      <c r="C18" s="63" t="s">
        <v>31</v>
      </c>
      <c r="D18" s="64">
        <v>0</v>
      </c>
      <c r="E18" s="64">
        <v>0</v>
      </c>
      <c r="F18" s="64">
        <v>0</v>
      </c>
      <c r="G18" s="64">
        <v>3365048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3365048</v>
      </c>
      <c r="O18" s="65">
        <f t="shared" si="2"/>
        <v>554.37364085667218</v>
      </c>
      <c r="P18" s="66"/>
    </row>
    <row r="19" spans="1:119" ht="15.75">
      <c r="A19" s="67" t="s">
        <v>32</v>
      </c>
      <c r="B19" s="68"/>
      <c r="C19" s="69"/>
      <c r="D19" s="70">
        <f t="shared" ref="D19:M19" si="5">SUM(D20:D22)</f>
        <v>1693439</v>
      </c>
      <c r="E19" s="70">
        <f t="shared" si="5"/>
        <v>0</v>
      </c>
      <c r="F19" s="70">
        <f t="shared" si="5"/>
        <v>0</v>
      </c>
      <c r="G19" s="70">
        <f t="shared" si="5"/>
        <v>44720</v>
      </c>
      <c r="H19" s="70">
        <f t="shared" si="5"/>
        <v>0</v>
      </c>
      <c r="I19" s="70">
        <f t="shared" si="5"/>
        <v>490436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0">
        <f t="shared" si="1"/>
        <v>2228595</v>
      </c>
      <c r="O19" s="72">
        <f t="shared" si="2"/>
        <v>367.14909390444808</v>
      </c>
      <c r="P19" s="73"/>
    </row>
    <row r="20" spans="1:119">
      <c r="A20" s="61"/>
      <c r="B20" s="62">
        <v>541</v>
      </c>
      <c r="C20" s="63" t="s">
        <v>61</v>
      </c>
      <c r="D20" s="64">
        <v>1693439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1693439</v>
      </c>
      <c r="O20" s="65">
        <f t="shared" si="2"/>
        <v>278.98500823723231</v>
      </c>
      <c r="P20" s="66"/>
    </row>
    <row r="21" spans="1:119">
      <c r="A21" s="61"/>
      <c r="B21" s="62">
        <v>545</v>
      </c>
      <c r="C21" s="63" t="s">
        <v>35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490436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490436</v>
      </c>
      <c r="O21" s="65">
        <f t="shared" si="2"/>
        <v>80.796705107084023</v>
      </c>
      <c r="P21" s="66"/>
    </row>
    <row r="22" spans="1:119">
      <c r="A22" s="61"/>
      <c r="B22" s="62">
        <v>549</v>
      </c>
      <c r="C22" s="63" t="s">
        <v>62</v>
      </c>
      <c r="D22" s="64">
        <v>0</v>
      </c>
      <c r="E22" s="64">
        <v>0</v>
      </c>
      <c r="F22" s="64">
        <v>0</v>
      </c>
      <c r="G22" s="64">
        <v>44720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44720</v>
      </c>
      <c r="O22" s="65">
        <f t="shared" si="2"/>
        <v>7.3673805601317959</v>
      </c>
      <c r="P22" s="66"/>
    </row>
    <row r="23" spans="1:119" ht="15.75">
      <c r="A23" s="67" t="s">
        <v>36</v>
      </c>
      <c r="B23" s="68"/>
      <c r="C23" s="69"/>
      <c r="D23" s="70">
        <f t="shared" ref="D23:M23" si="6">SUM(D24:D25)</f>
        <v>507836</v>
      </c>
      <c r="E23" s="70">
        <f t="shared" si="6"/>
        <v>0</v>
      </c>
      <c r="F23" s="70">
        <f t="shared" si="6"/>
        <v>0</v>
      </c>
      <c r="G23" s="70">
        <f t="shared" si="6"/>
        <v>12000</v>
      </c>
      <c r="H23" s="70">
        <f t="shared" si="6"/>
        <v>0</v>
      </c>
      <c r="I23" s="70">
        <f t="shared" si="6"/>
        <v>0</v>
      </c>
      <c r="J23" s="70">
        <f t="shared" si="6"/>
        <v>0</v>
      </c>
      <c r="K23" s="70">
        <f t="shared" si="6"/>
        <v>0</v>
      </c>
      <c r="L23" s="70">
        <f t="shared" si="6"/>
        <v>0</v>
      </c>
      <c r="M23" s="70">
        <f t="shared" si="6"/>
        <v>0</v>
      </c>
      <c r="N23" s="70">
        <f t="shared" si="1"/>
        <v>519836</v>
      </c>
      <c r="O23" s="72">
        <f t="shared" si="2"/>
        <v>85.640197693574962</v>
      </c>
      <c r="P23" s="66"/>
    </row>
    <row r="24" spans="1:119">
      <c r="A24" s="61"/>
      <c r="B24" s="62">
        <v>572</v>
      </c>
      <c r="C24" s="63" t="s">
        <v>63</v>
      </c>
      <c r="D24" s="64">
        <v>507836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507836</v>
      </c>
      <c r="O24" s="65">
        <f t="shared" si="2"/>
        <v>83.663261943986825</v>
      </c>
      <c r="P24" s="66"/>
    </row>
    <row r="25" spans="1:119">
      <c r="A25" s="61"/>
      <c r="B25" s="62">
        <v>579</v>
      </c>
      <c r="C25" s="63" t="s">
        <v>53</v>
      </c>
      <c r="D25" s="64">
        <v>0</v>
      </c>
      <c r="E25" s="64">
        <v>0</v>
      </c>
      <c r="F25" s="64">
        <v>0</v>
      </c>
      <c r="G25" s="64">
        <v>12000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12000</v>
      </c>
      <c r="O25" s="65">
        <f t="shared" si="2"/>
        <v>1.9769357495881383</v>
      </c>
      <c r="P25" s="66"/>
    </row>
    <row r="26" spans="1:119" ht="15.75">
      <c r="A26" s="67" t="s">
        <v>64</v>
      </c>
      <c r="B26" s="68"/>
      <c r="C26" s="69"/>
      <c r="D26" s="70">
        <f t="shared" ref="D26:M26" si="7">SUM(D27:D28)</f>
        <v>1911730</v>
      </c>
      <c r="E26" s="70">
        <f t="shared" si="7"/>
        <v>20000</v>
      </c>
      <c r="F26" s="70">
        <f t="shared" si="7"/>
        <v>0</v>
      </c>
      <c r="G26" s="70">
        <f t="shared" si="7"/>
        <v>0</v>
      </c>
      <c r="H26" s="70">
        <f t="shared" si="7"/>
        <v>0</v>
      </c>
      <c r="I26" s="70">
        <f t="shared" si="7"/>
        <v>0</v>
      </c>
      <c r="J26" s="70">
        <f t="shared" si="7"/>
        <v>0</v>
      </c>
      <c r="K26" s="70">
        <f t="shared" si="7"/>
        <v>15195</v>
      </c>
      <c r="L26" s="70">
        <f t="shared" si="7"/>
        <v>0</v>
      </c>
      <c r="M26" s="70">
        <f t="shared" si="7"/>
        <v>0</v>
      </c>
      <c r="N26" s="70">
        <f t="shared" si="1"/>
        <v>1946925</v>
      </c>
      <c r="O26" s="72">
        <f t="shared" si="2"/>
        <v>320.74546952224051</v>
      </c>
      <c r="P26" s="66"/>
    </row>
    <row r="27" spans="1:119">
      <c r="A27" s="61"/>
      <c r="B27" s="62">
        <v>581</v>
      </c>
      <c r="C27" s="63" t="s">
        <v>65</v>
      </c>
      <c r="D27" s="64">
        <v>1911730</v>
      </c>
      <c r="E27" s="64">
        <v>20000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1"/>
        <v>1931730</v>
      </c>
      <c r="O27" s="65">
        <f t="shared" si="2"/>
        <v>318.24217462932455</v>
      </c>
      <c r="P27" s="66"/>
    </row>
    <row r="28" spans="1:119" ht="15.75" thickBot="1">
      <c r="A28" s="61"/>
      <c r="B28" s="62">
        <v>590</v>
      </c>
      <c r="C28" s="63" t="s">
        <v>66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15195</v>
      </c>
      <c r="L28" s="64">
        <v>0</v>
      </c>
      <c r="M28" s="64">
        <v>0</v>
      </c>
      <c r="N28" s="64">
        <f t="shared" si="1"/>
        <v>15195</v>
      </c>
      <c r="O28" s="65">
        <f t="shared" si="2"/>
        <v>2.5032948929159802</v>
      </c>
      <c r="P28" s="66"/>
    </row>
    <row r="29" spans="1:119" ht="16.5" thickBot="1">
      <c r="A29" s="74" t="s">
        <v>10</v>
      </c>
      <c r="B29" s="75"/>
      <c r="C29" s="76"/>
      <c r="D29" s="77">
        <f>SUM(D5,D11,D16,D19,D23,D26)</f>
        <v>11942227</v>
      </c>
      <c r="E29" s="77">
        <f t="shared" ref="E29:M29" si="8">SUM(E5,E11,E16,E19,E23,E26)</f>
        <v>826425</v>
      </c>
      <c r="F29" s="77">
        <f t="shared" si="8"/>
        <v>0</v>
      </c>
      <c r="G29" s="77">
        <f t="shared" si="8"/>
        <v>3494883</v>
      </c>
      <c r="H29" s="77">
        <f t="shared" si="8"/>
        <v>0</v>
      </c>
      <c r="I29" s="77">
        <f t="shared" si="8"/>
        <v>1750619</v>
      </c>
      <c r="J29" s="77">
        <f t="shared" si="8"/>
        <v>0</v>
      </c>
      <c r="K29" s="77">
        <f t="shared" si="8"/>
        <v>38739</v>
      </c>
      <c r="L29" s="77">
        <f t="shared" si="8"/>
        <v>0</v>
      </c>
      <c r="M29" s="77">
        <f t="shared" si="8"/>
        <v>0</v>
      </c>
      <c r="N29" s="77">
        <f t="shared" si="1"/>
        <v>18052893</v>
      </c>
      <c r="O29" s="78">
        <f t="shared" si="2"/>
        <v>2974.1174629324546</v>
      </c>
      <c r="P29" s="59"/>
      <c r="Q29" s="79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</row>
    <row r="30" spans="1:119">
      <c r="A30" s="81"/>
      <c r="B30" s="82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4"/>
    </row>
    <row r="31" spans="1:119">
      <c r="A31" s="85"/>
      <c r="B31" s="86"/>
      <c r="C31" s="86"/>
      <c r="D31" s="87"/>
      <c r="E31" s="87"/>
      <c r="F31" s="87"/>
      <c r="G31" s="87"/>
      <c r="H31" s="87"/>
      <c r="I31" s="87"/>
      <c r="J31" s="87"/>
      <c r="K31" s="87"/>
      <c r="L31" s="114" t="s">
        <v>67</v>
      </c>
      <c r="M31" s="114"/>
      <c r="N31" s="114"/>
      <c r="O31" s="88">
        <v>6070</v>
      </c>
    </row>
    <row r="32" spans="1:119">
      <c r="A32" s="115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7"/>
    </row>
    <row r="33" spans="1:15" ht="15.75" customHeight="1" thickBot="1">
      <c r="A33" s="118" t="s">
        <v>47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2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2419850</v>
      </c>
      <c r="E5" s="24">
        <f t="shared" si="0"/>
        <v>0</v>
      </c>
      <c r="F5" s="24">
        <f t="shared" si="0"/>
        <v>0</v>
      </c>
      <c r="G5" s="24">
        <f t="shared" si="0"/>
        <v>130084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24082</v>
      </c>
      <c r="L5" s="24">
        <f t="shared" si="0"/>
        <v>0</v>
      </c>
      <c r="M5" s="24">
        <f t="shared" si="0"/>
        <v>0</v>
      </c>
      <c r="N5" s="25">
        <f t="shared" ref="N5:N29" si="1">SUM(D5:M5)</f>
        <v>2574016</v>
      </c>
      <c r="O5" s="30">
        <f t="shared" ref="O5:O29" si="2">(N5/O$31)</f>
        <v>419.56251018744905</v>
      </c>
      <c r="P5" s="6"/>
    </row>
    <row r="6" spans="1:133">
      <c r="A6" s="12"/>
      <c r="B6" s="42">
        <v>511</v>
      </c>
      <c r="C6" s="19" t="s">
        <v>19</v>
      </c>
      <c r="D6" s="43">
        <v>175883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175883</v>
      </c>
      <c r="O6" s="44">
        <f t="shared" si="2"/>
        <v>28.668785656071719</v>
      </c>
      <c r="P6" s="9"/>
    </row>
    <row r="7" spans="1:133">
      <c r="A7" s="12"/>
      <c r="B7" s="42">
        <v>513</v>
      </c>
      <c r="C7" s="19" t="s">
        <v>20</v>
      </c>
      <c r="D7" s="43">
        <v>816177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8888</v>
      </c>
      <c r="L7" s="43">
        <v>0</v>
      </c>
      <c r="M7" s="43">
        <v>0</v>
      </c>
      <c r="N7" s="43">
        <f t="shared" si="1"/>
        <v>825065</v>
      </c>
      <c r="O7" s="44">
        <f t="shared" si="2"/>
        <v>134.48492257538712</v>
      </c>
      <c r="P7" s="9"/>
    </row>
    <row r="8" spans="1:133">
      <c r="A8" s="12"/>
      <c r="B8" s="42">
        <v>514</v>
      </c>
      <c r="C8" s="19" t="s">
        <v>21</v>
      </c>
      <c r="D8" s="43">
        <v>385264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385264</v>
      </c>
      <c r="O8" s="44">
        <f t="shared" si="2"/>
        <v>62.797718011409941</v>
      </c>
      <c r="P8" s="9"/>
    </row>
    <row r="9" spans="1:133">
      <c r="A9" s="12"/>
      <c r="B9" s="42">
        <v>518</v>
      </c>
      <c r="C9" s="19" t="s">
        <v>43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15194</v>
      </c>
      <c r="L9" s="43">
        <v>0</v>
      </c>
      <c r="M9" s="43">
        <v>0</v>
      </c>
      <c r="N9" s="43">
        <f t="shared" si="1"/>
        <v>15194</v>
      </c>
      <c r="O9" s="44">
        <f t="shared" si="2"/>
        <v>2.4766096169519152</v>
      </c>
      <c r="P9" s="9"/>
    </row>
    <row r="10" spans="1:133">
      <c r="A10" s="12"/>
      <c r="B10" s="42">
        <v>519</v>
      </c>
      <c r="C10" s="19" t="s">
        <v>22</v>
      </c>
      <c r="D10" s="43">
        <v>1042526</v>
      </c>
      <c r="E10" s="43">
        <v>0</v>
      </c>
      <c r="F10" s="43">
        <v>0</v>
      </c>
      <c r="G10" s="43">
        <v>130084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1172610</v>
      </c>
      <c r="O10" s="44">
        <f t="shared" si="2"/>
        <v>191.13447432762837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SUM(D12:D15)</f>
        <v>5217032</v>
      </c>
      <c r="E11" s="29">
        <f t="shared" si="3"/>
        <v>859364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6076396</v>
      </c>
      <c r="O11" s="41">
        <f t="shared" si="2"/>
        <v>990.44759576202114</v>
      </c>
      <c r="P11" s="10"/>
    </row>
    <row r="12" spans="1:133">
      <c r="A12" s="12"/>
      <c r="B12" s="42">
        <v>521</v>
      </c>
      <c r="C12" s="19" t="s">
        <v>24</v>
      </c>
      <c r="D12" s="43">
        <v>3494372</v>
      </c>
      <c r="E12" s="43">
        <v>55760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3550132</v>
      </c>
      <c r="O12" s="44">
        <f t="shared" si="2"/>
        <v>578.66862265688667</v>
      </c>
      <c r="P12" s="9"/>
    </row>
    <row r="13" spans="1:133">
      <c r="A13" s="12"/>
      <c r="B13" s="42">
        <v>522</v>
      </c>
      <c r="C13" s="19" t="s">
        <v>25</v>
      </c>
      <c r="D13" s="43">
        <v>0</v>
      </c>
      <c r="E13" s="43">
        <v>803604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803604</v>
      </c>
      <c r="O13" s="44">
        <f t="shared" si="2"/>
        <v>130.98679706601467</v>
      </c>
      <c r="P13" s="9"/>
    </row>
    <row r="14" spans="1:133">
      <c r="A14" s="12"/>
      <c r="B14" s="42">
        <v>524</v>
      </c>
      <c r="C14" s="19" t="s">
        <v>27</v>
      </c>
      <c r="D14" s="43">
        <v>968662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968662</v>
      </c>
      <c r="O14" s="44">
        <f t="shared" si="2"/>
        <v>157.89111654441729</v>
      </c>
      <c r="P14" s="9"/>
    </row>
    <row r="15" spans="1:133">
      <c r="A15" s="12"/>
      <c r="B15" s="42">
        <v>526</v>
      </c>
      <c r="C15" s="19" t="s">
        <v>44</v>
      </c>
      <c r="D15" s="43">
        <v>753998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753998</v>
      </c>
      <c r="O15" s="44">
        <f t="shared" si="2"/>
        <v>122.90105949470252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0</v>
      </c>
      <c r="E16" s="29">
        <f t="shared" si="4"/>
        <v>0</v>
      </c>
      <c r="F16" s="29">
        <f t="shared" si="4"/>
        <v>0</v>
      </c>
      <c r="G16" s="29">
        <f t="shared" si="4"/>
        <v>4950108</v>
      </c>
      <c r="H16" s="29">
        <f t="shared" si="4"/>
        <v>0</v>
      </c>
      <c r="I16" s="29">
        <f t="shared" si="4"/>
        <v>860890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5810998</v>
      </c>
      <c r="O16" s="41">
        <f t="shared" si="2"/>
        <v>947.18793806030965</v>
      </c>
      <c r="P16" s="10"/>
    </row>
    <row r="17" spans="1:119">
      <c r="A17" s="12"/>
      <c r="B17" s="42">
        <v>535</v>
      </c>
      <c r="C17" s="19" t="s">
        <v>51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860890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860890</v>
      </c>
      <c r="O17" s="44">
        <f t="shared" si="2"/>
        <v>140.32436837815811</v>
      </c>
      <c r="P17" s="9"/>
    </row>
    <row r="18" spans="1:119">
      <c r="A18" s="12"/>
      <c r="B18" s="42">
        <v>539</v>
      </c>
      <c r="C18" s="19" t="s">
        <v>31</v>
      </c>
      <c r="D18" s="43">
        <v>0</v>
      </c>
      <c r="E18" s="43">
        <v>0</v>
      </c>
      <c r="F18" s="43">
        <v>0</v>
      </c>
      <c r="G18" s="43">
        <v>4950108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4950108</v>
      </c>
      <c r="O18" s="44">
        <f t="shared" si="2"/>
        <v>806.86356968215159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SUM(D20:D22)</f>
        <v>1443835</v>
      </c>
      <c r="E19" s="29">
        <f t="shared" si="5"/>
        <v>0</v>
      </c>
      <c r="F19" s="29">
        <f t="shared" si="5"/>
        <v>0</v>
      </c>
      <c r="G19" s="29">
        <f t="shared" si="5"/>
        <v>51325</v>
      </c>
      <c r="H19" s="29">
        <f t="shared" si="5"/>
        <v>0</v>
      </c>
      <c r="I19" s="29">
        <f t="shared" si="5"/>
        <v>425371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1920531</v>
      </c>
      <c r="O19" s="41">
        <f t="shared" si="2"/>
        <v>313.04498777506114</v>
      </c>
      <c r="P19" s="10"/>
    </row>
    <row r="20" spans="1:119">
      <c r="A20" s="12"/>
      <c r="B20" s="42">
        <v>541</v>
      </c>
      <c r="C20" s="19" t="s">
        <v>33</v>
      </c>
      <c r="D20" s="43">
        <v>1443835</v>
      </c>
      <c r="E20" s="43">
        <v>0</v>
      </c>
      <c r="F20" s="43">
        <v>0</v>
      </c>
      <c r="G20" s="43">
        <v>41477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1485312</v>
      </c>
      <c r="O20" s="44">
        <f t="shared" si="2"/>
        <v>242.10464547677262</v>
      </c>
      <c r="P20" s="9"/>
    </row>
    <row r="21" spans="1:119">
      <c r="A21" s="12"/>
      <c r="B21" s="42">
        <v>545</v>
      </c>
      <c r="C21" s="19" t="s">
        <v>35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425371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425371</v>
      </c>
      <c r="O21" s="44">
        <f t="shared" si="2"/>
        <v>69.335126324368375</v>
      </c>
      <c r="P21" s="9"/>
    </row>
    <row r="22" spans="1:119">
      <c r="A22" s="12"/>
      <c r="B22" s="42">
        <v>549</v>
      </c>
      <c r="C22" s="19" t="s">
        <v>52</v>
      </c>
      <c r="D22" s="43">
        <v>0</v>
      </c>
      <c r="E22" s="43">
        <v>0</v>
      </c>
      <c r="F22" s="43">
        <v>0</v>
      </c>
      <c r="G22" s="43">
        <v>9848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9848</v>
      </c>
      <c r="O22" s="44">
        <f t="shared" si="2"/>
        <v>1.6052159739201304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SUM(D24:D25)</f>
        <v>338444</v>
      </c>
      <c r="E23" s="29">
        <f t="shared" si="6"/>
        <v>0</v>
      </c>
      <c r="F23" s="29">
        <f t="shared" si="6"/>
        <v>0</v>
      </c>
      <c r="G23" s="29">
        <f t="shared" si="6"/>
        <v>23525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361969</v>
      </c>
      <c r="O23" s="41">
        <f t="shared" si="2"/>
        <v>59.000651996740018</v>
      </c>
      <c r="P23" s="9"/>
    </row>
    <row r="24" spans="1:119">
      <c r="A24" s="12"/>
      <c r="B24" s="42">
        <v>572</v>
      </c>
      <c r="C24" s="19" t="s">
        <v>37</v>
      </c>
      <c r="D24" s="43">
        <v>338444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338444</v>
      </c>
      <c r="O24" s="44">
        <f t="shared" si="2"/>
        <v>55.16609616951915</v>
      </c>
      <c r="P24" s="9"/>
    </row>
    <row r="25" spans="1:119">
      <c r="A25" s="12"/>
      <c r="B25" s="42">
        <v>579</v>
      </c>
      <c r="C25" s="19" t="s">
        <v>53</v>
      </c>
      <c r="D25" s="43">
        <v>0</v>
      </c>
      <c r="E25" s="43">
        <v>0</v>
      </c>
      <c r="F25" s="43">
        <v>0</v>
      </c>
      <c r="G25" s="43">
        <v>23525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23525</v>
      </c>
      <c r="O25" s="44">
        <f t="shared" si="2"/>
        <v>3.8345558272208637</v>
      </c>
      <c r="P25" s="9"/>
    </row>
    <row r="26" spans="1:119" ht="15.75">
      <c r="A26" s="26" t="s">
        <v>39</v>
      </c>
      <c r="B26" s="27"/>
      <c r="C26" s="28"/>
      <c r="D26" s="29">
        <f t="shared" ref="D26:M26" si="7">SUM(D27:D28)</f>
        <v>2862800</v>
      </c>
      <c r="E26" s="29">
        <f t="shared" si="7"/>
        <v>20000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3159</v>
      </c>
      <c r="L26" s="29">
        <f t="shared" si="7"/>
        <v>0</v>
      </c>
      <c r="M26" s="29">
        <f t="shared" si="7"/>
        <v>0</v>
      </c>
      <c r="N26" s="29">
        <f t="shared" si="1"/>
        <v>2885959</v>
      </c>
      <c r="O26" s="41">
        <f t="shared" si="2"/>
        <v>470.40896495517524</v>
      </c>
      <c r="P26" s="9"/>
    </row>
    <row r="27" spans="1:119">
      <c r="A27" s="12"/>
      <c r="B27" s="42">
        <v>581</v>
      </c>
      <c r="C27" s="19" t="s">
        <v>38</v>
      </c>
      <c r="D27" s="43">
        <v>2862800</v>
      </c>
      <c r="E27" s="43">
        <v>20000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2882800</v>
      </c>
      <c r="O27" s="44">
        <f t="shared" si="2"/>
        <v>469.89405052974735</v>
      </c>
      <c r="P27" s="9"/>
    </row>
    <row r="28" spans="1:119" ht="15.75" thickBot="1">
      <c r="A28" s="12"/>
      <c r="B28" s="42">
        <v>590</v>
      </c>
      <c r="C28" s="19" t="s">
        <v>45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3159</v>
      </c>
      <c r="L28" s="43">
        <v>0</v>
      </c>
      <c r="M28" s="43">
        <v>0</v>
      </c>
      <c r="N28" s="43">
        <f t="shared" si="1"/>
        <v>3159</v>
      </c>
      <c r="O28" s="44">
        <f t="shared" si="2"/>
        <v>0.51491442542787291</v>
      </c>
      <c r="P28" s="9"/>
    </row>
    <row r="29" spans="1:119" ht="16.5" thickBot="1">
      <c r="A29" s="13" t="s">
        <v>10</v>
      </c>
      <c r="B29" s="21"/>
      <c r="C29" s="20"/>
      <c r="D29" s="14">
        <f>SUM(D5,D11,D16,D19,D23,D26)</f>
        <v>12281961</v>
      </c>
      <c r="E29" s="14">
        <f t="shared" ref="E29:M29" si="8">SUM(E5,E11,E16,E19,E23,E26)</f>
        <v>879364</v>
      </c>
      <c r="F29" s="14">
        <f t="shared" si="8"/>
        <v>0</v>
      </c>
      <c r="G29" s="14">
        <f t="shared" si="8"/>
        <v>5155042</v>
      </c>
      <c r="H29" s="14">
        <f t="shared" si="8"/>
        <v>0</v>
      </c>
      <c r="I29" s="14">
        <f t="shared" si="8"/>
        <v>1286261</v>
      </c>
      <c r="J29" s="14">
        <f t="shared" si="8"/>
        <v>0</v>
      </c>
      <c r="K29" s="14">
        <f t="shared" si="8"/>
        <v>27241</v>
      </c>
      <c r="L29" s="14">
        <f t="shared" si="8"/>
        <v>0</v>
      </c>
      <c r="M29" s="14">
        <f t="shared" si="8"/>
        <v>0</v>
      </c>
      <c r="N29" s="14">
        <f t="shared" si="1"/>
        <v>19629869</v>
      </c>
      <c r="O29" s="35">
        <f t="shared" si="2"/>
        <v>3199.6526487367564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56</v>
      </c>
      <c r="M31" s="90"/>
      <c r="N31" s="90"/>
      <c r="O31" s="39">
        <v>6135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47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2129852</v>
      </c>
      <c r="E5" s="24">
        <f t="shared" si="0"/>
        <v>0</v>
      </c>
      <c r="F5" s="24">
        <f t="shared" si="0"/>
        <v>0</v>
      </c>
      <c r="G5" s="24">
        <f t="shared" si="0"/>
        <v>44793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19786</v>
      </c>
      <c r="L5" s="24">
        <f t="shared" si="0"/>
        <v>0</v>
      </c>
      <c r="M5" s="24">
        <f t="shared" si="0"/>
        <v>0</v>
      </c>
      <c r="N5" s="25">
        <f t="shared" ref="N5:N29" si="1">SUM(D5:M5)</f>
        <v>2194431</v>
      </c>
      <c r="O5" s="30">
        <f t="shared" ref="O5:O29" si="2">(N5/O$31)</f>
        <v>359.44815724815726</v>
      </c>
      <c r="P5" s="6"/>
    </row>
    <row r="6" spans="1:133">
      <c r="A6" s="12"/>
      <c r="B6" s="42">
        <v>511</v>
      </c>
      <c r="C6" s="19" t="s">
        <v>19</v>
      </c>
      <c r="D6" s="43">
        <v>180227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180227</v>
      </c>
      <c r="O6" s="44">
        <f t="shared" si="2"/>
        <v>29.52121212121212</v>
      </c>
      <c r="P6" s="9"/>
    </row>
    <row r="7" spans="1:133">
      <c r="A7" s="12"/>
      <c r="B7" s="42">
        <v>513</v>
      </c>
      <c r="C7" s="19" t="s">
        <v>20</v>
      </c>
      <c r="D7" s="43">
        <v>814215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4582</v>
      </c>
      <c r="L7" s="43">
        <v>0</v>
      </c>
      <c r="M7" s="43">
        <v>0</v>
      </c>
      <c r="N7" s="43">
        <f t="shared" si="1"/>
        <v>818797</v>
      </c>
      <c r="O7" s="44">
        <f t="shared" si="2"/>
        <v>134.11908271908271</v>
      </c>
      <c r="P7" s="9"/>
    </row>
    <row r="8" spans="1:133">
      <c r="A8" s="12"/>
      <c r="B8" s="42">
        <v>514</v>
      </c>
      <c r="C8" s="19" t="s">
        <v>21</v>
      </c>
      <c r="D8" s="43">
        <v>322793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322793</v>
      </c>
      <c r="O8" s="44">
        <f t="shared" si="2"/>
        <v>52.873546273546275</v>
      </c>
      <c r="P8" s="9"/>
    </row>
    <row r="9" spans="1:133">
      <c r="A9" s="12"/>
      <c r="B9" s="42">
        <v>518</v>
      </c>
      <c r="C9" s="19" t="s">
        <v>43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15204</v>
      </c>
      <c r="L9" s="43">
        <v>0</v>
      </c>
      <c r="M9" s="43">
        <v>0</v>
      </c>
      <c r="N9" s="43">
        <f t="shared" si="1"/>
        <v>15204</v>
      </c>
      <c r="O9" s="44">
        <f t="shared" si="2"/>
        <v>2.4904176904176905</v>
      </c>
      <c r="P9" s="9"/>
    </row>
    <row r="10" spans="1:133">
      <c r="A10" s="12"/>
      <c r="B10" s="42">
        <v>519</v>
      </c>
      <c r="C10" s="19" t="s">
        <v>22</v>
      </c>
      <c r="D10" s="43">
        <v>812617</v>
      </c>
      <c r="E10" s="43">
        <v>0</v>
      </c>
      <c r="F10" s="43">
        <v>0</v>
      </c>
      <c r="G10" s="43">
        <v>44793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857410</v>
      </c>
      <c r="O10" s="44">
        <f t="shared" si="2"/>
        <v>140.44389844389843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SUM(D12:D15)</f>
        <v>4793995</v>
      </c>
      <c r="E11" s="29">
        <f t="shared" si="3"/>
        <v>1156113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5950108</v>
      </c>
      <c r="O11" s="41">
        <f t="shared" si="2"/>
        <v>974.62866502866507</v>
      </c>
      <c r="P11" s="10"/>
    </row>
    <row r="12" spans="1:133">
      <c r="A12" s="12"/>
      <c r="B12" s="42">
        <v>521</v>
      </c>
      <c r="C12" s="19" t="s">
        <v>24</v>
      </c>
      <c r="D12" s="43">
        <v>3379865</v>
      </c>
      <c r="E12" s="43">
        <v>14492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3394357</v>
      </c>
      <c r="O12" s="44">
        <f t="shared" si="2"/>
        <v>555.99623259623263</v>
      </c>
      <c r="P12" s="9"/>
    </row>
    <row r="13" spans="1:133">
      <c r="A13" s="12"/>
      <c r="B13" s="42">
        <v>522</v>
      </c>
      <c r="C13" s="19" t="s">
        <v>25</v>
      </c>
      <c r="D13" s="43">
        <v>0</v>
      </c>
      <c r="E13" s="43">
        <v>1141621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1141621</v>
      </c>
      <c r="O13" s="44">
        <f t="shared" si="2"/>
        <v>186.9977067977068</v>
      </c>
      <c r="P13" s="9"/>
    </row>
    <row r="14" spans="1:133">
      <c r="A14" s="12"/>
      <c r="B14" s="42">
        <v>524</v>
      </c>
      <c r="C14" s="19" t="s">
        <v>27</v>
      </c>
      <c r="D14" s="43">
        <v>659646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659646</v>
      </c>
      <c r="O14" s="44">
        <f t="shared" si="2"/>
        <v>108.05012285012285</v>
      </c>
      <c r="P14" s="9"/>
    </row>
    <row r="15" spans="1:133">
      <c r="A15" s="12"/>
      <c r="B15" s="42">
        <v>526</v>
      </c>
      <c r="C15" s="19" t="s">
        <v>44</v>
      </c>
      <c r="D15" s="43">
        <v>754484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754484</v>
      </c>
      <c r="O15" s="44">
        <f t="shared" si="2"/>
        <v>123.58460278460278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0</v>
      </c>
      <c r="E16" s="29">
        <f t="shared" si="4"/>
        <v>0</v>
      </c>
      <c r="F16" s="29">
        <f t="shared" si="4"/>
        <v>0</v>
      </c>
      <c r="G16" s="29">
        <f t="shared" si="4"/>
        <v>1506672</v>
      </c>
      <c r="H16" s="29">
        <f t="shared" si="4"/>
        <v>0</v>
      </c>
      <c r="I16" s="29">
        <f t="shared" si="4"/>
        <v>1527296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3033968</v>
      </c>
      <c r="O16" s="41">
        <f t="shared" si="2"/>
        <v>496.96445536445538</v>
      </c>
      <c r="P16" s="10"/>
    </row>
    <row r="17" spans="1:119">
      <c r="A17" s="12"/>
      <c r="B17" s="42">
        <v>535</v>
      </c>
      <c r="C17" s="19" t="s">
        <v>51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1527296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1527296</v>
      </c>
      <c r="O17" s="44">
        <f t="shared" si="2"/>
        <v>250.17133497133497</v>
      </c>
      <c r="P17" s="9"/>
    </row>
    <row r="18" spans="1:119">
      <c r="A18" s="12"/>
      <c r="B18" s="42">
        <v>539</v>
      </c>
      <c r="C18" s="19" t="s">
        <v>31</v>
      </c>
      <c r="D18" s="43">
        <v>0</v>
      </c>
      <c r="E18" s="43">
        <v>0</v>
      </c>
      <c r="F18" s="43">
        <v>0</v>
      </c>
      <c r="G18" s="43">
        <v>1506672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1506672</v>
      </c>
      <c r="O18" s="44">
        <f t="shared" si="2"/>
        <v>246.7931203931204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SUM(D20:D22)</f>
        <v>1390341</v>
      </c>
      <c r="E19" s="29">
        <f t="shared" si="5"/>
        <v>0</v>
      </c>
      <c r="F19" s="29">
        <f t="shared" si="5"/>
        <v>0</v>
      </c>
      <c r="G19" s="29">
        <f t="shared" si="5"/>
        <v>35550</v>
      </c>
      <c r="H19" s="29">
        <f t="shared" si="5"/>
        <v>0</v>
      </c>
      <c r="I19" s="29">
        <f t="shared" si="5"/>
        <v>423724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1849615</v>
      </c>
      <c r="O19" s="41">
        <f t="shared" si="2"/>
        <v>302.96723996723995</v>
      </c>
      <c r="P19" s="10"/>
    </row>
    <row r="20" spans="1:119">
      <c r="A20" s="12"/>
      <c r="B20" s="42">
        <v>541</v>
      </c>
      <c r="C20" s="19" t="s">
        <v>33</v>
      </c>
      <c r="D20" s="43">
        <v>1390341</v>
      </c>
      <c r="E20" s="43">
        <v>0</v>
      </c>
      <c r="F20" s="43">
        <v>0</v>
      </c>
      <c r="G20" s="43">
        <v>16454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1406795</v>
      </c>
      <c r="O20" s="44">
        <f t="shared" si="2"/>
        <v>230.43325143325143</v>
      </c>
      <c r="P20" s="9"/>
    </row>
    <row r="21" spans="1:119">
      <c r="A21" s="12"/>
      <c r="B21" s="42">
        <v>545</v>
      </c>
      <c r="C21" s="19" t="s">
        <v>35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423724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423724</v>
      </c>
      <c r="O21" s="44">
        <f t="shared" si="2"/>
        <v>69.406060606060606</v>
      </c>
      <c r="P21" s="9"/>
    </row>
    <row r="22" spans="1:119">
      <c r="A22" s="12"/>
      <c r="B22" s="42">
        <v>549</v>
      </c>
      <c r="C22" s="19" t="s">
        <v>52</v>
      </c>
      <c r="D22" s="43">
        <v>0</v>
      </c>
      <c r="E22" s="43">
        <v>0</v>
      </c>
      <c r="F22" s="43">
        <v>0</v>
      </c>
      <c r="G22" s="43">
        <v>19096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19096</v>
      </c>
      <c r="O22" s="44">
        <f t="shared" si="2"/>
        <v>3.127927927927928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SUM(D24:D25)</f>
        <v>330406</v>
      </c>
      <c r="E23" s="29">
        <f t="shared" si="6"/>
        <v>0</v>
      </c>
      <c r="F23" s="29">
        <f t="shared" si="6"/>
        <v>0</v>
      </c>
      <c r="G23" s="29">
        <f t="shared" si="6"/>
        <v>10600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341006</v>
      </c>
      <c r="O23" s="41">
        <f t="shared" si="2"/>
        <v>55.856838656838654</v>
      </c>
      <c r="P23" s="9"/>
    </row>
    <row r="24" spans="1:119">
      <c r="A24" s="12"/>
      <c r="B24" s="42">
        <v>572</v>
      </c>
      <c r="C24" s="19" t="s">
        <v>37</v>
      </c>
      <c r="D24" s="43">
        <v>330406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330406</v>
      </c>
      <c r="O24" s="44">
        <f t="shared" si="2"/>
        <v>54.120556920556922</v>
      </c>
      <c r="P24" s="9"/>
    </row>
    <row r="25" spans="1:119">
      <c r="A25" s="12"/>
      <c r="B25" s="42">
        <v>579</v>
      </c>
      <c r="C25" s="19" t="s">
        <v>53</v>
      </c>
      <c r="D25" s="43">
        <v>0</v>
      </c>
      <c r="E25" s="43">
        <v>0</v>
      </c>
      <c r="F25" s="43">
        <v>0</v>
      </c>
      <c r="G25" s="43">
        <v>10600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10600</v>
      </c>
      <c r="O25" s="44">
        <f t="shared" si="2"/>
        <v>1.7362817362817362</v>
      </c>
      <c r="P25" s="9"/>
    </row>
    <row r="26" spans="1:119" ht="15.75">
      <c r="A26" s="26" t="s">
        <v>39</v>
      </c>
      <c r="B26" s="27"/>
      <c r="C26" s="28"/>
      <c r="D26" s="29">
        <f t="shared" ref="D26:M26" si="7">SUM(D27:D28)</f>
        <v>870000</v>
      </c>
      <c r="E26" s="29">
        <f t="shared" si="7"/>
        <v>30000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167000</v>
      </c>
      <c r="J26" s="29">
        <f t="shared" si="7"/>
        <v>0</v>
      </c>
      <c r="K26" s="29">
        <f t="shared" si="7"/>
        <v>8181</v>
      </c>
      <c r="L26" s="29">
        <f t="shared" si="7"/>
        <v>0</v>
      </c>
      <c r="M26" s="29">
        <f t="shared" si="7"/>
        <v>0</v>
      </c>
      <c r="N26" s="29">
        <f t="shared" si="1"/>
        <v>1075181</v>
      </c>
      <c r="O26" s="41">
        <f t="shared" si="2"/>
        <v>176.11482391482392</v>
      </c>
      <c r="P26" s="9"/>
    </row>
    <row r="27" spans="1:119">
      <c r="A27" s="12"/>
      <c r="B27" s="42">
        <v>581</v>
      </c>
      <c r="C27" s="19" t="s">
        <v>38</v>
      </c>
      <c r="D27" s="43">
        <v>870000</v>
      </c>
      <c r="E27" s="43">
        <v>30000</v>
      </c>
      <c r="F27" s="43">
        <v>0</v>
      </c>
      <c r="G27" s="43">
        <v>0</v>
      </c>
      <c r="H27" s="43">
        <v>0</v>
      </c>
      <c r="I27" s="43">
        <v>167000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1067000</v>
      </c>
      <c r="O27" s="44">
        <f t="shared" si="2"/>
        <v>174.77477477477478</v>
      </c>
      <c r="P27" s="9"/>
    </row>
    <row r="28" spans="1:119" ht="15.75" thickBot="1">
      <c r="A28" s="12"/>
      <c r="B28" s="42">
        <v>590</v>
      </c>
      <c r="C28" s="19" t="s">
        <v>45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8181</v>
      </c>
      <c r="L28" s="43">
        <v>0</v>
      </c>
      <c r="M28" s="43">
        <v>0</v>
      </c>
      <c r="N28" s="43">
        <f t="shared" si="1"/>
        <v>8181</v>
      </c>
      <c r="O28" s="44">
        <f t="shared" si="2"/>
        <v>1.3400491400491401</v>
      </c>
      <c r="P28" s="9"/>
    </row>
    <row r="29" spans="1:119" ht="16.5" thickBot="1">
      <c r="A29" s="13" t="s">
        <v>10</v>
      </c>
      <c r="B29" s="21"/>
      <c r="C29" s="20"/>
      <c r="D29" s="14">
        <f>SUM(D5,D11,D16,D19,D23,D26)</f>
        <v>9514594</v>
      </c>
      <c r="E29" s="14">
        <f t="shared" ref="E29:M29" si="8">SUM(E5,E11,E16,E19,E23,E26)</f>
        <v>1186113</v>
      </c>
      <c r="F29" s="14">
        <f t="shared" si="8"/>
        <v>0</v>
      </c>
      <c r="G29" s="14">
        <f t="shared" si="8"/>
        <v>1597615</v>
      </c>
      <c r="H29" s="14">
        <f t="shared" si="8"/>
        <v>0</v>
      </c>
      <c r="I29" s="14">
        <f t="shared" si="8"/>
        <v>2118020</v>
      </c>
      <c r="J29" s="14">
        <f t="shared" si="8"/>
        <v>0</v>
      </c>
      <c r="K29" s="14">
        <f t="shared" si="8"/>
        <v>27967</v>
      </c>
      <c r="L29" s="14">
        <f t="shared" si="8"/>
        <v>0</v>
      </c>
      <c r="M29" s="14">
        <f t="shared" si="8"/>
        <v>0</v>
      </c>
      <c r="N29" s="14">
        <f t="shared" si="1"/>
        <v>14444309</v>
      </c>
      <c r="O29" s="35">
        <f t="shared" si="2"/>
        <v>2365.98018018018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54</v>
      </c>
      <c r="M31" s="90"/>
      <c r="N31" s="90"/>
      <c r="O31" s="39">
        <v>6105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47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2125326</v>
      </c>
      <c r="E5" s="24">
        <f t="shared" si="0"/>
        <v>0</v>
      </c>
      <c r="F5" s="24">
        <f t="shared" si="0"/>
        <v>0</v>
      </c>
      <c r="G5" s="24">
        <f t="shared" si="0"/>
        <v>64946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19298</v>
      </c>
      <c r="L5" s="24">
        <f t="shared" si="0"/>
        <v>0</v>
      </c>
      <c r="M5" s="24">
        <f t="shared" si="0"/>
        <v>0</v>
      </c>
      <c r="N5" s="25">
        <f t="shared" ref="N5:N27" si="1">SUM(D5:M5)</f>
        <v>2209570</v>
      </c>
      <c r="O5" s="30">
        <f t="shared" ref="O5:O27" si="2">(N5/O$29)</f>
        <v>363.77510701350019</v>
      </c>
      <c r="P5" s="6"/>
    </row>
    <row r="6" spans="1:133">
      <c r="A6" s="12"/>
      <c r="B6" s="42">
        <v>511</v>
      </c>
      <c r="C6" s="19" t="s">
        <v>19</v>
      </c>
      <c r="D6" s="43">
        <v>168284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168284</v>
      </c>
      <c r="O6" s="44">
        <f t="shared" si="2"/>
        <v>27.705630556470201</v>
      </c>
      <c r="P6" s="9"/>
    </row>
    <row r="7" spans="1:133">
      <c r="A7" s="12"/>
      <c r="B7" s="42">
        <v>513</v>
      </c>
      <c r="C7" s="19" t="s">
        <v>20</v>
      </c>
      <c r="D7" s="43">
        <v>814778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4104</v>
      </c>
      <c r="L7" s="43">
        <v>0</v>
      </c>
      <c r="M7" s="43">
        <v>0</v>
      </c>
      <c r="N7" s="43">
        <f t="shared" si="1"/>
        <v>818882</v>
      </c>
      <c r="O7" s="44">
        <f t="shared" si="2"/>
        <v>134.81758314125781</v>
      </c>
      <c r="P7" s="9"/>
    </row>
    <row r="8" spans="1:133">
      <c r="A8" s="12"/>
      <c r="B8" s="42">
        <v>514</v>
      </c>
      <c r="C8" s="19" t="s">
        <v>21</v>
      </c>
      <c r="D8" s="43">
        <v>446628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446628</v>
      </c>
      <c r="O8" s="44">
        <f t="shared" si="2"/>
        <v>73.531116233124791</v>
      </c>
      <c r="P8" s="9"/>
    </row>
    <row r="9" spans="1:133">
      <c r="A9" s="12"/>
      <c r="B9" s="42">
        <v>518</v>
      </c>
      <c r="C9" s="19" t="s">
        <v>43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15194</v>
      </c>
      <c r="L9" s="43">
        <v>0</v>
      </c>
      <c r="M9" s="43">
        <v>0</v>
      </c>
      <c r="N9" s="43">
        <f t="shared" si="1"/>
        <v>15194</v>
      </c>
      <c r="O9" s="44">
        <f t="shared" si="2"/>
        <v>2.5014817253868951</v>
      </c>
      <c r="P9" s="9"/>
    </row>
    <row r="10" spans="1:133">
      <c r="A10" s="12"/>
      <c r="B10" s="42">
        <v>519</v>
      </c>
      <c r="C10" s="19" t="s">
        <v>22</v>
      </c>
      <c r="D10" s="43">
        <v>695636</v>
      </c>
      <c r="E10" s="43">
        <v>0</v>
      </c>
      <c r="F10" s="43">
        <v>0</v>
      </c>
      <c r="G10" s="43">
        <v>64946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760582</v>
      </c>
      <c r="O10" s="44">
        <f t="shared" si="2"/>
        <v>125.21929535726045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SUM(D12:D15)</f>
        <v>4176263</v>
      </c>
      <c r="E11" s="29">
        <f t="shared" si="3"/>
        <v>791474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4967737</v>
      </c>
      <c r="O11" s="41">
        <f t="shared" si="2"/>
        <v>817.86911425749099</v>
      </c>
      <c r="P11" s="10"/>
    </row>
    <row r="12" spans="1:133">
      <c r="A12" s="12"/>
      <c r="B12" s="42">
        <v>521</v>
      </c>
      <c r="C12" s="19" t="s">
        <v>24</v>
      </c>
      <c r="D12" s="43">
        <v>3166518</v>
      </c>
      <c r="E12" s="43">
        <v>27395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3193913</v>
      </c>
      <c r="O12" s="44">
        <f t="shared" si="2"/>
        <v>525.8335528482055</v>
      </c>
      <c r="P12" s="9"/>
    </row>
    <row r="13" spans="1:133">
      <c r="A13" s="12"/>
      <c r="B13" s="42">
        <v>522</v>
      </c>
      <c r="C13" s="19" t="s">
        <v>25</v>
      </c>
      <c r="D13" s="43">
        <v>0</v>
      </c>
      <c r="E13" s="43">
        <v>764079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764079</v>
      </c>
      <c r="O13" s="44">
        <f t="shared" si="2"/>
        <v>125.7950279881462</v>
      </c>
      <c r="P13" s="9"/>
    </row>
    <row r="14" spans="1:133">
      <c r="A14" s="12"/>
      <c r="B14" s="42">
        <v>524</v>
      </c>
      <c r="C14" s="19" t="s">
        <v>27</v>
      </c>
      <c r="D14" s="43">
        <v>285072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285072</v>
      </c>
      <c r="O14" s="44">
        <f t="shared" si="2"/>
        <v>46.933157721435627</v>
      </c>
      <c r="P14" s="9"/>
    </row>
    <row r="15" spans="1:133">
      <c r="A15" s="12"/>
      <c r="B15" s="42">
        <v>526</v>
      </c>
      <c r="C15" s="19" t="s">
        <v>44</v>
      </c>
      <c r="D15" s="43">
        <v>724673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724673</v>
      </c>
      <c r="O15" s="44">
        <f t="shared" si="2"/>
        <v>119.30737569970366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0</v>
      </c>
      <c r="E16" s="29">
        <f t="shared" si="4"/>
        <v>0</v>
      </c>
      <c r="F16" s="29">
        <f t="shared" si="4"/>
        <v>0</v>
      </c>
      <c r="G16" s="29">
        <f t="shared" si="4"/>
        <v>58172</v>
      </c>
      <c r="H16" s="29">
        <f t="shared" si="4"/>
        <v>0</v>
      </c>
      <c r="I16" s="29">
        <f t="shared" si="4"/>
        <v>974431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1032603</v>
      </c>
      <c r="O16" s="41">
        <f t="shared" si="2"/>
        <v>170.0037866315443</v>
      </c>
      <c r="P16" s="10"/>
    </row>
    <row r="17" spans="1:119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974431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974431</v>
      </c>
      <c r="O17" s="44">
        <f t="shared" si="2"/>
        <v>160.42657227527164</v>
      </c>
      <c r="P17" s="9"/>
    </row>
    <row r="18" spans="1:119">
      <c r="A18" s="12"/>
      <c r="B18" s="42">
        <v>539</v>
      </c>
      <c r="C18" s="19" t="s">
        <v>31</v>
      </c>
      <c r="D18" s="43">
        <v>0</v>
      </c>
      <c r="E18" s="43">
        <v>0</v>
      </c>
      <c r="F18" s="43">
        <v>0</v>
      </c>
      <c r="G18" s="43">
        <v>58172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58172</v>
      </c>
      <c r="O18" s="44">
        <f t="shared" si="2"/>
        <v>9.5772143562726377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1538155</v>
      </c>
      <c r="E19" s="29">
        <f t="shared" si="5"/>
        <v>0</v>
      </c>
      <c r="F19" s="29">
        <f t="shared" si="5"/>
        <v>0</v>
      </c>
      <c r="G19" s="29">
        <f t="shared" si="5"/>
        <v>277984</v>
      </c>
      <c r="H19" s="29">
        <f t="shared" si="5"/>
        <v>0</v>
      </c>
      <c r="I19" s="29">
        <f t="shared" si="5"/>
        <v>424119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2240258</v>
      </c>
      <c r="O19" s="41">
        <f t="shared" si="2"/>
        <v>368.82746131050379</v>
      </c>
      <c r="P19" s="10"/>
    </row>
    <row r="20" spans="1:119">
      <c r="A20" s="12"/>
      <c r="B20" s="42">
        <v>541</v>
      </c>
      <c r="C20" s="19" t="s">
        <v>33</v>
      </c>
      <c r="D20" s="43">
        <v>1538155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1538155</v>
      </c>
      <c r="O20" s="44">
        <f t="shared" si="2"/>
        <v>253.23592360882449</v>
      </c>
      <c r="P20" s="9"/>
    </row>
    <row r="21" spans="1:119">
      <c r="A21" s="12"/>
      <c r="B21" s="42">
        <v>545</v>
      </c>
      <c r="C21" s="19" t="s">
        <v>35</v>
      </c>
      <c r="D21" s="43">
        <v>0</v>
      </c>
      <c r="E21" s="43">
        <v>0</v>
      </c>
      <c r="F21" s="43">
        <v>0</v>
      </c>
      <c r="G21" s="43">
        <v>277984</v>
      </c>
      <c r="H21" s="43">
        <v>0</v>
      </c>
      <c r="I21" s="43">
        <v>424119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702103</v>
      </c>
      <c r="O21" s="44">
        <f t="shared" si="2"/>
        <v>115.59153770167929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SUM(D23:D23)</f>
        <v>333750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333750</v>
      </c>
      <c r="O22" s="41">
        <f t="shared" si="2"/>
        <v>54.947316430688176</v>
      </c>
      <c r="P22" s="9"/>
    </row>
    <row r="23" spans="1:119">
      <c r="A23" s="12"/>
      <c r="B23" s="42">
        <v>572</v>
      </c>
      <c r="C23" s="19" t="s">
        <v>37</v>
      </c>
      <c r="D23" s="43">
        <v>333750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333750</v>
      </c>
      <c r="O23" s="44">
        <f t="shared" si="2"/>
        <v>54.947316430688176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SUM(D25:D26)</f>
        <v>1365690</v>
      </c>
      <c r="E24" s="29">
        <f t="shared" si="7"/>
        <v>30000</v>
      </c>
      <c r="F24" s="29">
        <f t="shared" si="7"/>
        <v>0</v>
      </c>
      <c r="G24" s="29">
        <f t="shared" si="7"/>
        <v>100</v>
      </c>
      <c r="H24" s="29">
        <f t="shared" si="7"/>
        <v>0</v>
      </c>
      <c r="I24" s="29">
        <f t="shared" si="7"/>
        <v>167000</v>
      </c>
      <c r="J24" s="29">
        <f t="shared" si="7"/>
        <v>0</v>
      </c>
      <c r="K24" s="29">
        <f t="shared" si="7"/>
        <v>5825</v>
      </c>
      <c r="L24" s="29">
        <f t="shared" si="7"/>
        <v>0</v>
      </c>
      <c r="M24" s="29">
        <f t="shared" si="7"/>
        <v>0</v>
      </c>
      <c r="N24" s="29">
        <f t="shared" si="1"/>
        <v>1568615</v>
      </c>
      <c r="O24" s="41">
        <f t="shared" si="2"/>
        <v>258.25074086269342</v>
      </c>
      <c r="P24" s="9"/>
    </row>
    <row r="25" spans="1:119">
      <c r="A25" s="12"/>
      <c r="B25" s="42">
        <v>581</v>
      </c>
      <c r="C25" s="19" t="s">
        <v>38</v>
      </c>
      <c r="D25" s="43">
        <v>1365690</v>
      </c>
      <c r="E25" s="43">
        <v>30000</v>
      </c>
      <c r="F25" s="43">
        <v>0</v>
      </c>
      <c r="G25" s="43">
        <v>100</v>
      </c>
      <c r="H25" s="43">
        <v>0</v>
      </c>
      <c r="I25" s="43">
        <v>167000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1562790</v>
      </c>
      <c r="O25" s="44">
        <f t="shared" si="2"/>
        <v>257.29173526506423</v>
      </c>
      <c r="P25" s="9"/>
    </row>
    <row r="26" spans="1:119" ht="15.75" thickBot="1">
      <c r="A26" s="12"/>
      <c r="B26" s="42">
        <v>590</v>
      </c>
      <c r="C26" s="19" t="s">
        <v>45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5825</v>
      </c>
      <c r="L26" s="43">
        <v>0</v>
      </c>
      <c r="M26" s="43">
        <v>0</v>
      </c>
      <c r="N26" s="43">
        <f t="shared" si="1"/>
        <v>5825</v>
      </c>
      <c r="O26" s="44">
        <f t="shared" si="2"/>
        <v>0.95900559762923943</v>
      </c>
      <c r="P26" s="9"/>
    </row>
    <row r="27" spans="1:119" ht="16.5" thickBot="1">
      <c r="A27" s="13" t="s">
        <v>10</v>
      </c>
      <c r="B27" s="21"/>
      <c r="C27" s="20"/>
      <c r="D27" s="14">
        <f>SUM(D5,D11,D16,D19,D22,D24)</f>
        <v>9539184</v>
      </c>
      <c r="E27" s="14">
        <f t="shared" ref="E27:M27" si="8">SUM(E5,E11,E16,E19,E22,E24)</f>
        <v>821474</v>
      </c>
      <c r="F27" s="14">
        <f t="shared" si="8"/>
        <v>0</v>
      </c>
      <c r="G27" s="14">
        <f t="shared" si="8"/>
        <v>401202</v>
      </c>
      <c r="H27" s="14">
        <f t="shared" si="8"/>
        <v>0</v>
      </c>
      <c r="I27" s="14">
        <f t="shared" si="8"/>
        <v>1565550</v>
      </c>
      <c r="J27" s="14">
        <f t="shared" si="8"/>
        <v>0</v>
      </c>
      <c r="K27" s="14">
        <f t="shared" si="8"/>
        <v>25123</v>
      </c>
      <c r="L27" s="14">
        <f t="shared" si="8"/>
        <v>0</v>
      </c>
      <c r="M27" s="14">
        <f t="shared" si="8"/>
        <v>0</v>
      </c>
      <c r="N27" s="14">
        <f t="shared" si="1"/>
        <v>12352533</v>
      </c>
      <c r="O27" s="35">
        <f t="shared" si="2"/>
        <v>2033.6735265064208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49</v>
      </c>
      <c r="M29" s="90"/>
      <c r="N29" s="90"/>
      <c r="O29" s="39">
        <v>6074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47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SUM(D6:D10)</f>
        <v>2456390</v>
      </c>
      <c r="E5" s="24">
        <f t="shared" ref="E5:M5" si="0">SUM(E6:E10)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18257</v>
      </c>
      <c r="L5" s="24">
        <f t="shared" si="0"/>
        <v>0</v>
      </c>
      <c r="M5" s="24">
        <f t="shared" si="0"/>
        <v>0</v>
      </c>
      <c r="N5" s="25">
        <f t="shared" ref="N5:N27" si="1">SUM(D5:M5)</f>
        <v>2474647</v>
      </c>
      <c r="O5" s="30">
        <f t="shared" ref="O5:O27" si="2">(N5/O$29)</f>
        <v>408.62731175693528</v>
      </c>
      <c r="P5" s="6"/>
    </row>
    <row r="6" spans="1:133">
      <c r="A6" s="12"/>
      <c r="B6" s="42">
        <v>511</v>
      </c>
      <c r="C6" s="19" t="s">
        <v>19</v>
      </c>
      <c r="D6" s="43">
        <v>178710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178710</v>
      </c>
      <c r="O6" s="44">
        <f t="shared" si="2"/>
        <v>29.509577278731836</v>
      </c>
      <c r="P6" s="9"/>
    </row>
    <row r="7" spans="1:133">
      <c r="A7" s="12"/>
      <c r="B7" s="42">
        <v>513</v>
      </c>
      <c r="C7" s="19" t="s">
        <v>20</v>
      </c>
      <c r="D7" s="43">
        <v>1157391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3063</v>
      </c>
      <c r="L7" s="43">
        <v>0</v>
      </c>
      <c r="M7" s="43">
        <v>0</v>
      </c>
      <c r="N7" s="43">
        <f t="shared" si="1"/>
        <v>1160454</v>
      </c>
      <c r="O7" s="44">
        <f t="shared" si="2"/>
        <v>191.62054161162484</v>
      </c>
      <c r="P7" s="9"/>
    </row>
    <row r="8" spans="1:133">
      <c r="A8" s="12"/>
      <c r="B8" s="42">
        <v>514</v>
      </c>
      <c r="C8" s="19" t="s">
        <v>21</v>
      </c>
      <c r="D8" s="43">
        <v>513620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513620</v>
      </c>
      <c r="O8" s="44">
        <f t="shared" si="2"/>
        <v>84.811756935270807</v>
      </c>
      <c r="P8" s="9"/>
    </row>
    <row r="9" spans="1:133">
      <c r="A9" s="12"/>
      <c r="B9" s="42">
        <v>518</v>
      </c>
      <c r="C9" s="19" t="s">
        <v>43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15194</v>
      </c>
      <c r="L9" s="43">
        <v>0</v>
      </c>
      <c r="M9" s="43">
        <v>0</v>
      </c>
      <c r="N9" s="43">
        <f t="shared" si="1"/>
        <v>15194</v>
      </c>
      <c r="O9" s="44">
        <f t="shared" si="2"/>
        <v>2.5089167767503304</v>
      </c>
      <c r="P9" s="9"/>
    </row>
    <row r="10" spans="1:133">
      <c r="A10" s="12"/>
      <c r="B10" s="42">
        <v>519</v>
      </c>
      <c r="C10" s="19" t="s">
        <v>22</v>
      </c>
      <c r="D10" s="43">
        <v>606669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606669</v>
      </c>
      <c r="O10" s="44">
        <f t="shared" si="2"/>
        <v>100.17651915455747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SUM(D12:D15)</f>
        <v>4877654</v>
      </c>
      <c r="E11" s="29">
        <f t="shared" si="3"/>
        <v>79750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4957404</v>
      </c>
      <c r="O11" s="41">
        <f t="shared" si="2"/>
        <v>818.5937912813738</v>
      </c>
      <c r="P11" s="10"/>
    </row>
    <row r="12" spans="1:133">
      <c r="A12" s="12"/>
      <c r="B12" s="42">
        <v>521</v>
      </c>
      <c r="C12" s="19" t="s">
        <v>24</v>
      </c>
      <c r="D12" s="43">
        <v>3008942</v>
      </c>
      <c r="E12" s="43">
        <v>79750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3088692</v>
      </c>
      <c r="O12" s="44">
        <f t="shared" si="2"/>
        <v>510.02179656538971</v>
      </c>
      <c r="P12" s="9"/>
    </row>
    <row r="13" spans="1:133">
      <c r="A13" s="12"/>
      <c r="B13" s="42">
        <v>522</v>
      </c>
      <c r="C13" s="19" t="s">
        <v>25</v>
      </c>
      <c r="D13" s="43">
        <v>893397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893397</v>
      </c>
      <c r="O13" s="44">
        <f t="shared" si="2"/>
        <v>147.52262219286658</v>
      </c>
      <c r="P13" s="9"/>
    </row>
    <row r="14" spans="1:133">
      <c r="A14" s="12"/>
      <c r="B14" s="42">
        <v>524</v>
      </c>
      <c r="C14" s="19" t="s">
        <v>27</v>
      </c>
      <c r="D14" s="43">
        <v>278514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278514</v>
      </c>
      <c r="O14" s="44">
        <f t="shared" si="2"/>
        <v>45.989762219286661</v>
      </c>
      <c r="P14" s="9"/>
    </row>
    <row r="15" spans="1:133">
      <c r="A15" s="12"/>
      <c r="B15" s="42">
        <v>526</v>
      </c>
      <c r="C15" s="19" t="s">
        <v>44</v>
      </c>
      <c r="D15" s="43">
        <v>696801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696801</v>
      </c>
      <c r="O15" s="44">
        <f t="shared" si="2"/>
        <v>115.05961030383091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201525</v>
      </c>
      <c r="E16" s="29">
        <f t="shared" si="4"/>
        <v>0</v>
      </c>
      <c r="F16" s="29">
        <f t="shared" si="4"/>
        <v>0</v>
      </c>
      <c r="G16" s="29">
        <f t="shared" si="4"/>
        <v>140481</v>
      </c>
      <c r="H16" s="29">
        <f t="shared" si="4"/>
        <v>0</v>
      </c>
      <c r="I16" s="29">
        <f t="shared" si="4"/>
        <v>1105216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1447222</v>
      </c>
      <c r="O16" s="41">
        <f t="shared" si="2"/>
        <v>238.97324966974901</v>
      </c>
      <c r="P16" s="10"/>
    </row>
    <row r="17" spans="1:119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1105216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1105216</v>
      </c>
      <c r="O17" s="44">
        <f t="shared" si="2"/>
        <v>182.49933949801849</v>
      </c>
      <c r="P17" s="9"/>
    </row>
    <row r="18" spans="1:119">
      <c r="A18" s="12"/>
      <c r="B18" s="42">
        <v>539</v>
      </c>
      <c r="C18" s="19" t="s">
        <v>31</v>
      </c>
      <c r="D18" s="43">
        <v>201525</v>
      </c>
      <c r="E18" s="43">
        <v>0</v>
      </c>
      <c r="F18" s="43">
        <v>0</v>
      </c>
      <c r="G18" s="43">
        <v>140481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342006</v>
      </c>
      <c r="O18" s="44">
        <f t="shared" si="2"/>
        <v>56.473910171730516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1374773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220342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1595115</v>
      </c>
      <c r="O19" s="41">
        <f t="shared" si="2"/>
        <v>263.39415455746365</v>
      </c>
      <c r="P19" s="10"/>
    </row>
    <row r="20" spans="1:119">
      <c r="A20" s="12"/>
      <c r="B20" s="42">
        <v>541</v>
      </c>
      <c r="C20" s="19" t="s">
        <v>33</v>
      </c>
      <c r="D20" s="43">
        <v>1243776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1243776</v>
      </c>
      <c r="O20" s="44">
        <f t="shared" si="2"/>
        <v>205.37912813738441</v>
      </c>
      <c r="P20" s="9"/>
    </row>
    <row r="21" spans="1:119">
      <c r="A21" s="12"/>
      <c r="B21" s="42">
        <v>545</v>
      </c>
      <c r="C21" s="19" t="s">
        <v>35</v>
      </c>
      <c r="D21" s="43">
        <v>130997</v>
      </c>
      <c r="E21" s="43">
        <v>0</v>
      </c>
      <c r="F21" s="43">
        <v>0</v>
      </c>
      <c r="G21" s="43">
        <v>0</v>
      </c>
      <c r="H21" s="43">
        <v>0</v>
      </c>
      <c r="I21" s="43">
        <v>220342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351339</v>
      </c>
      <c r="O21" s="44">
        <f t="shared" si="2"/>
        <v>58.015026420079259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SUM(D23:D23)</f>
        <v>325912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325912</v>
      </c>
      <c r="O22" s="41">
        <f t="shared" si="2"/>
        <v>53.816380449141349</v>
      </c>
      <c r="P22" s="9"/>
    </row>
    <row r="23" spans="1:119">
      <c r="A23" s="12"/>
      <c r="B23" s="42">
        <v>572</v>
      </c>
      <c r="C23" s="19" t="s">
        <v>37</v>
      </c>
      <c r="D23" s="43">
        <v>325912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325912</v>
      </c>
      <c r="O23" s="44">
        <f t="shared" si="2"/>
        <v>53.816380449141349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SUM(D25:D26)</f>
        <v>1615756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165645</v>
      </c>
      <c r="J24" s="29">
        <f t="shared" si="7"/>
        <v>0</v>
      </c>
      <c r="K24" s="29">
        <f t="shared" si="7"/>
        <v>2373</v>
      </c>
      <c r="L24" s="29">
        <f t="shared" si="7"/>
        <v>0</v>
      </c>
      <c r="M24" s="29">
        <f t="shared" si="7"/>
        <v>0</v>
      </c>
      <c r="N24" s="29">
        <f t="shared" si="1"/>
        <v>1783774</v>
      </c>
      <c r="O24" s="41">
        <f t="shared" si="2"/>
        <v>294.54656538969618</v>
      </c>
      <c r="P24" s="9"/>
    </row>
    <row r="25" spans="1:119">
      <c r="A25" s="12"/>
      <c r="B25" s="42">
        <v>581</v>
      </c>
      <c r="C25" s="19" t="s">
        <v>38</v>
      </c>
      <c r="D25" s="43">
        <v>1615756</v>
      </c>
      <c r="E25" s="43">
        <v>0</v>
      </c>
      <c r="F25" s="43">
        <v>0</v>
      </c>
      <c r="G25" s="43">
        <v>0</v>
      </c>
      <c r="H25" s="43">
        <v>0</v>
      </c>
      <c r="I25" s="43">
        <v>165645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1781401</v>
      </c>
      <c r="O25" s="44">
        <f t="shared" si="2"/>
        <v>294.15472258916776</v>
      </c>
      <c r="P25" s="9"/>
    </row>
    <row r="26" spans="1:119" ht="15.75" thickBot="1">
      <c r="A26" s="12"/>
      <c r="B26" s="42">
        <v>590</v>
      </c>
      <c r="C26" s="19" t="s">
        <v>45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2373</v>
      </c>
      <c r="L26" s="43">
        <v>0</v>
      </c>
      <c r="M26" s="43">
        <v>0</v>
      </c>
      <c r="N26" s="43">
        <f t="shared" si="1"/>
        <v>2373</v>
      </c>
      <c r="O26" s="44">
        <f t="shared" si="2"/>
        <v>0.39184280052840159</v>
      </c>
      <c r="P26" s="9"/>
    </row>
    <row r="27" spans="1:119" ht="16.5" thickBot="1">
      <c r="A27" s="13" t="s">
        <v>10</v>
      </c>
      <c r="B27" s="21"/>
      <c r="C27" s="20"/>
      <c r="D27" s="14">
        <f>SUM(D5,D11,D16,D19,D22,D24)</f>
        <v>10852010</v>
      </c>
      <c r="E27" s="14">
        <f t="shared" ref="E27:M27" si="8">SUM(E5,E11,E16,E19,E22,E24)</f>
        <v>79750</v>
      </c>
      <c r="F27" s="14">
        <f t="shared" si="8"/>
        <v>0</v>
      </c>
      <c r="G27" s="14">
        <f t="shared" si="8"/>
        <v>140481</v>
      </c>
      <c r="H27" s="14">
        <f t="shared" si="8"/>
        <v>0</v>
      </c>
      <c r="I27" s="14">
        <f t="shared" si="8"/>
        <v>1491203</v>
      </c>
      <c r="J27" s="14">
        <f t="shared" si="8"/>
        <v>0</v>
      </c>
      <c r="K27" s="14">
        <f t="shared" si="8"/>
        <v>20630</v>
      </c>
      <c r="L27" s="14">
        <f t="shared" si="8"/>
        <v>0</v>
      </c>
      <c r="M27" s="14">
        <f t="shared" si="8"/>
        <v>0</v>
      </c>
      <c r="N27" s="14">
        <f t="shared" si="1"/>
        <v>12584074</v>
      </c>
      <c r="O27" s="35">
        <f t="shared" si="2"/>
        <v>2077.9514531043592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46</v>
      </c>
      <c r="M29" s="90"/>
      <c r="N29" s="90"/>
      <c r="O29" s="39">
        <v>6056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thickBot="1">
      <c r="A31" s="94" t="s">
        <v>47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A31:O31"/>
    <mergeCell ref="L29:N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8484646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8484646</v>
      </c>
      <c r="O5" s="30">
        <f t="shared" ref="O5:O27" si="2">(N5/O$29)</f>
        <v>1433.2172297297298</v>
      </c>
      <c r="P5" s="6"/>
    </row>
    <row r="6" spans="1:133">
      <c r="A6" s="12"/>
      <c r="B6" s="42">
        <v>511</v>
      </c>
      <c r="C6" s="19" t="s">
        <v>19</v>
      </c>
      <c r="D6" s="43">
        <v>167135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167135</v>
      </c>
      <c r="O6" s="44">
        <f t="shared" si="2"/>
        <v>28.232263513513512</v>
      </c>
      <c r="P6" s="9"/>
    </row>
    <row r="7" spans="1:133">
      <c r="A7" s="12"/>
      <c r="B7" s="42">
        <v>513</v>
      </c>
      <c r="C7" s="19" t="s">
        <v>20</v>
      </c>
      <c r="D7" s="43">
        <v>844704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844704</v>
      </c>
      <c r="O7" s="44">
        <f t="shared" si="2"/>
        <v>142.68648648648647</v>
      </c>
      <c r="P7" s="9"/>
    </row>
    <row r="8" spans="1:133">
      <c r="A8" s="12"/>
      <c r="B8" s="42">
        <v>514</v>
      </c>
      <c r="C8" s="19" t="s">
        <v>21</v>
      </c>
      <c r="D8" s="43">
        <v>254148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254148</v>
      </c>
      <c r="O8" s="44">
        <f t="shared" si="2"/>
        <v>42.930405405405402</v>
      </c>
      <c r="P8" s="9"/>
    </row>
    <row r="9" spans="1:133">
      <c r="A9" s="12"/>
      <c r="B9" s="42">
        <v>519</v>
      </c>
      <c r="C9" s="19" t="s">
        <v>22</v>
      </c>
      <c r="D9" s="43">
        <v>7218659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7218659</v>
      </c>
      <c r="O9" s="44">
        <f t="shared" si="2"/>
        <v>1219.3680743243244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SUM(D11:D14)</f>
        <v>4799583</v>
      </c>
      <c r="E10" s="29">
        <f t="shared" si="3"/>
        <v>15806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4815389</v>
      </c>
      <c r="O10" s="41">
        <f t="shared" si="2"/>
        <v>813.41030405405411</v>
      </c>
      <c r="P10" s="10"/>
    </row>
    <row r="11" spans="1:133">
      <c r="A11" s="12"/>
      <c r="B11" s="42">
        <v>521</v>
      </c>
      <c r="C11" s="19" t="s">
        <v>24</v>
      </c>
      <c r="D11" s="43">
        <v>2822331</v>
      </c>
      <c r="E11" s="43">
        <v>15806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2838137</v>
      </c>
      <c r="O11" s="44">
        <f t="shared" si="2"/>
        <v>479.41503378378377</v>
      </c>
      <c r="P11" s="9"/>
    </row>
    <row r="12" spans="1:133">
      <c r="A12" s="12"/>
      <c r="B12" s="42">
        <v>522</v>
      </c>
      <c r="C12" s="19" t="s">
        <v>25</v>
      </c>
      <c r="D12" s="43">
        <v>1001195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1001195</v>
      </c>
      <c r="O12" s="44">
        <f t="shared" si="2"/>
        <v>169.12077702702703</v>
      </c>
      <c r="P12" s="9"/>
    </row>
    <row r="13" spans="1:133">
      <c r="A13" s="12"/>
      <c r="B13" s="42">
        <v>523</v>
      </c>
      <c r="C13" s="19" t="s">
        <v>26</v>
      </c>
      <c r="D13" s="43">
        <v>670000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670000</v>
      </c>
      <c r="O13" s="44">
        <f t="shared" si="2"/>
        <v>113.17567567567568</v>
      </c>
      <c r="P13" s="9"/>
    </row>
    <row r="14" spans="1:133">
      <c r="A14" s="12"/>
      <c r="B14" s="42">
        <v>524</v>
      </c>
      <c r="C14" s="19" t="s">
        <v>27</v>
      </c>
      <c r="D14" s="43">
        <v>306057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306057</v>
      </c>
      <c r="O14" s="44">
        <f t="shared" si="2"/>
        <v>51.698817567567566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214547</v>
      </c>
      <c r="E15" s="29">
        <f t="shared" si="4"/>
        <v>0</v>
      </c>
      <c r="F15" s="29">
        <f t="shared" si="4"/>
        <v>0</v>
      </c>
      <c r="G15" s="29">
        <f t="shared" si="4"/>
        <v>1725979</v>
      </c>
      <c r="H15" s="29">
        <f t="shared" si="4"/>
        <v>0</v>
      </c>
      <c r="I15" s="29">
        <f t="shared" si="4"/>
        <v>1062088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3002614</v>
      </c>
      <c r="O15" s="41">
        <f t="shared" si="2"/>
        <v>507.19831081081082</v>
      </c>
      <c r="P15" s="10"/>
    </row>
    <row r="16" spans="1:133">
      <c r="A16" s="12"/>
      <c r="B16" s="42">
        <v>534</v>
      </c>
      <c r="C16" s="19" t="s">
        <v>29</v>
      </c>
      <c r="D16" s="43">
        <v>22632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22632</v>
      </c>
      <c r="O16" s="44">
        <f t="shared" si="2"/>
        <v>3.8229729729729729</v>
      </c>
      <c r="P16" s="9"/>
    </row>
    <row r="17" spans="1:119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1062088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1062088</v>
      </c>
      <c r="O17" s="44">
        <f t="shared" si="2"/>
        <v>179.40675675675675</v>
      </c>
      <c r="P17" s="9"/>
    </row>
    <row r="18" spans="1:119">
      <c r="A18" s="12"/>
      <c r="B18" s="42">
        <v>539</v>
      </c>
      <c r="C18" s="19" t="s">
        <v>31</v>
      </c>
      <c r="D18" s="43">
        <v>191915</v>
      </c>
      <c r="E18" s="43">
        <v>0</v>
      </c>
      <c r="F18" s="43">
        <v>0</v>
      </c>
      <c r="G18" s="43">
        <v>1725979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1917894</v>
      </c>
      <c r="O18" s="44">
        <f t="shared" si="2"/>
        <v>323.96858108108108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SUM(D20:D22)</f>
        <v>1424975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201408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1626383</v>
      </c>
      <c r="O19" s="41">
        <f t="shared" si="2"/>
        <v>274.7268581081081</v>
      </c>
      <c r="P19" s="10"/>
    </row>
    <row r="20" spans="1:119">
      <c r="A20" s="12"/>
      <c r="B20" s="42">
        <v>541</v>
      </c>
      <c r="C20" s="19" t="s">
        <v>33</v>
      </c>
      <c r="D20" s="43">
        <v>833079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833079</v>
      </c>
      <c r="O20" s="44">
        <f t="shared" si="2"/>
        <v>140.72280405405405</v>
      </c>
      <c r="P20" s="9"/>
    </row>
    <row r="21" spans="1:119">
      <c r="A21" s="12"/>
      <c r="B21" s="42">
        <v>542</v>
      </c>
      <c r="C21" s="19" t="s">
        <v>34</v>
      </c>
      <c r="D21" s="43">
        <v>445263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445263</v>
      </c>
      <c r="O21" s="44">
        <f t="shared" si="2"/>
        <v>75.213344594594588</v>
      </c>
      <c r="P21" s="9"/>
    </row>
    <row r="22" spans="1:119">
      <c r="A22" s="12"/>
      <c r="B22" s="42">
        <v>545</v>
      </c>
      <c r="C22" s="19" t="s">
        <v>35</v>
      </c>
      <c r="D22" s="43">
        <v>146633</v>
      </c>
      <c r="E22" s="43">
        <v>0</v>
      </c>
      <c r="F22" s="43">
        <v>0</v>
      </c>
      <c r="G22" s="43">
        <v>0</v>
      </c>
      <c r="H22" s="43">
        <v>0</v>
      </c>
      <c r="I22" s="43">
        <v>201408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348041</v>
      </c>
      <c r="O22" s="44">
        <f t="shared" si="2"/>
        <v>58.790709459459457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307685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307685</v>
      </c>
      <c r="O23" s="41">
        <f t="shared" si="2"/>
        <v>51.973817567567565</v>
      </c>
      <c r="P23" s="9"/>
    </row>
    <row r="24" spans="1:119">
      <c r="A24" s="12"/>
      <c r="B24" s="42">
        <v>572</v>
      </c>
      <c r="C24" s="19" t="s">
        <v>37</v>
      </c>
      <c r="D24" s="43">
        <v>307685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307685</v>
      </c>
      <c r="O24" s="44">
        <f t="shared" si="2"/>
        <v>51.973817567567565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SUM(D26:D26)</f>
        <v>2199599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623849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2823448</v>
      </c>
      <c r="O25" s="41">
        <f t="shared" si="2"/>
        <v>476.93378378378378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2199599</v>
      </c>
      <c r="E26" s="43">
        <v>0</v>
      </c>
      <c r="F26" s="43">
        <v>0</v>
      </c>
      <c r="G26" s="43">
        <v>0</v>
      </c>
      <c r="H26" s="43">
        <v>0</v>
      </c>
      <c r="I26" s="43">
        <v>623849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2823448</v>
      </c>
      <c r="O26" s="44">
        <f t="shared" si="2"/>
        <v>476.93378378378378</v>
      </c>
      <c r="P26" s="9"/>
    </row>
    <row r="27" spans="1:119" ht="16.5" thickBot="1">
      <c r="A27" s="13" t="s">
        <v>10</v>
      </c>
      <c r="B27" s="21"/>
      <c r="C27" s="20"/>
      <c r="D27" s="14">
        <f>SUM(D5,D10,D15,D19,D23,D25)</f>
        <v>17431035</v>
      </c>
      <c r="E27" s="14">
        <f t="shared" ref="E27:M27" si="8">SUM(E5,E10,E15,E19,E23,E25)</f>
        <v>15806</v>
      </c>
      <c r="F27" s="14">
        <f t="shared" si="8"/>
        <v>0</v>
      </c>
      <c r="G27" s="14">
        <f t="shared" si="8"/>
        <v>1725979</v>
      </c>
      <c r="H27" s="14">
        <f t="shared" si="8"/>
        <v>0</v>
      </c>
      <c r="I27" s="14">
        <f t="shared" si="8"/>
        <v>1887345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21060165</v>
      </c>
      <c r="O27" s="35">
        <f t="shared" si="2"/>
        <v>3557.4603040540542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40</v>
      </c>
      <c r="M29" s="90"/>
      <c r="N29" s="90"/>
      <c r="O29" s="39">
        <v>5920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thickBot="1">
      <c r="A31" s="94" t="s">
        <v>47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3887290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3887290</v>
      </c>
      <c r="O5" s="30">
        <f t="shared" ref="O5:O27" si="2">(N5/O$29)</f>
        <v>664.26691729323306</v>
      </c>
      <c r="P5" s="6"/>
    </row>
    <row r="6" spans="1:133">
      <c r="A6" s="12"/>
      <c r="B6" s="42">
        <v>511</v>
      </c>
      <c r="C6" s="19" t="s">
        <v>19</v>
      </c>
      <c r="D6" s="43">
        <v>165391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165391</v>
      </c>
      <c r="O6" s="44">
        <f t="shared" si="2"/>
        <v>28.262303485987697</v>
      </c>
      <c r="P6" s="9"/>
    </row>
    <row r="7" spans="1:133">
      <c r="A7" s="12"/>
      <c r="B7" s="42">
        <v>513</v>
      </c>
      <c r="C7" s="19" t="s">
        <v>20</v>
      </c>
      <c r="D7" s="43">
        <v>790595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790595</v>
      </c>
      <c r="O7" s="44">
        <f t="shared" si="2"/>
        <v>135.09825700615175</v>
      </c>
      <c r="P7" s="9"/>
    </row>
    <row r="8" spans="1:133">
      <c r="A8" s="12"/>
      <c r="B8" s="42">
        <v>514</v>
      </c>
      <c r="C8" s="19" t="s">
        <v>21</v>
      </c>
      <c r="D8" s="43">
        <v>130346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130346</v>
      </c>
      <c r="O8" s="44">
        <f t="shared" si="2"/>
        <v>22.273752563226246</v>
      </c>
      <c r="P8" s="9"/>
    </row>
    <row r="9" spans="1:133">
      <c r="A9" s="12"/>
      <c r="B9" s="42">
        <v>519</v>
      </c>
      <c r="C9" s="19" t="s">
        <v>22</v>
      </c>
      <c r="D9" s="43">
        <v>2800958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2800958</v>
      </c>
      <c r="O9" s="44">
        <f t="shared" si="2"/>
        <v>478.63260423786738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SUM(D11:D14)</f>
        <v>6468324</v>
      </c>
      <c r="E10" s="29">
        <f t="shared" si="3"/>
        <v>88680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6557004</v>
      </c>
      <c r="O10" s="41">
        <f t="shared" si="2"/>
        <v>1120.4723171565277</v>
      </c>
      <c r="P10" s="10"/>
    </row>
    <row r="11" spans="1:133">
      <c r="A11" s="12"/>
      <c r="B11" s="42">
        <v>521</v>
      </c>
      <c r="C11" s="19" t="s">
        <v>24</v>
      </c>
      <c r="D11" s="43">
        <v>2537411</v>
      </c>
      <c r="E11" s="43">
        <v>88680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2626091</v>
      </c>
      <c r="O11" s="44">
        <f t="shared" si="2"/>
        <v>448.751025290499</v>
      </c>
      <c r="P11" s="9"/>
    </row>
    <row r="12" spans="1:133">
      <c r="A12" s="12"/>
      <c r="B12" s="42">
        <v>522</v>
      </c>
      <c r="C12" s="19" t="s">
        <v>25</v>
      </c>
      <c r="D12" s="43">
        <v>2430631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2430631</v>
      </c>
      <c r="O12" s="44">
        <f t="shared" si="2"/>
        <v>415.3504784688995</v>
      </c>
      <c r="P12" s="9"/>
    </row>
    <row r="13" spans="1:133">
      <c r="A13" s="12"/>
      <c r="B13" s="42">
        <v>523</v>
      </c>
      <c r="C13" s="19" t="s">
        <v>26</v>
      </c>
      <c r="D13" s="43">
        <v>1037897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1037897</v>
      </c>
      <c r="O13" s="44">
        <f t="shared" si="2"/>
        <v>177.35765550239233</v>
      </c>
      <c r="P13" s="9"/>
    </row>
    <row r="14" spans="1:133">
      <c r="A14" s="12"/>
      <c r="B14" s="42">
        <v>524</v>
      </c>
      <c r="C14" s="19" t="s">
        <v>27</v>
      </c>
      <c r="D14" s="43">
        <v>462385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462385</v>
      </c>
      <c r="O14" s="44">
        <f t="shared" si="2"/>
        <v>79.013157894736835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177587</v>
      </c>
      <c r="E15" s="29">
        <f t="shared" si="4"/>
        <v>0</v>
      </c>
      <c r="F15" s="29">
        <f t="shared" si="4"/>
        <v>0</v>
      </c>
      <c r="G15" s="29">
        <f t="shared" si="4"/>
        <v>11009129</v>
      </c>
      <c r="H15" s="29">
        <f t="shared" si="4"/>
        <v>0</v>
      </c>
      <c r="I15" s="29">
        <f t="shared" si="4"/>
        <v>1384307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12571023</v>
      </c>
      <c r="O15" s="41">
        <f t="shared" si="2"/>
        <v>2148.1584073820918</v>
      </c>
      <c r="P15" s="10"/>
    </row>
    <row r="16" spans="1:133">
      <c r="A16" s="12"/>
      <c r="B16" s="42">
        <v>534</v>
      </c>
      <c r="C16" s="19" t="s">
        <v>29</v>
      </c>
      <c r="D16" s="43">
        <v>25186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25186</v>
      </c>
      <c r="O16" s="44">
        <f t="shared" si="2"/>
        <v>4.303827751196172</v>
      </c>
      <c r="P16" s="9"/>
    </row>
    <row r="17" spans="1:119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1384307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1384307</v>
      </c>
      <c r="O17" s="44">
        <f t="shared" si="2"/>
        <v>236.55280246069719</v>
      </c>
      <c r="P17" s="9"/>
    </row>
    <row r="18" spans="1:119">
      <c r="A18" s="12"/>
      <c r="B18" s="42">
        <v>539</v>
      </c>
      <c r="C18" s="19" t="s">
        <v>31</v>
      </c>
      <c r="D18" s="43">
        <v>152401</v>
      </c>
      <c r="E18" s="43">
        <v>0</v>
      </c>
      <c r="F18" s="43">
        <v>0</v>
      </c>
      <c r="G18" s="43">
        <v>11009129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11161530</v>
      </c>
      <c r="O18" s="44">
        <f t="shared" si="2"/>
        <v>1907.3017771701982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SUM(D20:D22)</f>
        <v>1404683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229008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1633691</v>
      </c>
      <c r="O19" s="41">
        <f t="shared" si="2"/>
        <v>279.16797676008201</v>
      </c>
      <c r="P19" s="10"/>
    </row>
    <row r="20" spans="1:119">
      <c r="A20" s="12"/>
      <c r="B20" s="42">
        <v>541</v>
      </c>
      <c r="C20" s="19" t="s">
        <v>33</v>
      </c>
      <c r="D20" s="43">
        <v>805163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805163</v>
      </c>
      <c r="O20" s="44">
        <f t="shared" si="2"/>
        <v>137.58766233766235</v>
      </c>
      <c r="P20" s="9"/>
    </row>
    <row r="21" spans="1:119">
      <c r="A21" s="12"/>
      <c r="B21" s="42">
        <v>542</v>
      </c>
      <c r="C21" s="19" t="s">
        <v>34</v>
      </c>
      <c r="D21" s="43">
        <v>445710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445710</v>
      </c>
      <c r="O21" s="44">
        <f t="shared" si="2"/>
        <v>76.163704716336298</v>
      </c>
      <c r="P21" s="9"/>
    </row>
    <row r="22" spans="1:119">
      <c r="A22" s="12"/>
      <c r="B22" s="42">
        <v>545</v>
      </c>
      <c r="C22" s="19" t="s">
        <v>35</v>
      </c>
      <c r="D22" s="43">
        <v>153810</v>
      </c>
      <c r="E22" s="43">
        <v>0</v>
      </c>
      <c r="F22" s="43">
        <v>0</v>
      </c>
      <c r="G22" s="43">
        <v>0</v>
      </c>
      <c r="H22" s="43">
        <v>0</v>
      </c>
      <c r="I22" s="43">
        <v>229008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382818</v>
      </c>
      <c r="O22" s="44">
        <f t="shared" si="2"/>
        <v>65.416609706083392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409898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409898</v>
      </c>
      <c r="O23" s="41">
        <f t="shared" si="2"/>
        <v>70.044087491455912</v>
      </c>
      <c r="P23" s="9"/>
    </row>
    <row r="24" spans="1:119">
      <c r="A24" s="12"/>
      <c r="B24" s="42">
        <v>572</v>
      </c>
      <c r="C24" s="19" t="s">
        <v>37</v>
      </c>
      <c r="D24" s="43">
        <v>409898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409898</v>
      </c>
      <c r="O24" s="44">
        <f t="shared" si="2"/>
        <v>70.044087491455912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SUM(D26:D26)</f>
        <v>4966393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1687466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6653859</v>
      </c>
      <c r="O25" s="41">
        <f t="shared" si="2"/>
        <v>1137.0230690362268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4966393</v>
      </c>
      <c r="E26" s="43">
        <v>0</v>
      </c>
      <c r="F26" s="43">
        <v>0</v>
      </c>
      <c r="G26" s="43">
        <v>0</v>
      </c>
      <c r="H26" s="43">
        <v>0</v>
      </c>
      <c r="I26" s="43">
        <v>1687466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6653859</v>
      </c>
      <c r="O26" s="44">
        <f t="shared" si="2"/>
        <v>1137.0230690362268</v>
      </c>
      <c r="P26" s="9"/>
    </row>
    <row r="27" spans="1:119" ht="16.5" thickBot="1">
      <c r="A27" s="13" t="s">
        <v>10</v>
      </c>
      <c r="B27" s="21"/>
      <c r="C27" s="20"/>
      <c r="D27" s="14">
        <f>SUM(D5,D10,D15,D19,D23,D25)</f>
        <v>17314175</v>
      </c>
      <c r="E27" s="14">
        <f t="shared" ref="E27:M27" si="8">SUM(E5,E10,E15,E19,E23,E25)</f>
        <v>88680</v>
      </c>
      <c r="F27" s="14">
        <f t="shared" si="8"/>
        <v>0</v>
      </c>
      <c r="G27" s="14">
        <f t="shared" si="8"/>
        <v>11009129</v>
      </c>
      <c r="H27" s="14">
        <f t="shared" si="8"/>
        <v>0</v>
      </c>
      <c r="I27" s="14">
        <f t="shared" si="8"/>
        <v>3300781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31712765</v>
      </c>
      <c r="O27" s="35">
        <f t="shared" si="2"/>
        <v>5419.1327751196168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58</v>
      </c>
      <c r="M29" s="90"/>
      <c r="N29" s="90"/>
      <c r="O29" s="39">
        <v>5852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47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2350146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119801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2469947</v>
      </c>
      <c r="O5" s="30">
        <f t="shared" ref="O5:O26" si="2">(N5/O$28)</f>
        <v>398.63573273079407</v>
      </c>
      <c r="P5" s="6"/>
    </row>
    <row r="6" spans="1:133">
      <c r="A6" s="12"/>
      <c r="B6" s="42">
        <v>511</v>
      </c>
      <c r="C6" s="19" t="s">
        <v>19</v>
      </c>
      <c r="D6" s="43">
        <v>159105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159105</v>
      </c>
      <c r="O6" s="44">
        <f t="shared" si="2"/>
        <v>25.678663653970304</v>
      </c>
      <c r="P6" s="9"/>
    </row>
    <row r="7" spans="1:133">
      <c r="A7" s="12"/>
      <c r="B7" s="42">
        <v>513</v>
      </c>
      <c r="C7" s="19" t="s">
        <v>20</v>
      </c>
      <c r="D7" s="43">
        <v>1052375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1052375</v>
      </c>
      <c r="O7" s="44">
        <f t="shared" si="2"/>
        <v>169.84748224661072</v>
      </c>
      <c r="P7" s="9"/>
    </row>
    <row r="8" spans="1:133">
      <c r="A8" s="12"/>
      <c r="B8" s="42">
        <v>514</v>
      </c>
      <c r="C8" s="19" t="s">
        <v>21</v>
      </c>
      <c r="D8" s="43">
        <v>243515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243515</v>
      </c>
      <c r="O8" s="44">
        <f t="shared" si="2"/>
        <v>39.301969012265978</v>
      </c>
      <c r="P8" s="9"/>
    </row>
    <row r="9" spans="1:133">
      <c r="A9" s="12"/>
      <c r="B9" s="42">
        <v>517</v>
      </c>
      <c r="C9" s="19" t="s">
        <v>73</v>
      </c>
      <c r="D9" s="43">
        <v>357898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357898</v>
      </c>
      <c r="O9" s="44">
        <f t="shared" si="2"/>
        <v>57.76275016139445</v>
      </c>
      <c r="P9" s="9"/>
    </row>
    <row r="10" spans="1:133">
      <c r="A10" s="12"/>
      <c r="B10" s="42">
        <v>519</v>
      </c>
      <c r="C10" s="19" t="s">
        <v>22</v>
      </c>
      <c r="D10" s="43">
        <v>537253</v>
      </c>
      <c r="E10" s="43">
        <v>0</v>
      </c>
      <c r="F10" s="43">
        <v>0</v>
      </c>
      <c r="G10" s="43">
        <v>0</v>
      </c>
      <c r="H10" s="43">
        <v>0</v>
      </c>
      <c r="I10" s="43">
        <v>119801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657054</v>
      </c>
      <c r="O10" s="44">
        <f t="shared" si="2"/>
        <v>106.04486765655261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6181156</v>
      </c>
      <c r="E11" s="29">
        <f t="shared" si="3"/>
        <v>9112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6190268</v>
      </c>
      <c r="O11" s="41">
        <f t="shared" si="2"/>
        <v>999.07488702388639</v>
      </c>
      <c r="P11" s="10"/>
    </row>
    <row r="12" spans="1:133">
      <c r="A12" s="12"/>
      <c r="B12" s="42">
        <v>521</v>
      </c>
      <c r="C12" s="19" t="s">
        <v>24</v>
      </c>
      <c r="D12" s="43">
        <v>2636387</v>
      </c>
      <c r="E12" s="43">
        <v>9112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2645499</v>
      </c>
      <c r="O12" s="44">
        <f t="shared" si="2"/>
        <v>426.96885087153004</v>
      </c>
      <c r="P12" s="9"/>
    </row>
    <row r="13" spans="1:133">
      <c r="A13" s="12"/>
      <c r="B13" s="42">
        <v>522</v>
      </c>
      <c r="C13" s="19" t="s">
        <v>25</v>
      </c>
      <c r="D13" s="43">
        <v>3118524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3118524</v>
      </c>
      <c r="O13" s="44">
        <f t="shared" si="2"/>
        <v>503.312459651388</v>
      </c>
      <c r="P13" s="9"/>
    </row>
    <row r="14" spans="1:133">
      <c r="A14" s="12"/>
      <c r="B14" s="42">
        <v>524</v>
      </c>
      <c r="C14" s="19" t="s">
        <v>27</v>
      </c>
      <c r="D14" s="43">
        <v>426245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426245</v>
      </c>
      <c r="O14" s="44">
        <f t="shared" si="2"/>
        <v>68.793576500968371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670347</v>
      </c>
      <c r="E15" s="29">
        <f t="shared" si="4"/>
        <v>0</v>
      </c>
      <c r="F15" s="29">
        <f t="shared" si="4"/>
        <v>0</v>
      </c>
      <c r="G15" s="29">
        <f t="shared" si="4"/>
        <v>3099642</v>
      </c>
      <c r="H15" s="29">
        <f t="shared" si="4"/>
        <v>0</v>
      </c>
      <c r="I15" s="29">
        <f t="shared" si="4"/>
        <v>1090237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4860226</v>
      </c>
      <c r="O15" s="41">
        <f t="shared" si="2"/>
        <v>784.41349257585534</v>
      </c>
      <c r="P15" s="10"/>
    </row>
    <row r="16" spans="1:133">
      <c r="A16" s="12"/>
      <c r="B16" s="42">
        <v>534</v>
      </c>
      <c r="C16" s="19" t="s">
        <v>29</v>
      </c>
      <c r="D16" s="43">
        <v>23507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23507</v>
      </c>
      <c r="O16" s="44">
        <f t="shared" si="2"/>
        <v>3.7938992898644286</v>
      </c>
      <c r="P16" s="9"/>
    </row>
    <row r="17" spans="1:119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1090237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1090237</v>
      </c>
      <c r="O17" s="44">
        <f t="shared" si="2"/>
        <v>175.95819883795997</v>
      </c>
      <c r="P17" s="9"/>
    </row>
    <row r="18" spans="1:119">
      <c r="A18" s="12"/>
      <c r="B18" s="42">
        <v>539</v>
      </c>
      <c r="C18" s="19" t="s">
        <v>31</v>
      </c>
      <c r="D18" s="43">
        <v>646840</v>
      </c>
      <c r="E18" s="43">
        <v>0</v>
      </c>
      <c r="F18" s="43">
        <v>0</v>
      </c>
      <c r="G18" s="43">
        <v>3099642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3746482</v>
      </c>
      <c r="O18" s="44">
        <f t="shared" si="2"/>
        <v>604.66139444803093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1286696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164857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1451553</v>
      </c>
      <c r="O19" s="41">
        <f t="shared" si="2"/>
        <v>234.27259522272433</v>
      </c>
      <c r="P19" s="10"/>
    </row>
    <row r="20" spans="1:119">
      <c r="A20" s="12"/>
      <c r="B20" s="42">
        <v>541</v>
      </c>
      <c r="C20" s="19" t="s">
        <v>33</v>
      </c>
      <c r="D20" s="43">
        <v>1089307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1089307</v>
      </c>
      <c r="O20" s="44">
        <f t="shared" si="2"/>
        <v>175.80810200129116</v>
      </c>
      <c r="P20" s="9"/>
    </row>
    <row r="21" spans="1:119">
      <c r="A21" s="12"/>
      <c r="B21" s="42">
        <v>545</v>
      </c>
      <c r="C21" s="19" t="s">
        <v>35</v>
      </c>
      <c r="D21" s="43">
        <v>197389</v>
      </c>
      <c r="E21" s="43">
        <v>0</v>
      </c>
      <c r="F21" s="43">
        <v>0</v>
      </c>
      <c r="G21" s="43">
        <v>0</v>
      </c>
      <c r="H21" s="43">
        <v>0</v>
      </c>
      <c r="I21" s="43">
        <v>164857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362246</v>
      </c>
      <c r="O21" s="44">
        <f t="shared" si="2"/>
        <v>58.46449322143318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SUM(D23:D23)</f>
        <v>406933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406933</v>
      </c>
      <c r="O22" s="41">
        <f t="shared" si="2"/>
        <v>65.676726920593936</v>
      </c>
      <c r="P22" s="9"/>
    </row>
    <row r="23" spans="1:119">
      <c r="A23" s="12"/>
      <c r="B23" s="42">
        <v>572</v>
      </c>
      <c r="C23" s="19" t="s">
        <v>37</v>
      </c>
      <c r="D23" s="43">
        <v>406933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406933</v>
      </c>
      <c r="O23" s="44">
        <f t="shared" si="2"/>
        <v>65.676726920593936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SUM(D25:D25)</f>
        <v>3456105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165645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3621750</v>
      </c>
      <c r="O24" s="41">
        <f t="shared" si="2"/>
        <v>584.53034215622984</v>
      </c>
      <c r="P24" s="9"/>
    </row>
    <row r="25" spans="1:119" ht="15.75" thickBot="1">
      <c r="A25" s="12"/>
      <c r="B25" s="42">
        <v>581</v>
      </c>
      <c r="C25" s="19" t="s">
        <v>38</v>
      </c>
      <c r="D25" s="43">
        <v>3456105</v>
      </c>
      <c r="E25" s="43">
        <v>0</v>
      </c>
      <c r="F25" s="43">
        <v>0</v>
      </c>
      <c r="G25" s="43">
        <v>0</v>
      </c>
      <c r="H25" s="43">
        <v>0</v>
      </c>
      <c r="I25" s="43">
        <v>165645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3621750</v>
      </c>
      <c r="O25" s="44">
        <f t="shared" si="2"/>
        <v>584.53034215622984</v>
      </c>
      <c r="P25" s="9"/>
    </row>
    <row r="26" spans="1:119" ht="16.5" thickBot="1">
      <c r="A26" s="13" t="s">
        <v>10</v>
      </c>
      <c r="B26" s="21"/>
      <c r="C26" s="20"/>
      <c r="D26" s="14">
        <f>SUM(D5,D11,D15,D19,D22,D24)</f>
        <v>14351383</v>
      </c>
      <c r="E26" s="14">
        <f t="shared" ref="E26:M26" si="8">SUM(E5,E11,E15,E19,E22,E24)</f>
        <v>9112</v>
      </c>
      <c r="F26" s="14">
        <f t="shared" si="8"/>
        <v>0</v>
      </c>
      <c r="G26" s="14">
        <f t="shared" si="8"/>
        <v>3099642</v>
      </c>
      <c r="H26" s="14">
        <f t="shared" si="8"/>
        <v>0</v>
      </c>
      <c r="I26" s="14">
        <f t="shared" si="8"/>
        <v>1540540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19000677</v>
      </c>
      <c r="O26" s="35">
        <f t="shared" si="2"/>
        <v>3066.6037766300838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74</v>
      </c>
      <c r="M28" s="90"/>
      <c r="N28" s="90"/>
      <c r="O28" s="39">
        <v>6196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47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91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86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87</v>
      </c>
      <c r="N4" s="32" t="s">
        <v>5</v>
      </c>
      <c r="O4" s="32" t="s">
        <v>88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2494132</v>
      </c>
      <c r="E5" s="24">
        <f t="shared" si="0"/>
        <v>0</v>
      </c>
      <c r="F5" s="24">
        <f t="shared" si="0"/>
        <v>0</v>
      </c>
      <c r="G5" s="24">
        <f t="shared" si="0"/>
        <v>42856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167704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2704692</v>
      </c>
      <c r="P5" s="30">
        <f t="shared" ref="P5:P26" si="1">(O5/P$28)</f>
        <v>435.8891216760677</v>
      </c>
      <c r="Q5" s="6"/>
    </row>
    <row r="6" spans="1:134">
      <c r="A6" s="12"/>
      <c r="B6" s="42">
        <v>511</v>
      </c>
      <c r="C6" s="19" t="s">
        <v>19</v>
      </c>
      <c r="D6" s="43">
        <v>228408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228408</v>
      </c>
      <c r="P6" s="44">
        <f t="shared" si="1"/>
        <v>36.810314262691378</v>
      </c>
      <c r="Q6" s="9"/>
    </row>
    <row r="7" spans="1:134">
      <c r="A7" s="12"/>
      <c r="B7" s="42">
        <v>512</v>
      </c>
      <c r="C7" s="19" t="s">
        <v>69</v>
      </c>
      <c r="D7" s="43">
        <v>55207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55207</v>
      </c>
      <c r="P7" s="44">
        <f t="shared" si="1"/>
        <v>8.8971796937953265</v>
      </c>
      <c r="Q7" s="9"/>
    </row>
    <row r="8" spans="1:134">
      <c r="A8" s="12"/>
      <c r="B8" s="42">
        <v>513</v>
      </c>
      <c r="C8" s="19" t="s">
        <v>20</v>
      </c>
      <c r="D8" s="43">
        <v>981867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44246</v>
      </c>
      <c r="L8" s="43">
        <v>0</v>
      </c>
      <c r="M8" s="43">
        <v>0</v>
      </c>
      <c r="N8" s="43">
        <v>0</v>
      </c>
      <c r="O8" s="43">
        <f t="shared" si="2"/>
        <v>1026113</v>
      </c>
      <c r="P8" s="44">
        <f t="shared" si="1"/>
        <v>165.36873489121675</v>
      </c>
      <c r="Q8" s="9"/>
    </row>
    <row r="9" spans="1:134">
      <c r="A9" s="12"/>
      <c r="B9" s="42">
        <v>514</v>
      </c>
      <c r="C9" s="19" t="s">
        <v>21</v>
      </c>
      <c r="D9" s="43">
        <v>360360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360360</v>
      </c>
      <c r="P9" s="44">
        <f t="shared" si="1"/>
        <v>58.075745366639808</v>
      </c>
      <c r="Q9" s="9"/>
    </row>
    <row r="10" spans="1:134">
      <c r="A10" s="12"/>
      <c r="B10" s="42">
        <v>518</v>
      </c>
      <c r="C10" s="19" t="s">
        <v>43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123458</v>
      </c>
      <c r="L10" s="43">
        <v>0</v>
      </c>
      <c r="M10" s="43">
        <v>0</v>
      </c>
      <c r="N10" s="43">
        <v>0</v>
      </c>
      <c r="O10" s="43">
        <f t="shared" si="2"/>
        <v>123458</v>
      </c>
      <c r="P10" s="44">
        <f t="shared" si="1"/>
        <v>19.896535052377114</v>
      </c>
      <c r="Q10" s="9"/>
    </row>
    <row r="11" spans="1:134">
      <c r="A11" s="12"/>
      <c r="B11" s="42">
        <v>519</v>
      </c>
      <c r="C11" s="19" t="s">
        <v>22</v>
      </c>
      <c r="D11" s="43">
        <v>868290</v>
      </c>
      <c r="E11" s="43">
        <v>0</v>
      </c>
      <c r="F11" s="43">
        <v>0</v>
      </c>
      <c r="G11" s="43">
        <v>42856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911146</v>
      </c>
      <c r="P11" s="44">
        <f t="shared" si="1"/>
        <v>146.8406124093473</v>
      </c>
      <c r="Q11" s="9"/>
    </row>
    <row r="12" spans="1:134" ht="15.75">
      <c r="A12" s="26" t="s">
        <v>23</v>
      </c>
      <c r="B12" s="27"/>
      <c r="C12" s="28"/>
      <c r="D12" s="29">
        <f t="shared" ref="D12:N12" si="3">SUM(D13:D16)</f>
        <v>7033697</v>
      </c>
      <c r="E12" s="29">
        <f t="shared" si="3"/>
        <v>2601905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9635602</v>
      </c>
      <c r="P12" s="41">
        <f t="shared" si="1"/>
        <v>1552.8770346494762</v>
      </c>
      <c r="Q12" s="10"/>
    </row>
    <row r="13" spans="1:134">
      <c r="A13" s="12"/>
      <c r="B13" s="42">
        <v>521</v>
      </c>
      <c r="C13" s="19" t="s">
        <v>24</v>
      </c>
      <c r="D13" s="43">
        <v>5453856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5453856</v>
      </c>
      <c r="P13" s="44">
        <f t="shared" si="1"/>
        <v>878.94536663980659</v>
      </c>
      <c r="Q13" s="9"/>
    </row>
    <row r="14" spans="1:134">
      <c r="A14" s="12"/>
      <c r="B14" s="42">
        <v>522</v>
      </c>
      <c r="C14" s="19" t="s">
        <v>25</v>
      </c>
      <c r="D14" s="43">
        <v>0</v>
      </c>
      <c r="E14" s="43">
        <v>1029039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6" si="4">SUM(D14:N14)</f>
        <v>1029039</v>
      </c>
      <c r="P14" s="44">
        <f t="shared" si="1"/>
        <v>165.8402900886382</v>
      </c>
      <c r="Q14" s="9"/>
    </row>
    <row r="15" spans="1:134">
      <c r="A15" s="12"/>
      <c r="B15" s="42">
        <v>524</v>
      </c>
      <c r="C15" s="19" t="s">
        <v>27</v>
      </c>
      <c r="D15" s="43">
        <v>706142</v>
      </c>
      <c r="E15" s="43">
        <v>1572866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2279008</v>
      </c>
      <c r="P15" s="44">
        <f t="shared" si="1"/>
        <v>367.28573730862206</v>
      </c>
      <c r="Q15" s="9"/>
    </row>
    <row r="16" spans="1:134">
      <c r="A16" s="12"/>
      <c r="B16" s="42">
        <v>526</v>
      </c>
      <c r="C16" s="19" t="s">
        <v>44</v>
      </c>
      <c r="D16" s="43">
        <v>873699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873699</v>
      </c>
      <c r="P16" s="44">
        <f t="shared" si="1"/>
        <v>140.80564061240935</v>
      </c>
      <c r="Q16" s="9"/>
    </row>
    <row r="17" spans="1:120" ht="15.75">
      <c r="A17" s="26" t="s">
        <v>28</v>
      </c>
      <c r="B17" s="27"/>
      <c r="C17" s="28"/>
      <c r="D17" s="29">
        <f t="shared" ref="D17:N17" si="5">SUM(D18:D18)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1068280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>SUM(D17:N17)</f>
        <v>1068280</v>
      </c>
      <c r="P17" s="41">
        <f t="shared" si="1"/>
        <v>172.16438356164383</v>
      </c>
      <c r="Q17" s="10"/>
    </row>
    <row r="18" spans="1:120">
      <c r="A18" s="12"/>
      <c r="B18" s="42">
        <v>535</v>
      </c>
      <c r="C18" s="19" t="s">
        <v>51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1068280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3" si="6">SUM(D18:N18)</f>
        <v>1068280</v>
      </c>
      <c r="P18" s="44">
        <f t="shared" si="1"/>
        <v>172.16438356164383</v>
      </c>
      <c r="Q18" s="9"/>
    </row>
    <row r="19" spans="1:120" ht="15.75">
      <c r="A19" s="26" t="s">
        <v>32</v>
      </c>
      <c r="B19" s="27"/>
      <c r="C19" s="28"/>
      <c r="D19" s="29">
        <f t="shared" ref="D19:N19" si="7">SUM(D20:D21)</f>
        <v>2537399</v>
      </c>
      <c r="E19" s="29">
        <f t="shared" si="7"/>
        <v>0</v>
      </c>
      <c r="F19" s="29">
        <f t="shared" si="7"/>
        <v>0</v>
      </c>
      <c r="G19" s="29">
        <f t="shared" si="7"/>
        <v>3276569</v>
      </c>
      <c r="H19" s="29">
        <f t="shared" si="7"/>
        <v>0</v>
      </c>
      <c r="I19" s="29">
        <f t="shared" si="7"/>
        <v>1195722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7009690</v>
      </c>
      <c r="P19" s="41">
        <f t="shared" si="1"/>
        <v>1129.6841257050764</v>
      </c>
      <c r="Q19" s="10"/>
    </row>
    <row r="20" spans="1:120">
      <c r="A20" s="12"/>
      <c r="B20" s="42">
        <v>541</v>
      </c>
      <c r="C20" s="19" t="s">
        <v>33</v>
      </c>
      <c r="D20" s="43">
        <v>2537399</v>
      </c>
      <c r="E20" s="43">
        <v>0</v>
      </c>
      <c r="F20" s="43">
        <v>0</v>
      </c>
      <c r="G20" s="43">
        <v>3276569</v>
      </c>
      <c r="H20" s="43">
        <v>0</v>
      </c>
      <c r="I20" s="43">
        <v>4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5813972</v>
      </c>
      <c r="P20" s="44">
        <f t="shared" si="1"/>
        <v>936.98178887993549</v>
      </c>
      <c r="Q20" s="9"/>
    </row>
    <row r="21" spans="1:120">
      <c r="A21" s="12"/>
      <c r="B21" s="42">
        <v>545</v>
      </c>
      <c r="C21" s="19" t="s">
        <v>35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1195718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1195718</v>
      </c>
      <c r="P21" s="44">
        <f t="shared" si="1"/>
        <v>192.702336825141</v>
      </c>
      <c r="Q21" s="9"/>
    </row>
    <row r="22" spans="1:120" ht="15.75">
      <c r="A22" s="26" t="s">
        <v>36</v>
      </c>
      <c r="B22" s="27"/>
      <c r="C22" s="28"/>
      <c r="D22" s="29">
        <f t="shared" ref="D22:N22" si="8">SUM(D23:D23)</f>
        <v>553628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>SUM(D22:N22)</f>
        <v>553628</v>
      </c>
      <c r="P22" s="41">
        <f t="shared" si="1"/>
        <v>89.222884770346496</v>
      </c>
      <c r="Q22" s="9"/>
    </row>
    <row r="23" spans="1:120">
      <c r="A23" s="12"/>
      <c r="B23" s="42">
        <v>572</v>
      </c>
      <c r="C23" s="19" t="s">
        <v>37</v>
      </c>
      <c r="D23" s="43">
        <v>553628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553628</v>
      </c>
      <c r="P23" s="44">
        <f t="shared" si="1"/>
        <v>89.222884770346496</v>
      </c>
      <c r="Q23" s="9"/>
    </row>
    <row r="24" spans="1:120" ht="15.75">
      <c r="A24" s="26" t="s">
        <v>39</v>
      </c>
      <c r="B24" s="27"/>
      <c r="C24" s="28"/>
      <c r="D24" s="29">
        <f t="shared" ref="D24:N24" si="9">SUM(D25:D25)</f>
        <v>540662</v>
      </c>
      <c r="E24" s="29">
        <f t="shared" si="9"/>
        <v>0</v>
      </c>
      <c r="F24" s="29">
        <f t="shared" si="9"/>
        <v>0</v>
      </c>
      <c r="G24" s="29">
        <f t="shared" si="9"/>
        <v>0</v>
      </c>
      <c r="H24" s="29">
        <f t="shared" si="9"/>
        <v>0</v>
      </c>
      <c r="I24" s="29">
        <f t="shared" si="9"/>
        <v>1109300</v>
      </c>
      <c r="J24" s="29">
        <f t="shared" si="9"/>
        <v>0</v>
      </c>
      <c r="K24" s="29">
        <f t="shared" si="9"/>
        <v>0</v>
      </c>
      <c r="L24" s="29">
        <f t="shared" si="9"/>
        <v>0</v>
      </c>
      <c r="M24" s="29">
        <f t="shared" si="9"/>
        <v>0</v>
      </c>
      <c r="N24" s="29">
        <f t="shared" si="9"/>
        <v>0</v>
      </c>
      <c r="O24" s="29">
        <f>SUM(D24:N24)</f>
        <v>1649962</v>
      </c>
      <c r="P24" s="41">
        <f t="shared" si="1"/>
        <v>265.90846091861403</v>
      </c>
      <c r="Q24" s="9"/>
    </row>
    <row r="25" spans="1:120" ht="15.75" thickBot="1">
      <c r="A25" s="12"/>
      <c r="B25" s="42">
        <v>581</v>
      </c>
      <c r="C25" s="19" t="s">
        <v>89</v>
      </c>
      <c r="D25" s="43">
        <v>540662</v>
      </c>
      <c r="E25" s="43">
        <v>0</v>
      </c>
      <c r="F25" s="43">
        <v>0</v>
      </c>
      <c r="G25" s="43">
        <v>0</v>
      </c>
      <c r="H25" s="43">
        <v>0</v>
      </c>
      <c r="I25" s="43">
        <v>1109300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>SUM(D25:N25)</f>
        <v>1649962</v>
      </c>
      <c r="P25" s="44">
        <f t="shared" si="1"/>
        <v>265.90846091861403</v>
      </c>
      <c r="Q25" s="9"/>
    </row>
    <row r="26" spans="1:120" ht="16.5" thickBot="1">
      <c r="A26" s="13" t="s">
        <v>10</v>
      </c>
      <c r="B26" s="21"/>
      <c r="C26" s="20"/>
      <c r="D26" s="14">
        <f>SUM(D5,D12,D17,D19,D22,D24)</f>
        <v>13159518</v>
      </c>
      <c r="E26" s="14">
        <f t="shared" ref="E26:N26" si="10">SUM(E5,E12,E17,E19,E22,E24)</f>
        <v>2601905</v>
      </c>
      <c r="F26" s="14">
        <f t="shared" si="10"/>
        <v>0</v>
      </c>
      <c r="G26" s="14">
        <f t="shared" si="10"/>
        <v>3319425</v>
      </c>
      <c r="H26" s="14">
        <f t="shared" si="10"/>
        <v>0</v>
      </c>
      <c r="I26" s="14">
        <f t="shared" si="10"/>
        <v>3373302</v>
      </c>
      <c r="J26" s="14">
        <f t="shared" si="10"/>
        <v>0</v>
      </c>
      <c r="K26" s="14">
        <f t="shared" si="10"/>
        <v>167704</v>
      </c>
      <c r="L26" s="14">
        <f t="shared" si="10"/>
        <v>0</v>
      </c>
      <c r="M26" s="14">
        <f t="shared" si="10"/>
        <v>0</v>
      </c>
      <c r="N26" s="14">
        <f t="shared" si="10"/>
        <v>0</v>
      </c>
      <c r="O26" s="14">
        <f>SUM(D26:N26)</f>
        <v>22621854</v>
      </c>
      <c r="P26" s="35">
        <f t="shared" si="1"/>
        <v>3645.746011281225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0" t="s">
        <v>92</v>
      </c>
      <c r="N28" s="90"/>
      <c r="O28" s="90"/>
      <c r="P28" s="39">
        <v>6205</v>
      </c>
    </row>
    <row r="29" spans="1:120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3"/>
    </row>
    <row r="30" spans="1:120" ht="15.75" customHeight="1" thickBot="1">
      <c r="A30" s="94" t="s">
        <v>47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86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87</v>
      </c>
      <c r="N4" s="32" t="s">
        <v>5</v>
      </c>
      <c r="O4" s="32" t="s">
        <v>88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2518476</v>
      </c>
      <c r="E5" s="24">
        <f t="shared" si="0"/>
        <v>0</v>
      </c>
      <c r="F5" s="24">
        <f t="shared" si="0"/>
        <v>0</v>
      </c>
      <c r="G5" s="24">
        <f t="shared" si="0"/>
        <v>45020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169507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6" si="1">SUM(D5:N5)</f>
        <v>2733003</v>
      </c>
      <c r="P5" s="30">
        <f t="shared" ref="P5:P26" si="2">(O5/P$28)</f>
        <v>440.59374496211512</v>
      </c>
      <c r="Q5" s="6"/>
    </row>
    <row r="6" spans="1:134">
      <c r="A6" s="12"/>
      <c r="B6" s="42">
        <v>511</v>
      </c>
      <c r="C6" s="19" t="s">
        <v>19</v>
      </c>
      <c r="D6" s="43">
        <v>180609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180609</v>
      </c>
      <c r="P6" s="44">
        <f t="shared" si="2"/>
        <v>29.116395292600355</v>
      </c>
      <c r="Q6" s="9"/>
    </row>
    <row r="7" spans="1:134">
      <c r="A7" s="12"/>
      <c r="B7" s="42">
        <v>512</v>
      </c>
      <c r="C7" s="19" t="s">
        <v>69</v>
      </c>
      <c r="D7" s="43">
        <v>139700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139700</v>
      </c>
      <c r="P7" s="44">
        <f t="shared" si="2"/>
        <v>22.52136063195228</v>
      </c>
      <c r="Q7" s="9"/>
    </row>
    <row r="8" spans="1:134">
      <c r="A8" s="12"/>
      <c r="B8" s="42">
        <v>513</v>
      </c>
      <c r="C8" s="19" t="s">
        <v>20</v>
      </c>
      <c r="D8" s="43">
        <v>1160632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35500</v>
      </c>
      <c r="L8" s="43">
        <v>0</v>
      </c>
      <c r="M8" s="43">
        <v>0</v>
      </c>
      <c r="N8" s="43">
        <v>0</v>
      </c>
      <c r="O8" s="43">
        <f t="shared" si="1"/>
        <v>1196132</v>
      </c>
      <c r="P8" s="44">
        <f t="shared" si="2"/>
        <v>192.83121070449783</v>
      </c>
      <c r="Q8" s="9"/>
    </row>
    <row r="9" spans="1:134">
      <c r="A9" s="12"/>
      <c r="B9" s="42">
        <v>514</v>
      </c>
      <c r="C9" s="19" t="s">
        <v>21</v>
      </c>
      <c r="D9" s="43">
        <v>338850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338850</v>
      </c>
      <c r="P9" s="44">
        <f t="shared" si="2"/>
        <v>54.626793487022411</v>
      </c>
      <c r="Q9" s="9"/>
    </row>
    <row r="10" spans="1:134">
      <c r="A10" s="12"/>
      <c r="B10" s="42">
        <v>518</v>
      </c>
      <c r="C10" s="19" t="s">
        <v>43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134007</v>
      </c>
      <c r="L10" s="43">
        <v>0</v>
      </c>
      <c r="M10" s="43">
        <v>0</v>
      </c>
      <c r="N10" s="43">
        <v>0</v>
      </c>
      <c r="O10" s="43">
        <f t="shared" si="1"/>
        <v>134007</v>
      </c>
      <c r="P10" s="44">
        <f t="shared" si="2"/>
        <v>21.603578913428986</v>
      </c>
      <c r="Q10" s="9"/>
    </row>
    <row r="11" spans="1:134">
      <c r="A11" s="12"/>
      <c r="B11" s="42">
        <v>519</v>
      </c>
      <c r="C11" s="19" t="s">
        <v>22</v>
      </c>
      <c r="D11" s="43">
        <v>698685</v>
      </c>
      <c r="E11" s="43">
        <v>0</v>
      </c>
      <c r="F11" s="43">
        <v>0</v>
      </c>
      <c r="G11" s="43">
        <v>45020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743705</v>
      </c>
      <c r="P11" s="44">
        <f t="shared" si="2"/>
        <v>119.89440593261325</v>
      </c>
      <c r="Q11" s="9"/>
    </row>
    <row r="12" spans="1:134" ht="15.75">
      <c r="A12" s="26" t="s">
        <v>23</v>
      </c>
      <c r="B12" s="27"/>
      <c r="C12" s="28"/>
      <c r="D12" s="29">
        <f t="shared" ref="D12:N12" si="3">SUM(D13:D16)</f>
        <v>6727491</v>
      </c>
      <c r="E12" s="29">
        <f t="shared" si="3"/>
        <v>1857681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8585172</v>
      </c>
      <c r="P12" s="41">
        <f t="shared" si="2"/>
        <v>1384.0354667096567</v>
      </c>
      <c r="Q12" s="10"/>
    </row>
    <row r="13" spans="1:134">
      <c r="A13" s="12"/>
      <c r="B13" s="42">
        <v>521</v>
      </c>
      <c r="C13" s="19" t="s">
        <v>24</v>
      </c>
      <c r="D13" s="43">
        <v>5185682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5185682</v>
      </c>
      <c r="P13" s="44">
        <f t="shared" si="2"/>
        <v>835.9958084797679</v>
      </c>
      <c r="Q13" s="9"/>
    </row>
    <row r="14" spans="1:134">
      <c r="A14" s="12"/>
      <c r="B14" s="42">
        <v>522</v>
      </c>
      <c r="C14" s="19" t="s">
        <v>25</v>
      </c>
      <c r="D14" s="43">
        <v>0</v>
      </c>
      <c r="E14" s="43">
        <v>935625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935625</v>
      </c>
      <c r="P14" s="44">
        <f t="shared" si="2"/>
        <v>150.83427373851362</v>
      </c>
      <c r="Q14" s="9"/>
    </row>
    <row r="15" spans="1:134">
      <c r="A15" s="12"/>
      <c r="B15" s="42">
        <v>524</v>
      </c>
      <c r="C15" s="19" t="s">
        <v>27</v>
      </c>
      <c r="D15" s="43">
        <v>693558</v>
      </c>
      <c r="E15" s="43">
        <v>922056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1615614</v>
      </c>
      <c r="P15" s="44">
        <f t="shared" si="2"/>
        <v>260.4568757053039</v>
      </c>
      <c r="Q15" s="9"/>
    </row>
    <row r="16" spans="1:134">
      <c r="A16" s="12"/>
      <c r="B16" s="42">
        <v>526</v>
      </c>
      <c r="C16" s="19" t="s">
        <v>44</v>
      </c>
      <c r="D16" s="43">
        <v>848251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848251</v>
      </c>
      <c r="P16" s="44">
        <f t="shared" si="2"/>
        <v>136.74850878607126</v>
      </c>
      <c r="Q16" s="9"/>
    </row>
    <row r="17" spans="1:120" ht="15.75">
      <c r="A17" s="26" t="s">
        <v>28</v>
      </c>
      <c r="B17" s="27"/>
      <c r="C17" s="28"/>
      <c r="D17" s="29">
        <f t="shared" ref="D17:N17" si="4">SUM(D18:D18)</f>
        <v>0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927784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29">
        <f t="shared" si="4"/>
        <v>0</v>
      </c>
      <c r="O17" s="40">
        <f t="shared" si="1"/>
        <v>927784</v>
      </c>
      <c r="P17" s="41">
        <f t="shared" si="2"/>
        <v>149.57020796388844</v>
      </c>
      <c r="Q17" s="10"/>
    </row>
    <row r="18" spans="1:120">
      <c r="A18" s="12"/>
      <c r="B18" s="42">
        <v>535</v>
      </c>
      <c r="C18" s="19" t="s">
        <v>51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927784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927784</v>
      </c>
      <c r="P18" s="44">
        <f t="shared" si="2"/>
        <v>149.57020796388844</v>
      </c>
      <c r="Q18" s="9"/>
    </row>
    <row r="19" spans="1:120" ht="15.75">
      <c r="A19" s="26" t="s">
        <v>32</v>
      </c>
      <c r="B19" s="27"/>
      <c r="C19" s="28"/>
      <c r="D19" s="29">
        <f t="shared" ref="D19:N19" si="5">SUM(D20:D21)</f>
        <v>2465528</v>
      </c>
      <c r="E19" s="29">
        <f t="shared" si="5"/>
        <v>0</v>
      </c>
      <c r="F19" s="29">
        <f t="shared" si="5"/>
        <v>0</v>
      </c>
      <c r="G19" s="29">
        <f t="shared" si="5"/>
        <v>2320603</v>
      </c>
      <c r="H19" s="29">
        <f t="shared" si="5"/>
        <v>0</v>
      </c>
      <c r="I19" s="29">
        <f t="shared" si="5"/>
        <v>994293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29">
        <f t="shared" si="1"/>
        <v>5780424</v>
      </c>
      <c r="P19" s="41">
        <f t="shared" si="2"/>
        <v>931.8755440915686</v>
      </c>
      <c r="Q19" s="10"/>
    </row>
    <row r="20" spans="1:120">
      <c r="A20" s="12"/>
      <c r="B20" s="42">
        <v>541</v>
      </c>
      <c r="C20" s="19" t="s">
        <v>33</v>
      </c>
      <c r="D20" s="43">
        <v>2465528</v>
      </c>
      <c r="E20" s="43">
        <v>0</v>
      </c>
      <c r="F20" s="43">
        <v>0</v>
      </c>
      <c r="G20" s="43">
        <v>2320603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4786131</v>
      </c>
      <c r="P20" s="44">
        <f t="shared" si="2"/>
        <v>771.58326616153477</v>
      </c>
      <c r="Q20" s="9"/>
    </row>
    <row r="21" spans="1:120">
      <c r="A21" s="12"/>
      <c r="B21" s="42">
        <v>545</v>
      </c>
      <c r="C21" s="19" t="s">
        <v>35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994293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994293</v>
      </c>
      <c r="P21" s="44">
        <f t="shared" si="2"/>
        <v>160.29227793003386</v>
      </c>
      <c r="Q21" s="9"/>
    </row>
    <row r="22" spans="1:120" ht="15.75">
      <c r="A22" s="26" t="s">
        <v>36</v>
      </c>
      <c r="B22" s="27"/>
      <c r="C22" s="28"/>
      <c r="D22" s="29">
        <f t="shared" ref="D22:N22" si="6">SUM(D23:D23)</f>
        <v>631667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1"/>
        <v>631667</v>
      </c>
      <c r="P22" s="41">
        <f t="shared" si="2"/>
        <v>101.83250040303079</v>
      </c>
      <c r="Q22" s="9"/>
    </row>
    <row r="23" spans="1:120">
      <c r="A23" s="12"/>
      <c r="B23" s="42">
        <v>572</v>
      </c>
      <c r="C23" s="19" t="s">
        <v>37</v>
      </c>
      <c r="D23" s="43">
        <v>631667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631667</v>
      </c>
      <c r="P23" s="44">
        <f t="shared" si="2"/>
        <v>101.83250040303079</v>
      </c>
      <c r="Q23" s="9"/>
    </row>
    <row r="24" spans="1:120" ht="15.75">
      <c r="A24" s="26" t="s">
        <v>39</v>
      </c>
      <c r="B24" s="27"/>
      <c r="C24" s="28"/>
      <c r="D24" s="29">
        <f t="shared" ref="D24:N24" si="7">SUM(D25:D25)</f>
        <v>2599490</v>
      </c>
      <c r="E24" s="29">
        <f t="shared" si="7"/>
        <v>22000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1350254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1"/>
        <v>3971744</v>
      </c>
      <c r="P24" s="41">
        <f t="shared" si="2"/>
        <v>640.29405126551671</v>
      </c>
      <c r="Q24" s="9"/>
    </row>
    <row r="25" spans="1:120" ht="15.75" thickBot="1">
      <c r="A25" s="12"/>
      <c r="B25" s="42">
        <v>581</v>
      </c>
      <c r="C25" s="19" t="s">
        <v>89</v>
      </c>
      <c r="D25" s="43">
        <v>2599490</v>
      </c>
      <c r="E25" s="43">
        <v>22000</v>
      </c>
      <c r="F25" s="43">
        <v>0</v>
      </c>
      <c r="G25" s="43">
        <v>0</v>
      </c>
      <c r="H25" s="43">
        <v>0</v>
      </c>
      <c r="I25" s="43">
        <v>1350254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3971744</v>
      </c>
      <c r="P25" s="44">
        <f t="shared" si="2"/>
        <v>640.29405126551671</v>
      </c>
      <c r="Q25" s="9"/>
    </row>
    <row r="26" spans="1:120" ht="16.5" thickBot="1">
      <c r="A26" s="13" t="s">
        <v>10</v>
      </c>
      <c r="B26" s="21"/>
      <c r="C26" s="20"/>
      <c r="D26" s="14">
        <f>SUM(D5,D12,D17,D19,D22,D24)</f>
        <v>14942652</v>
      </c>
      <c r="E26" s="14">
        <f t="shared" ref="E26:N26" si="8">SUM(E5,E12,E17,E19,E22,E24)</f>
        <v>1879681</v>
      </c>
      <c r="F26" s="14">
        <f t="shared" si="8"/>
        <v>0</v>
      </c>
      <c r="G26" s="14">
        <f t="shared" si="8"/>
        <v>2365623</v>
      </c>
      <c r="H26" s="14">
        <f t="shared" si="8"/>
        <v>0</v>
      </c>
      <c r="I26" s="14">
        <f t="shared" si="8"/>
        <v>3272331</v>
      </c>
      <c r="J26" s="14">
        <f t="shared" si="8"/>
        <v>0</v>
      </c>
      <c r="K26" s="14">
        <f t="shared" si="8"/>
        <v>169507</v>
      </c>
      <c r="L26" s="14">
        <f t="shared" si="8"/>
        <v>0</v>
      </c>
      <c r="M26" s="14">
        <f t="shared" si="8"/>
        <v>0</v>
      </c>
      <c r="N26" s="14">
        <f t="shared" si="8"/>
        <v>0</v>
      </c>
      <c r="O26" s="14">
        <f t="shared" si="1"/>
        <v>22629794</v>
      </c>
      <c r="P26" s="35">
        <f t="shared" si="2"/>
        <v>3648.2015153957764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0" t="s">
        <v>90</v>
      </c>
      <c r="N28" s="90"/>
      <c r="O28" s="90"/>
      <c r="P28" s="39">
        <v>6203</v>
      </c>
    </row>
    <row r="29" spans="1:120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3"/>
    </row>
    <row r="30" spans="1:120" ht="15.75" customHeight="1" thickBot="1">
      <c r="A30" s="94" t="s">
        <v>47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2488523</v>
      </c>
      <c r="E5" s="24">
        <f t="shared" si="0"/>
        <v>0</v>
      </c>
      <c r="F5" s="24">
        <f t="shared" si="0"/>
        <v>0</v>
      </c>
      <c r="G5" s="24">
        <f t="shared" si="0"/>
        <v>46319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165743</v>
      </c>
      <c r="L5" s="24">
        <f t="shared" si="0"/>
        <v>0</v>
      </c>
      <c r="M5" s="24">
        <f t="shared" si="0"/>
        <v>0</v>
      </c>
      <c r="N5" s="25">
        <f t="shared" ref="N5:N25" si="1">SUM(D5:M5)</f>
        <v>2700585</v>
      </c>
      <c r="O5" s="30">
        <f t="shared" ref="O5:O25" si="2">(N5/O$27)</f>
        <v>428.32434575733544</v>
      </c>
      <c r="P5" s="6"/>
    </row>
    <row r="6" spans="1:133">
      <c r="A6" s="12"/>
      <c r="B6" s="42">
        <v>511</v>
      </c>
      <c r="C6" s="19" t="s">
        <v>19</v>
      </c>
      <c r="D6" s="43">
        <v>167762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167762</v>
      </c>
      <c r="O6" s="44">
        <f t="shared" si="2"/>
        <v>26.607771609833467</v>
      </c>
      <c r="P6" s="9"/>
    </row>
    <row r="7" spans="1:133">
      <c r="A7" s="12"/>
      <c r="B7" s="42">
        <v>512</v>
      </c>
      <c r="C7" s="19" t="s">
        <v>69</v>
      </c>
      <c r="D7" s="43">
        <v>99397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99397</v>
      </c>
      <c r="O7" s="44">
        <f t="shared" si="2"/>
        <v>15.764789849325933</v>
      </c>
      <c r="P7" s="9"/>
    </row>
    <row r="8" spans="1:133">
      <c r="A8" s="12"/>
      <c r="B8" s="42">
        <v>513</v>
      </c>
      <c r="C8" s="19" t="s">
        <v>20</v>
      </c>
      <c r="D8" s="43">
        <v>1047021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40883</v>
      </c>
      <c r="L8" s="43">
        <v>0</v>
      </c>
      <c r="M8" s="43">
        <v>0</v>
      </c>
      <c r="N8" s="43">
        <f t="shared" si="1"/>
        <v>1087904</v>
      </c>
      <c r="O8" s="44">
        <f t="shared" si="2"/>
        <v>172.54623314829502</v>
      </c>
      <c r="P8" s="9"/>
    </row>
    <row r="9" spans="1:133">
      <c r="A9" s="12"/>
      <c r="B9" s="42">
        <v>514</v>
      </c>
      <c r="C9" s="19" t="s">
        <v>21</v>
      </c>
      <c r="D9" s="43">
        <v>395880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395880</v>
      </c>
      <c r="O9" s="44">
        <f t="shared" si="2"/>
        <v>62.788263283108641</v>
      </c>
      <c r="P9" s="9"/>
    </row>
    <row r="10" spans="1:133">
      <c r="A10" s="12"/>
      <c r="B10" s="42">
        <v>518</v>
      </c>
      <c r="C10" s="19" t="s">
        <v>43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124860</v>
      </c>
      <c r="L10" s="43">
        <v>0</v>
      </c>
      <c r="M10" s="43">
        <v>0</v>
      </c>
      <c r="N10" s="43">
        <f t="shared" si="1"/>
        <v>124860</v>
      </c>
      <c r="O10" s="44">
        <f t="shared" si="2"/>
        <v>19.803330689928629</v>
      </c>
      <c r="P10" s="9"/>
    </row>
    <row r="11" spans="1:133">
      <c r="A11" s="12"/>
      <c r="B11" s="42">
        <v>519</v>
      </c>
      <c r="C11" s="19" t="s">
        <v>60</v>
      </c>
      <c r="D11" s="43">
        <v>778463</v>
      </c>
      <c r="E11" s="43">
        <v>0</v>
      </c>
      <c r="F11" s="43">
        <v>0</v>
      </c>
      <c r="G11" s="43">
        <v>46319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824782</v>
      </c>
      <c r="O11" s="44">
        <f t="shared" si="2"/>
        <v>130.81395717684379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SUM(D13:D15)</f>
        <v>6537806</v>
      </c>
      <c r="E12" s="29">
        <f t="shared" si="3"/>
        <v>1529986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8067792</v>
      </c>
      <c r="O12" s="41">
        <f t="shared" si="2"/>
        <v>1279.5863600317209</v>
      </c>
      <c r="P12" s="10"/>
    </row>
    <row r="13" spans="1:133">
      <c r="A13" s="12"/>
      <c r="B13" s="42">
        <v>521</v>
      </c>
      <c r="C13" s="19" t="s">
        <v>24</v>
      </c>
      <c r="D13" s="43">
        <v>4998420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4998420</v>
      </c>
      <c r="O13" s="44">
        <f t="shared" si="2"/>
        <v>792.77081681205391</v>
      </c>
      <c r="P13" s="9"/>
    </row>
    <row r="14" spans="1:133">
      <c r="A14" s="12"/>
      <c r="B14" s="42">
        <v>524</v>
      </c>
      <c r="C14" s="19" t="s">
        <v>27</v>
      </c>
      <c r="D14" s="43">
        <v>715841</v>
      </c>
      <c r="E14" s="43">
        <v>1529986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2245827</v>
      </c>
      <c r="O14" s="44">
        <f t="shared" si="2"/>
        <v>356.19777954004758</v>
      </c>
      <c r="P14" s="9"/>
    </row>
    <row r="15" spans="1:133">
      <c r="A15" s="12"/>
      <c r="B15" s="42">
        <v>526</v>
      </c>
      <c r="C15" s="19" t="s">
        <v>44</v>
      </c>
      <c r="D15" s="43">
        <v>823545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823545</v>
      </c>
      <c r="O15" s="44">
        <f t="shared" si="2"/>
        <v>130.61776367961934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SUM(D17:D17)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1043629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1043629</v>
      </c>
      <c r="O16" s="41">
        <f t="shared" si="2"/>
        <v>165.52402854877081</v>
      </c>
      <c r="P16" s="10"/>
    </row>
    <row r="17" spans="1:119">
      <c r="A17" s="12"/>
      <c r="B17" s="42">
        <v>535</v>
      </c>
      <c r="C17" s="19" t="s">
        <v>51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1043629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1043629</v>
      </c>
      <c r="O17" s="44">
        <f t="shared" si="2"/>
        <v>165.52402854877081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SUM(D19:D20)</f>
        <v>2598103</v>
      </c>
      <c r="E18" s="29">
        <f t="shared" si="5"/>
        <v>0</v>
      </c>
      <c r="F18" s="29">
        <f t="shared" si="5"/>
        <v>0</v>
      </c>
      <c r="G18" s="29">
        <f t="shared" si="5"/>
        <v>687024</v>
      </c>
      <c r="H18" s="29">
        <f t="shared" si="5"/>
        <v>0</v>
      </c>
      <c r="I18" s="29">
        <f t="shared" si="5"/>
        <v>857610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4142737</v>
      </c>
      <c r="O18" s="41">
        <f t="shared" si="2"/>
        <v>657.0558287073751</v>
      </c>
      <c r="P18" s="10"/>
    </row>
    <row r="19" spans="1:119">
      <c r="A19" s="12"/>
      <c r="B19" s="42">
        <v>541</v>
      </c>
      <c r="C19" s="19" t="s">
        <v>61</v>
      </c>
      <c r="D19" s="43">
        <v>2598103</v>
      </c>
      <c r="E19" s="43">
        <v>0</v>
      </c>
      <c r="F19" s="43">
        <v>0</v>
      </c>
      <c r="G19" s="43">
        <v>687024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3285127</v>
      </c>
      <c r="O19" s="44">
        <f t="shared" si="2"/>
        <v>521.03521015067406</v>
      </c>
      <c r="P19" s="9"/>
    </row>
    <row r="20" spans="1:119">
      <c r="A20" s="12"/>
      <c r="B20" s="42">
        <v>545</v>
      </c>
      <c r="C20" s="19" t="s">
        <v>35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857610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857610</v>
      </c>
      <c r="O20" s="44">
        <f t="shared" si="2"/>
        <v>136.02061855670104</v>
      </c>
      <c r="P20" s="9"/>
    </row>
    <row r="21" spans="1:119" ht="15.75">
      <c r="A21" s="26" t="s">
        <v>36</v>
      </c>
      <c r="B21" s="27"/>
      <c r="C21" s="28"/>
      <c r="D21" s="29">
        <f t="shared" ref="D21:M21" si="6">SUM(D22:D22)</f>
        <v>606622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606622</v>
      </c>
      <c r="O21" s="41">
        <f t="shared" si="2"/>
        <v>96.212846946867572</v>
      </c>
      <c r="P21" s="9"/>
    </row>
    <row r="22" spans="1:119">
      <c r="A22" s="12"/>
      <c r="B22" s="42">
        <v>572</v>
      </c>
      <c r="C22" s="19" t="s">
        <v>63</v>
      </c>
      <c r="D22" s="43">
        <v>606622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606622</v>
      </c>
      <c r="O22" s="44">
        <f t="shared" si="2"/>
        <v>96.212846946867572</v>
      </c>
      <c r="P22" s="9"/>
    </row>
    <row r="23" spans="1:119" ht="15.75">
      <c r="A23" s="26" t="s">
        <v>64</v>
      </c>
      <c r="B23" s="27"/>
      <c r="C23" s="28"/>
      <c r="D23" s="29">
        <f t="shared" ref="D23:M23" si="7">SUM(D24:D24)</f>
        <v>13000</v>
      </c>
      <c r="E23" s="29">
        <f t="shared" si="7"/>
        <v>22000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35000</v>
      </c>
      <c r="O23" s="41">
        <f t="shared" si="2"/>
        <v>5.5511498810467881</v>
      </c>
      <c r="P23" s="9"/>
    </row>
    <row r="24" spans="1:119" ht="15.75" thickBot="1">
      <c r="A24" s="12"/>
      <c r="B24" s="42">
        <v>581</v>
      </c>
      <c r="C24" s="19" t="s">
        <v>65</v>
      </c>
      <c r="D24" s="43">
        <v>13000</v>
      </c>
      <c r="E24" s="43">
        <v>22000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35000</v>
      </c>
      <c r="O24" s="44">
        <f t="shared" si="2"/>
        <v>5.5511498810467881</v>
      </c>
      <c r="P24" s="9"/>
    </row>
    <row r="25" spans="1:119" ht="16.5" thickBot="1">
      <c r="A25" s="13" t="s">
        <v>10</v>
      </c>
      <c r="B25" s="21"/>
      <c r="C25" s="20"/>
      <c r="D25" s="14">
        <f>SUM(D5,D12,D16,D18,D21,D23)</f>
        <v>12244054</v>
      </c>
      <c r="E25" s="14">
        <f t="shared" ref="E25:M25" si="8">SUM(E5,E12,E16,E18,E21,E23)</f>
        <v>1551986</v>
      </c>
      <c r="F25" s="14">
        <f t="shared" si="8"/>
        <v>0</v>
      </c>
      <c r="G25" s="14">
        <f t="shared" si="8"/>
        <v>733343</v>
      </c>
      <c r="H25" s="14">
        <f t="shared" si="8"/>
        <v>0</v>
      </c>
      <c r="I25" s="14">
        <f t="shared" si="8"/>
        <v>1901239</v>
      </c>
      <c r="J25" s="14">
        <f t="shared" si="8"/>
        <v>0</v>
      </c>
      <c r="K25" s="14">
        <f t="shared" si="8"/>
        <v>165743</v>
      </c>
      <c r="L25" s="14">
        <f t="shared" si="8"/>
        <v>0</v>
      </c>
      <c r="M25" s="14">
        <f t="shared" si="8"/>
        <v>0</v>
      </c>
      <c r="N25" s="14">
        <f t="shared" si="1"/>
        <v>16596365</v>
      </c>
      <c r="O25" s="35">
        <f t="shared" si="2"/>
        <v>2632.2545598731167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84</v>
      </c>
      <c r="M27" s="90"/>
      <c r="N27" s="90"/>
      <c r="O27" s="39">
        <v>6305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47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2400229</v>
      </c>
      <c r="E5" s="24">
        <f t="shared" si="0"/>
        <v>0</v>
      </c>
      <c r="F5" s="24">
        <f t="shared" si="0"/>
        <v>0</v>
      </c>
      <c r="G5" s="24">
        <f t="shared" si="0"/>
        <v>50106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133270</v>
      </c>
      <c r="L5" s="24">
        <f t="shared" si="0"/>
        <v>0</v>
      </c>
      <c r="M5" s="24">
        <f t="shared" si="0"/>
        <v>0</v>
      </c>
      <c r="N5" s="25">
        <f t="shared" ref="N5:N26" si="1">SUM(D5:M5)</f>
        <v>2583605</v>
      </c>
      <c r="O5" s="30">
        <f t="shared" ref="O5:O26" si="2">(N5/O$28)</f>
        <v>414.3048428479795</v>
      </c>
      <c r="P5" s="6"/>
    </row>
    <row r="6" spans="1:133">
      <c r="A6" s="12"/>
      <c r="B6" s="42">
        <v>511</v>
      </c>
      <c r="C6" s="19" t="s">
        <v>19</v>
      </c>
      <c r="D6" s="43">
        <v>166721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166721</v>
      </c>
      <c r="O6" s="44">
        <f t="shared" si="2"/>
        <v>26.735246953175114</v>
      </c>
      <c r="P6" s="9"/>
    </row>
    <row r="7" spans="1:133">
      <c r="A7" s="12"/>
      <c r="B7" s="42">
        <v>512</v>
      </c>
      <c r="C7" s="19" t="s">
        <v>69</v>
      </c>
      <c r="D7" s="43">
        <v>88405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88405</v>
      </c>
      <c r="O7" s="44">
        <f t="shared" si="2"/>
        <v>14.176555484284798</v>
      </c>
      <c r="P7" s="9"/>
    </row>
    <row r="8" spans="1:133">
      <c r="A8" s="12"/>
      <c r="B8" s="42">
        <v>513</v>
      </c>
      <c r="C8" s="19" t="s">
        <v>20</v>
      </c>
      <c r="D8" s="43">
        <v>975817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35131</v>
      </c>
      <c r="L8" s="43">
        <v>0</v>
      </c>
      <c r="M8" s="43">
        <v>0</v>
      </c>
      <c r="N8" s="43">
        <f t="shared" si="1"/>
        <v>1010948</v>
      </c>
      <c r="O8" s="44">
        <f t="shared" si="2"/>
        <v>162.11481719050673</v>
      </c>
      <c r="P8" s="9"/>
    </row>
    <row r="9" spans="1:133">
      <c r="A9" s="12"/>
      <c r="B9" s="42">
        <v>514</v>
      </c>
      <c r="C9" s="19" t="s">
        <v>21</v>
      </c>
      <c r="D9" s="43">
        <v>331144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331144</v>
      </c>
      <c r="O9" s="44">
        <f t="shared" si="2"/>
        <v>53.10198845413727</v>
      </c>
      <c r="P9" s="9"/>
    </row>
    <row r="10" spans="1:133">
      <c r="A10" s="12"/>
      <c r="B10" s="42">
        <v>518</v>
      </c>
      <c r="C10" s="19" t="s">
        <v>43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98139</v>
      </c>
      <c r="L10" s="43">
        <v>0</v>
      </c>
      <c r="M10" s="43">
        <v>0</v>
      </c>
      <c r="N10" s="43">
        <f t="shared" si="1"/>
        <v>98139</v>
      </c>
      <c r="O10" s="44">
        <f t="shared" si="2"/>
        <v>15.737491982039769</v>
      </c>
      <c r="P10" s="9"/>
    </row>
    <row r="11" spans="1:133">
      <c r="A11" s="12"/>
      <c r="B11" s="42">
        <v>519</v>
      </c>
      <c r="C11" s="19" t="s">
        <v>60</v>
      </c>
      <c r="D11" s="43">
        <v>838142</v>
      </c>
      <c r="E11" s="43">
        <v>0</v>
      </c>
      <c r="F11" s="43">
        <v>0</v>
      </c>
      <c r="G11" s="43">
        <v>50106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888248</v>
      </c>
      <c r="O11" s="44">
        <f t="shared" si="2"/>
        <v>142.43874278383578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SUM(D13:D16)</f>
        <v>5858550</v>
      </c>
      <c r="E12" s="29">
        <f t="shared" si="3"/>
        <v>1914321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7772871</v>
      </c>
      <c r="O12" s="41">
        <f t="shared" si="2"/>
        <v>1246.4514111610006</v>
      </c>
      <c r="P12" s="10"/>
    </row>
    <row r="13" spans="1:133">
      <c r="A13" s="12"/>
      <c r="B13" s="42">
        <v>521</v>
      </c>
      <c r="C13" s="19" t="s">
        <v>24</v>
      </c>
      <c r="D13" s="43">
        <v>4452252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4452252</v>
      </c>
      <c r="O13" s="44">
        <f t="shared" si="2"/>
        <v>713.95958948043619</v>
      </c>
      <c r="P13" s="9"/>
    </row>
    <row r="14" spans="1:133">
      <c r="A14" s="12"/>
      <c r="B14" s="42">
        <v>522</v>
      </c>
      <c r="C14" s="19" t="s">
        <v>25</v>
      </c>
      <c r="D14" s="43">
        <v>0</v>
      </c>
      <c r="E14" s="43">
        <v>898977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898977</v>
      </c>
      <c r="O14" s="44">
        <f t="shared" si="2"/>
        <v>144.15923669018602</v>
      </c>
      <c r="P14" s="9"/>
    </row>
    <row r="15" spans="1:133">
      <c r="A15" s="12"/>
      <c r="B15" s="42">
        <v>524</v>
      </c>
      <c r="C15" s="19" t="s">
        <v>27</v>
      </c>
      <c r="D15" s="43">
        <v>582753</v>
      </c>
      <c r="E15" s="43">
        <v>1015344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1598097</v>
      </c>
      <c r="O15" s="44">
        <f t="shared" si="2"/>
        <v>256.26956382296345</v>
      </c>
      <c r="P15" s="9"/>
    </row>
    <row r="16" spans="1:133">
      <c r="A16" s="12"/>
      <c r="B16" s="42">
        <v>526</v>
      </c>
      <c r="C16" s="19" t="s">
        <v>44</v>
      </c>
      <c r="D16" s="43">
        <v>823545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823545</v>
      </c>
      <c r="O16" s="44">
        <f t="shared" si="2"/>
        <v>132.063021167415</v>
      </c>
      <c r="P16" s="9"/>
    </row>
    <row r="17" spans="1:119" ht="15.75">
      <c r="A17" s="26" t="s">
        <v>28</v>
      </c>
      <c r="B17" s="27"/>
      <c r="C17" s="28"/>
      <c r="D17" s="29">
        <f t="shared" ref="D17:M17" si="4">SUM(D18:D18)</f>
        <v>0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976783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976783</v>
      </c>
      <c r="O17" s="41">
        <f t="shared" si="2"/>
        <v>156.63614496472098</v>
      </c>
      <c r="P17" s="10"/>
    </row>
    <row r="18" spans="1:119">
      <c r="A18" s="12"/>
      <c r="B18" s="42">
        <v>535</v>
      </c>
      <c r="C18" s="19" t="s">
        <v>51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976783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976783</v>
      </c>
      <c r="O18" s="44">
        <f t="shared" si="2"/>
        <v>156.63614496472098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2007387</v>
      </c>
      <c r="E19" s="29">
        <f t="shared" si="5"/>
        <v>0</v>
      </c>
      <c r="F19" s="29">
        <f t="shared" si="5"/>
        <v>0</v>
      </c>
      <c r="G19" s="29">
        <f t="shared" si="5"/>
        <v>144820</v>
      </c>
      <c r="H19" s="29">
        <f t="shared" si="5"/>
        <v>0</v>
      </c>
      <c r="I19" s="29">
        <f t="shared" si="5"/>
        <v>922291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3074498</v>
      </c>
      <c r="O19" s="41">
        <f t="shared" si="2"/>
        <v>493.02405388069275</v>
      </c>
      <c r="P19" s="10"/>
    </row>
    <row r="20" spans="1:119">
      <c r="A20" s="12"/>
      <c r="B20" s="42">
        <v>541</v>
      </c>
      <c r="C20" s="19" t="s">
        <v>61</v>
      </c>
      <c r="D20" s="43">
        <v>2007387</v>
      </c>
      <c r="E20" s="43">
        <v>0</v>
      </c>
      <c r="F20" s="43">
        <v>0</v>
      </c>
      <c r="G20" s="43">
        <v>144820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2152207</v>
      </c>
      <c r="O20" s="44">
        <f t="shared" si="2"/>
        <v>345.12620269403465</v>
      </c>
      <c r="P20" s="9"/>
    </row>
    <row r="21" spans="1:119">
      <c r="A21" s="12"/>
      <c r="B21" s="42">
        <v>545</v>
      </c>
      <c r="C21" s="19" t="s">
        <v>35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922291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922291</v>
      </c>
      <c r="O21" s="44">
        <f t="shared" si="2"/>
        <v>147.8978511866581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SUM(D23:D23)</f>
        <v>485526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485526</v>
      </c>
      <c r="O22" s="41">
        <f t="shared" si="2"/>
        <v>77.85856318152662</v>
      </c>
      <c r="P22" s="9"/>
    </row>
    <row r="23" spans="1:119">
      <c r="A23" s="12"/>
      <c r="B23" s="42">
        <v>572</v>
      </c>
      <c r="C23" s="19" t="s">
        <v>63</v>
      </c>
      <c r="D23" s="43">
        <v>485526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485526</v>
      </c>
      <c r="O23" s="44">
        <f t="shared" si="2"/>
        <v>77.85856318152662</v>
      </c>
      <c r="P23" s="9"/>
    </row>
    <row r="24" spans="1:119" ht="15.75">
      <c r="A24" s="26" t="s">
        <v>64</v>
      </c>
      <c r="B24" s="27"/>
      <c r="C24" s="28"/>
      <c r="D24" s="29">
        <f t="shared" ref="D24:M24" si="7">SUM(D25:D25)</f>
        <v>813000</v>
      </c>
      <c r="E24" s="29">
        <f t="shared" si="7"/>
        <v>99580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912580</v>
      </c>
      <c r="O24" s="41">
        <f t="shared" si="2"/>
        <v>146.34060295060937</v>
      </c>
      <c r="P24" s="9"/>
    </row>
    <row r="25" spans="1:119" ht="15.75" thickBot="1">
      <c r="A25" s="12"/>
      <c r="B25" s="42">
        <v>581</v>
      </c>
      <c r="C25" s="19" t="s">
        <v>65</v>
      </c>
      <c r="D25" s="43">
        <v>813000</v>
      </c>
      <c r="E25" s="43">
        <v>99580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912580</v>
      </c>
      <c r="O25" s="44">
        <f t="shared" si="2"/>
        <v>146.34060295060937</v>
      </c>
      <c r="P25" s="9"/>
    </row>
    <row r="26" spans="1:119" ht="16.5" thickBot="1">
      <c r="A26" s="13" t="s">
        <v>10</v>
      </c>
      <c r="B26" s="21"/>
      <c r="C26" s="20"/>
      <c r="D26" s="14">
        <f>SUM(D5,D12,D17,D19,D22,D24)</f>
        <v>11564692</v>
      </c>
      <c r="E26" s="14">
        <f t="shared" ref="E26:M26" si="8">SUM(E5,E12,E17,E19,E22,E24)</f>
        <v>2013901</v>
      </c>
      <c r="F26" s="14">
        <f t="shared" si="8"/>
        <v>0</v>
      </c>
      <c r="G26" s="14">
        <f t="shared" si="8"/>
        <v>194926</v>
      </c>
      <c r="H26" s="14">
        <f t="shared" si="8"/>
        <v>0</v>
      </c>
      <c r="I26" s="14">
        <f t="shared" si="8"/>
        <v>1899074</v>
      </c>
      <c r="J26" s="14">
        <f t="shared" si="8"/>
        <v>0</v>
      </c>
      <c r="K26" s="14">
        <f t="shared" si="8"/>
        <v>133270</v>
      </c>
      <c r="L26" s="14">
        <f t="shared" si="8"/>
        <v>0</v>
      </c>
      <c r="M26" s="14">
        <f t="shared" si="8"/>
        <v>0</v>
      </c>
      <c r="N26" s="14">
        <f t="shared" si="1"/>
        <v>15805863</v>
      </c>
      <c r="O26" s="35">
        <f t="shared" si="2"/>
        <v>2534.6156189865296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82</v>
      </c>
      <c r="M28" s="90"/>
      <c r="N28" s="90"/>
      <c r="O28" s="39">
        <v>6236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47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2336443</v>
      </c>
      <c r="E5" s="24">
        <f t="shared" si="0"/>
        <v>0</v>
      </c>
      <c r="F5" s="24">
        <f t="shared" si="0"/>
        <v>0</v>
      </c>
      <c r="G5" s="24">
        <f t="shared" si="0"/>
        <v>72988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126525</v>
      </c>
      <c r="L5" s="24">
        <f t="shared" si="0"/>
        <v>0</v>
      </c>
      <c r="M5" s="24">
        <f t="shared" si="0"/>
        <v>0</v>
      </c>
      <c r="N5" s="25">
        <f t="shared" ref="N5:N26" si="1">SUM(D5:M5)</f>
        <v>2535956</v>
      </c>
      <c r="O5" s="30">
        <f t="shared" ref="O5:O26" si="2">(N5/O$28)</f>
        <v>409.09114373286013</v>
      </c>
      <c r="P5" s="6"/>
    </row>
    <row r="6" spans="1:133">
      <c r="A6" s="12"/>
      <c r="B6" s="42">
        <v>511</v>
      </c>
      <c r="C6" s="19" t="s">
        <v>19</v>
      </c>
      <c r="D6" s="43">
        <v>150327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150327</v>
      </c>
      <c r="O6" s="44">
        <f t="shared" si="2"/>
        <v>24.250201645426682</v>
      </c>
      <c r="P6" s="9"/>
    </row>
    <row r="7" spans="1:133">
      <c r="A7" s="12"/>
      <c r="B7" s="42">
        <v>512</v>
      </c>
      <c r="C7" s="19" t="s">
        <v>69</v>
      </c>
      <c r="D7" s="43">
        <v>80826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80826</v>
      </c>
      <c r="O7" s="44">
        <f t="shared" si="2"/>
        <v>13.038554605581545</v>
      </c>
      <c r="P7" s="9"/>
    </row>
    <row r="8" spans="1:133">
      <c r="A8" s="12"/>
      <c r="B8" s="42">
        <v>513</v>
      </c>
      <c r="C8" s="19" t="s">
        <v>20</v>
      </c>
      <c r="D8" s="43">
        <v>958681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36441</v>
      </c>
      <c r="L8" s="43">
        <v>0</v>
      </c>
      <c r="M8" s="43">
        <v>0</v>
      </c>
      <c r="N8" s="43">
        <f t="shared" si="1"/>
        <v>995122</v>
      </c>
      <c r="O8" s="44">
        <f t="shared" si="2"/>
        <v>160.52944023229554</v>
      </c>
      <c r="P8" s="9"/>
    </row>
    <row r="9" spans="1:133">
      <c r="A9" s="12"/>
      <c r="B9" s="42">
        <v>514</v>
      </c>
      <c r="C9" s="19" t="s">
        <v>21</v>
      </c>
      <c r="D9" s="43">
        <v>382762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382762</v>
      </c>
      <c r="O9" s="44">
        <f t="shared" si="2"/>
        <v>61.745765446039684</v>
      </c>
      <c r="P9" s="9"/>
    </row>
    <row r="10" spans="1:133">
      <c r="A10" s="12"/>
      <c r="B10" s="42">
        <v>518</v>
      </c>
      <c r="C10" s="19" t="s">
        <v>43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90084</v>
      </c>
      <c r="L10" s="43">
        <v>0</v>
      </c>
      <c r="M10" s="43">
        <v>0</v>
      </c>
      <c r="N10" s="43">
        <f t="shared" si="1"/>
        <v>90084</v>
      </c>
      <c r="O10" s="44">
        <f t="shared" si="2"/>
        <v>14.532021293757058</v>
      </c>
      <c r="P10" s="9"/>
    </row>
    <row r="11" spans="1:133">
      <c r="A11" s="12"/>
      <c r="B11" s="42">
        <v>519</v>
      </c>
      <c r="C11" s="19" t="s">
        <v>60</v>
      </c>
      <c r="D11" s="43">
        <v>763847</v>
      </c>
      <c r="E11" s="43">
        <v>0</v>
      </c>
      <c r="F11" s="43">
        <v>0</v>
      </c>
      <c r="G11" s="43">
        <v>72988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836835</v>
      </c>
      <c r="O11" s="44">
        <f t="shared" si="2"/>
        <v>134.99516050975964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SUM(D13:D16)</f>
        <v>6496379</v>
      </c>
      <c r="E12" s="29">
        <f t="shared" si="3"/>
        <v>895337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7391716</v>
      </c>
      <c r="O12" s="41">
        <f t="shared" si="2"/>
        <v>1192.4045813840942</v>
      </c>
      <c r="P12" s="10"/>
    </row>
    <row r="13" spans="1:133">
      <c r="A13" s="12"/>
      <c r="B13" s="42">
        <v>521</v>
      </c>
      <c r="C13" s="19" t="s">
        <v>24</v>
      </c>
      <c r="D13" s="43">
        <v>4295691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4295691</v>
      </c>
      <c r="O13" s="44">
        <f t="shared" si="2"/>
        <v>692.96515567026938</v>
      </c>
      <c r="P13" s="9"/>
    </row>
    <row r="14" spans="1:133">
      <c r="A14" s="12"/>
      <c r="B14" s="42">
        <v>522</v>
      </c>
      <c r="C14" s="19" t="s">
        <v>25</v>
      </c>
      <c r="D14" s="43">
        <v>0</v>
      </c>
      <c r="E14" s="43">
        <v>895337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895337</v>
      </c>
      <c r="O14" s="44">
        <f t="shared" si="2"/>
        <v>144.43248911114696</v>
      </c>
      <c r="P14" s="9"/>
    </row>
    <row r="15" spans="1:133">
      <c r="A15" s="12"/>
      <c r="B15" s="42">
        <v>524</v>
      </c>
      <c r="C15" s="19" t="s">
        <v>27</v>
      </c>
      <c r="D15" s="43">
        <v>1400691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1400691</v>
      </c>
      <c r="O15" s="44">
        <f t="shared" si="2"/>
        <v>225.95434747539926</v>
      </c>
      <c r="P15" s="9"/>
    </row>
    <row r="16" spans="1:133">
      <c r="A16" s="12"/>
      <c r="B16" s="42">
        <v>526</v>
      </c>
      <c r="C16" s="19" t="s">
        <v>44</v>
      </c>
      <c r="D16" s="43">
        <v>799997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799997</v>
      </c>
      <c r="O16" s="44">
        <f t="shared" si="2"/>
        <v>129.05258912727859</v>
      </c>
      <c r="P16" s="9"/>
    </row>
    <row r="17" spans="1:119" ht="15.75">
      <c r="A17" s="26" t="s">
        <v>28</v>
      </c>
      <c r="B17" s="27"/>
      <c r="C17" s="28"/>
      <c r="D17" s="29">
        <f t="shared" ref="D17:M17" si="4">SUM(D18:D18)</f>
        <v>0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855750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855750</v>
      </c>
      <c r="O17" s="41">
        <f t="shared" si="2"/>
        <v>138.04645910630748</v>
      </c>
      <c r="P17" s="10"/>
    </row>
    <row r="18" spans="1:119">
      <c r="A18" s="12"/>
      <c r="B18" s="42">
        <v>535</v>
      </c>
      <c r="C18" s="19" t="s">
        <v>51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855750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855750</v>
      </c>
      <c r="O18" s="44">
        <f t="shared" si="2"/>
        <v>138.04645910630748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2047551</v>
      </c>
      <c r="E19" s="29">
        <f t="shared" si="5"/>
        <v>0</v>
      </c>
      <c r="F19" s="29">
        <f t="shared" si="5"/>
        <v>0</v>
      </c>
      <c r="G19" s="29">
        <f t="shared" si="5"/>
        <v>312142</v>
      </c>
      <c r="H19" s="29">
        <f t="shared" si="5"/>
        <v>0</v>
      </c>
      <c r="I19" s="29">
        <f t="shared" si="5"/>
        <v>765668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3125361</v>
      </c>
      <c r="O19" s="41">
        <f t="shared" si="2"/>
        <v>504.17180190353281</v>
      </c>
      <c r="P19" s="10"/>
    </row>
    <row r="20" spans="1:119">
      <c r="A20" s="12"/>
      <c r="B20" s="42">
        <v>541</v>
      </c>
      <c r="C20" s="19" t="s">
        <v>61</v>
      </c>
      <c r="D20" s="43">
        <v>2047551</v>
      </c>
      <c r="E20" s="43">
        <v>0</v>
      </c>
      <c r="F20" s="43">
        <v>0</v>
      </c>
      <c r="G20" s="43">
        <v>312142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2359693</v>
      </c>
      <c r="O20" s="44">
        <f t="shared" si="2"/>
        <v>380.65704145829972</v>
      </c>
      <c r="P20" s="9"/>
    </row>
    <row r="21" spans="1:119">
      <c r="A21" s="12"/>
      <c r="B21" s="42">
        <v>545</v>
      </c>
      <c r="C21" s="19" t="s">
        <v>35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765668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765668</v>
      </c>
      <c r="O21" s="44">
        <f t="shared" si="2"/>
        <v>123.51476044523311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SUM(D23:D23)</f>
        <v>440851</v>
      </c>
      <c r="E22" s="29">
        <f t="shared" si="6"/>
        <v>0</v>
      </c>
      <c r="F22" s="29">
        <f t="shared" si="6"/>
        <v>0</v>
      </c>
      <c r="G22" s="29">
        <f t="shared" si="6"/>
        <v>21994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462845</v>
      </c>
      <c r="O22" s="41">
        <f t="shared" si="2"/>
        <v>74.664462010001614</v>
      </c>
      <c r="P22" s="9"/>
    </row>
    <row r="23" spans="1:119">
      <c r="A23" s="12"/>
      <c r="B23" s="42">
        <v>572</v>
      </c>
      <c r="C23" s="19" t="s">
        <v>63</v>
      </c>
      <c r="D23" s="43">
        <v>440851</v>
      </c>
      <c r="E23" s="43">
        <v>0</v>
      </c>
      <c r="F23" s="43">
        <v>0</v>
      </c>
      <c r="G23" s="43">
        <v>21994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462845</v>
      </c>
      <c r="O23" s="44">
        <f t="shared" si="2"/>
        <v>74.664462010001614</v>
      </c>
      <c r="P23" s="9"/>
    </row>
    <row r="24" spans="1:119" ht="15.75">
      <c r="A24" s="26" t="s">
        <v>64</v>
      </c>
      <c r="B24" s="27"/>
      <c r="C24" s="28"/>
      <c r="D24" s="29">
        <f t="shared" ref="D24:M24" si="7">SUM(D25:D25)</f>
        <v>515822</v>
      </c>
      <c r="E24" s="29">
        <f t="shared" si="7"/>
        <v>22000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537822</v>
      </c>
      <c r="O24" s="41">
        <f t="shared" si="2"/>
        <v>86.759477335054044</v>
      </c>
      <c r="P24" s="9"/>
    </row>
    <row r="25" spans="1:119" ht="15.75" thickBot="1">
      <c r="A25" s="12"/>
      <c r="B25" s="42">
        <v>581</v>
      </c>
      <c r="C25" s="19" t="s">
        <v>65</v>
      </c>
      <c r="D25" s="43">
        <v>515822</v>
      </c>
      <c r="E25" s="43">
        <v>22000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537822</v>
      </c>
      <c r="O25" s="44">
        <f t="shared" si="2"/>
        <v>86.759477335054044</v>
      </c>
      <c r="P25" s="9"/>
    </row>
    <row r="26" spans="1:119" ht="16.5" thickBot="1">
      <c r="A26" s="13" t="s">
        <v>10</v>
      </c>
      <c r="B26" s="21"/>
      <c r="C26" s="20"/>
      <c r="D26" s="14">
        <f>SUM(D5,D12,D17,D19,D22,D24)</f>
        <v>11837046</v>
      </c>
      <c r="E26" s="14">
        <f t="shared" ref="E26:M26" si="8">SUM(E5,E12,E17,E19,E22,E24)</f>
        <v>917337</v>
      </c>
      <c r="F26" s="14">
        <f t="shared" si="8"/>
        <v>0</v>
      </c>
      <c r="G26" s="14">
        <f t="shared" si="8"/>
        <v>407124</v>
      </c>
      <c r="H26" s="14">
        <f t="shared" si="8"/>
        <v>0</v>
      </c>
      <c r="I26" s="14">
        <f t="shared" si="8"/>
        <v>1621418</v>
      </c>
      <c r="J26" s="14">
        <f t="shared" si="8"/>
        <v>0</v>
      </c>
      <c r="K26" s="14">
        <f t="shared" si="8"/>
        <v>126525</v>
      </c>
      <c r="L26" s="14">
        <f t="shared" si="8"/>
        <v>0</v>
      </c>
      <c r="M26" s="14">
        <f t="shared" si="8"/>
        <v>0</v>
      </c>
      <c r="N26" s="14">
        <f t="shared" si="1"/>
        <v>14909450</v>
      </c>
      <c r="O26" s="35">
        <f t="shared" si="2"/>
        <v>2405.1379254718504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80</v>
      </c>
      <c r="M28" s="90"/>
      <c r="N28" s="90"/>
      <c r="O28" s="39">
        <v>6199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47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2145737</v>
      </c>
      <c r="E5" s="24">
        <f t="shared" si="0"/>
        <v>0</v>
      </c>
      <c r="F5" s="24">
        <f t="shared" si="0"/>
        <v>0</v>
      </c>
      <c r="G5" s="24">
        <f t="shared" si="0"/>
        <v>81939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103179</v>
      </c>
      <c r="L5" s="24">
        <f t="shared" si="0"/>
        <v>0</v>
      </c>
      <c r="M5" s="24">
        <f t="shared" si="0"/>
        <v>0</v>
      </c>
      <c r="N5" s="25">
        <f t="shared" ref="N5:N27" si="1">SUM(D5:M5)</f>
        <v>2330855</v>
      </c>
      <c r="O5" s="30">
        <f t="shared" ref="O5:O27" si="2">(N5/O$29)</f>
        <v>377.46639676113358</v>
      </c>
      <c r="P5" s="6"/>
    </row>
    <row r="6" spans="1:133">
      <c r="A6" s="12"/>
      <c r="B6" s="42">
        <v>511</v>
      </c>
      <c r="C6" s="19" t="s">
        <v>19</v>
      </c>
      <c r="D6" s="43">
        <v>118825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118825</v>
      </c>
      <c r="O6" s="44">
        <f t="shared" si="2"/>
        <v>19.242914979757085</v>
      </c>
      <c r="P6" s="9"/>
    </row>
    <row r="7" spans="1:133">
      <c r="A7" s="12"/>
      <c r="B7" s="42">
        <v>512</v>
      </c>
      <c r="C7" s="19" t="s">
        <v>69</v>
      </c>
      <c r="D7" s="43">
        <v>84035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84035</v>
      </c>
      <c r="O7" s="44">
        <f t="shared" si="2"/>
        <v>13.608906882591093</v>
      </c>
      <c r="P7" s="9"/>
    </row>
    <row r="8" spans="1:133">
      <c r="A8" s="12"/>
      <c r="B8" s="42">
        <v>513</v>
      </c>
      <c r="C8" s="19" t="s">
        <v>20</v>
      </c>
      <c r="D8" s="43">
        <v>846302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27136</v>
      </c>
      <c r="L8" s="43">
        <v>0</v>
      </c>
      <c r="M8" s="43">
        <v>0</v>
      </c>
      <c r="N8" s="43">
        <f t="shared" si="1"/>
        <v>873438</v>
      </c>
      <c r="O8" s="44">
        <f t="shared" si="2"/>
        <v>141.44744939271254</v>
      </c>
      <c r="P8" s="9"/>
    </row>
    <row r="9" spans="1:133">
      <c r="A9" s="12"/>
      <c r="B9" s="42">
        <v>514</v>
      </c>
      <c r="C9" s="19" t="s">
        <v>21</v>
      </c>
      <c r="D9" s="43">
        <v>411241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411241</v>
      </c>
      <c r="O9" s="44">
        <f t="shared" si="2"/>
        <v>66.597732793522269</v>
      </c>
      <c r="P9" s="9"/>
    </row>
    <row r="10" spans="1:133">
      <c r="A10" s="12"/>
      <c r="B10" s="42">
        <v>518</v>
      </c>
      <c r="C10" s="19" t="s">
        <v>43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76043</v>
      </c>
      <c r="L10" s="43">
        <v>0</v>
      </c>
      <c r="M10" s="43">
        <v>0</v>
      </c>
      <c r="N10" s="43">
        <f t="shared" si="1"/>
        <v>76043</v>
      </c>
      <c r="O10" s="44">
        <f t="shared" si="2"/>
        <v>12.314655870445344</v>
      </c>
      <c r="P10" s="9"/>
    </row>
    <row r="11" spans="1:133">
      <c r="A11" s="12"/>
      <c r="B11" s="42">
        <v>519</v>
      </c>
      <c r="C11" s="19" t="s">
        <v>60</v>
      </c>
      <c r="D11" s="43">
        <v>685334</v>
      </c>
      <c r="E11" s="43">
        <v>0</v>
      </c>
      <c r="F11" s="43">
        <v>0</v>
      </c>
      <c r="G11" s="43">
        <v>81939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767273</v>
      </c>
      <c r="O11" s="44">
        <f t="shared" si="2"/>
        <v>124.25473684210526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SUM(D13:D16)</f>
        <v>6406940</v>
      </c>
      <c r="E12" s="29">
        <f t="shared" si="3"/>
        <v>1048349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7455289</v>
      </c>
      <c r="O12" s="41">
        <f t="shared" si="2"/>
        <v>1207.3342510121458</v>
      </c>
      <c r="P12" s="10"/>
    </row>
    <row r="13" spans="1:133">
      <c r="A13" s="12"/>
      <c r="B13" s="42">
        <v>521</v>
      </c>
      <c r="C13" s="19" t="s">
        <v>24</v>
      </c>
      <c r="D13" s="43">
        <v>4185713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4185713</v>
      </c>
      <c r="O13" s="44">
        <f t="shared" si="2"/>
        <v>677.8482591093117</v>
      </c>
      <c r="P13" s="9"/>
    </row>
    <row r="14" spans="1:133">
      <c r="A14" s="12"/>
      <c r="B14" s="42">
        <v>522</v>
      </c>
      <c r="C14" s="19" t="s">
        <v>25</v>
      </c>
      <c r="D14" s="43">
        <v>0</v>
      </c>
      <c r="E14" s="43">
        <v>1048349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1048349</v>
      </c>
      <c r="O14" s="44">
        <f t="shared" si="2"/>
        <v>169.77311740890687</v>
      </c>
      <c r="P14" s="9"/>
    </row>
    <row r="15" spans="1:133">
      <c r="A15" s="12"/>
      <c r="B15" s="42">
        <v>524</v>
      </c>
      <c r="C15" s="19" t="s">
        <v>27</v>
      </c>
      <c r="D15" s="43">
        <v>1444957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1444957</v>
      </c>
      <c r="O15" s="44">
        <f t="shared" si="2"/>
        <v>234.00113360323886</v>
      </c>
      <c r="P15" s="9"/>
    </row>
    <row r="16" spans="1:133">
      <c r="A16" s="12"/>
      <c r="B16" s="42">
        <v>526</v>
      </c>
      <c r="C16" s="19" t="s">
        <v>44</v>
      </c>
      <c r="D16" s="43">
        <v>776270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776270</v>
      </c>
      <c r="O16" s="44">
        <f t="shared" si="2"/>
        <v>125.71174089068826</v>
      </c>
      <c r="P16" s="9"/>
    </row>
    <row r="17" spans="1:119" ht="15.75">
      <c r="A17" s="26" t="s">
        <v>28</v>
      </c>
      <c r="B17" s="27"/>
      <c r="C17" s="28"/>
      <c r="D17" s="29">
        <f t="shared" ref="D17:M17" si="4">SUM(D18:D18)</f>
        <v>0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955498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955498</v>
      </c>
      <c r="O17" s="41">
        <f t="shared" si="2"/>
        <v>154.73651821862347</v>
      </c>
      <c r="P17" s="10"/>
    </row>
    <row r="18" spans="1:119">
      <c r="A18" s="12"/>
      <c r="B18" s="42">
        <v>535</v>
      </c>
      <c r="C18" s="19" t="s">
        <v>51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955498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955498</v>
      </c>
      <c r="O18" s="44">
        <f t="shared" si="2"/>
        <v>154.73651821862347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1990336</v>
      </c>
      <c r="E19" s="29">
        <f t="shared" si="5"/>
        <v>0</v>
      </c>
      <c r="F19" s="29">
        <f t="shared" si="5"/>
        <v>0</v>
      </c>
      <c r="G19" s="29">
        <f t="shared" si="5"/>
        <v>1680</v>
      </c>
      <c r="H19" s="29">
        <f t="shared" si="5"/>
        <v>0</v>
      </c>
      <c r="I19" s="29">
        <f t="shared" si="5"/>
        <v>753075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2745091</v>
      </c>
      <c r="O19" s="41">
        <f t="shared" si="2"/>
        <v>444.54914979757086</v>
      </c>
      <c r="P19" s="10"/>
    </row>
    <row r="20" spans="1:119">
      <c r="A20" s="12"/>
      <c r="B20" s="42">
        <v>541</v>
      </c>
      <c r="C20" s="19" t="s">
        <v>61</v>
      </c>
      <c r="D20" s="43">
        <v>1990336</v>
      </c>
      <c r="E20" s="43">
        <v>0</v>
      </c>
      <c r="F20" s="43">
        <v>0</v>
      </c>
      <c r="G20" s="43">
        <v>1680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1992016</v>
      </c>
      <c r="O20" s="44">
        <f t="shared" si="2"/>
        <v>322.59368421052631</v>
      </c>
      <c r="P20" s="9"/>
    </row>
    <row r="21" spans="1:119">
      <c r="A21" s="12"/>
      <c r="B21" s="42">
        <v>545</v>
      </c>
      <c r="C21" s="19" t="s">
        <v>35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753075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753075</v>
      </c>
      <c r="O21" s="44">
        <f t="shared" si="2"/>
        <v>121.95546558704453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SUM(D23:D23)</f>
        <v>470294</v>
      </c>
      <c r="E22" s="29">
        <f t="shared" si="6"/>
        <v>0</v>
      </c>
      <c r="F22" s="29">
        <f t="shared" si="6"/>
        <v>0</v>
      </c>
      <c r="G22" s="29">
        <f t="shared" si="6"/>
        <v>236103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706397</v>
      </c>
      <c r="O22" s="41">
        <f t="shared" si="2"/>
        <v>114.39627530364372</v>
      </c>
      <c r="P22" s="9"/>
    </row>
    <row r="23" spans="1:119">
      <c r="A23" s="12"/>
      <c r="B23" s="42">
        <v>572</v>
      </c>
      <c r="C23" s="19" t="s">
        <v>63</v>
      </c>
      <c r="D23" s="43">
        <v>470294</v>
      </c>
      <c r="E23" s="43">
        <v>0</v>
      </c>
      <c r="F23" s="43">
        <v>0</v>
      </c>
      <c r="G23" s="43">
        <v>236103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706397</v>
      </c>
      <c r="O23" s="44">
        <f t="shared" si="2"/>
        <v>114.39627530364372</v>
      </c>
      <c r="P23" s="9"/>
    </row>
    <row r="24" spans="1:119" ht="15.75">
      <c r="A24" s="26" t="s">
        <v>64</v>
      </c>
      <c r="B24" s="27"/>
      <c r="C24" s="28"/>
      <c r="D24" s="29">
        <f t="shared" ref="D24:M24" si="7">SUM(D25:D26)</f>
        <v>1786063</v>
      </c>
      <c r="E24" s="29">
        <f t="shared" si="7"/>
        <v>22000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7326</v>
      </c>
      <c r="L24" s="29">
        <f t="shared" si="7"/>
        <v>0</v>
      </c>
      <c r="M24" s="29">
        <f t="shared" si="7"/>
        <v>0</v>
      </c>
      <c r="N24" s="29">
        <f t="shared" si="1"/>
        <v>1815389</v>
      </c>
      <c r="O24" s="41">
        <f t="shared" si="2"/>
        <v>293.99012145748986</v>
      </c>
      <c r="P24" s="9"/>
    </row>
    <row r="25" spans="1:119">
      <c r="A25" s="12"/>
      <c r="B25" s="42">
        <v>581</v>
      </c>
      <c r="C25" s="19" t="s">
        <v>65</v>
      </c>
      <c r="D25" s="43">
        <v>1786063</v>
      </c>
      <c r="E25" s="43">
        <v>22000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1808063</v>
      </c>
      <c r="O25" s="44">
        <f t="shared" si="2"/>
        <v>292.80372469635626</v>
      </c>
      <c r="P25" s="9"/>
    </row>
    <row r="26" spans="1:119" ht="15.75" thickBot="1">
      <c r="A26" s="12"/>
      <c r="B26" s="42">
        <v>590</v>
      </c>
      <c r="C26" s="19" t="s">
        <v>66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7326</v>
      </c>
      <c r="L26" s="43">
        <v>0</v>
      </c>
      <c r="M26" s="43">
        <v>0</v>
      </c>
      <c r="N26" s="43">
        <f t="shared" si="1"/>
        <v>7326</v>
      </c>
      <c r="O26" s="44">
        <f t="shared" si="2"/>
        <v>1.1863967611336033</v>
      </c>
      <c r="P26" s="9"/>
    </row>
    <row r="27" spans="1:119" ht="16.5" thickBot="1">
      <c r="A27" s="13" t="s">
        <v>10</v>
      </c>
      <c r="B27" s="21"/>
      <c r="C27" s="20"/>
      <c r="D27" s="14">
        <f>SUM(D5,D12,D17,D19,D22,D24)</f>
        <v>12799370</v>
      </c>
      <c r="E27" s="14">
        <f t="shared" ref="E27:M27" si="8">SUM(E5,E12,E17,E19,E22,E24)</f>
        <v>1070349</v>
      </c>
      <c r="F27" s="14">
        <f t="shared" si="8"/>
        <v>0</v>
      </c>
      <c r="G27" s="14">
        <f t="shared" si="8"/>
        <v>319722</v>
      </c>
      <c r="H27" s="14">
        <f t="shared" si="8"/>
        <v>0</v>
      </c>
      <c r="I27" s="14">
        <f t="shared" si="8"/>
        <v>1708573</v>
      </c>
      <c r="J27" s="14">
        <f t="shared" si="8"/>
        <v>0</v>
      </c>
      <c r="K27" s="14">
        <f t="shared" si="8"/>
        <v>110505</v>
      </c>
      <c r="L27" s="14">
        <f t="shared" si="8"/>
        <v>0</v>
      </c>
      <c r="M27" s="14">
        <f t="shared" si="8"/>
        <v>0</v>
      </c>
      <c r="N27" s="14">
        <f t="shared" si="1"/>
        <v>16008519</v>
      </c>
      <c r="O27" s="35">
        <f t="shared" si="2"/>
        <v>2592.4727125506074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78</v>
      </c>
      <c r="M29" s="90"/>
      <c r="N29" s="90"/>
      <c r="O29" s="39">
        <v>6175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47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2118016</v>
      </c>
      <c r="E5" s="24">
        <f t="shared" si="0"/>
        <v>0</v>
      </c>
      <c r="F5" s="24">
        <f t="shared" si="0"/>
        <v>0</v>
      </c>
      <c r="G5" s="24">
        <f t="shared" si="0"/>
        <v>2042476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82236</v>
      </c>
      <c r="L5" s="24">
        <f t="shared" si="0"/>
        <v>0</v>
      </c>
      <c r="M5" s="24">
        <f t="shared" si="0"/>
        <v>0</v>
      </c>
      <c r="N5" s="25">
        <f t="shared" ref="N5:N27" si="1">SUM(D5:M5)</f>
        <v>4242728</v>
      </c>
      <c r="O5" s="30">
        <f t="shared" ref="O5:O27" si="2">(N5/O$29)</f>
        <v>691.22319973932872</v>
      </c>
      <c r="P5" s="6"/>
    </row>
    <row r="6" spans="1:133">
      <c r="A6" s="12"/>
      <c r="B6" s="42">
        <v>511</v>
      </c>
      <c r="C6" s="19" t="s">
        <v>19</v>
      </c>
      <c r="D6" s="43">
        <v>110174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110174</v>
      </c>
      <c r="O6" s="44">
        <f t="shared" si="2"/>
        <v>17.949494949494948</v>
      </c>
      <c r="P6" s="9"/>
    </row>
    <row r="7" spans="1:133">
      <c r="A7" s="12"/>
      <c r="B7" s="42">
        <v>512</v>
      </c>
      <c r="C7" s="19" t="s">
        <v>69</v>
      </c>
      <c r="D7" s="43">
        <v>95660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95660</v>
      </c>
      <c r="O7" s="44">
        <f t="shared" si="2"/>
        <v>15.584881068752036</v>
      </c>
      <c r="P7" s="9"/>
    </row>
    <row r="8" spans="1:133">
      <c r="A8" s="12"/>
      <c r="B8" s="42">
        <v>513</v>
      </c>
      <c r="C8" s="19" t="s">
        <v>20</v>
      </c>
      <c r="D8" s="43">
        <v>846856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36113</v>
      </c>
      <c r="L8" s="43">
        <v>0</v>
      </c>
      <c r="M8" s="43">
        <v>0</v>
      </c>
      <c r="N8" s="43">
        <f t="shared" si="1"/>
        <v>882969</v>
      </c>
      <c r="O8" s="44">
        <f t="shared" si="2"/>
        <v>143.85288367546431</v>
      </c>
      <c r="P8" s="9"/>
    </row>
    <row r="9" spans="1:133">
      <c r="A9" s="12"/>
      <c r="B9" s="42">
        <v>514</v>
      </c>
      <c r="C9" s="19" t="s">
        <v>21</v>
      </c>
      <c r="D9" s="43">
        <v>327507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327507</v>
      </c>
      <c r="O9" s="44">
        <f t="shared" si="2"/>
        <v>53.357282502443795</v>
      </c>
      <c r="P9" s="9"/>
    </row>
    <row r="10" spans="1:133">
      <c r="A10" s="12"/>
      <c r="B10" s="42">
        <v>518</v>
      </c>
      <c r="C10" s="19" t="s">
        <v>43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46123</v>
      </c>
      <c r="L10" s="43">
        <v>0</v>
      </c>
      <c r="M10" s="43">
        <v>0</v>
      </c>
      <c r="N10" s="43">
        <f t="shared" si="1"/>
        <v>46123</v>
      </c>
      <c r="O10" s="44">
        <f t="shared" si="2"/>
        <v>7.5143369175627237</v>
      </c>
      <c r="P10" s="9"/>
    </row>
    <row r="11" spans="1:133">
      <c r="A11" s="12"/>
      <c r="B11" s="42">
        <v>519</v>
      </c>
      <c r="C11" s="19" t="s">
        <v>60</v>
      </c>
      <c r="D11" s="43">
        <v>737819</v>
      </c>
      <c r="E11" s="43">
        <v>0</v>
      </c>
      <c r="F11" s="43">
        <v>0</v>
      </c>
      <c r="G11" s="43">
        <v>2042476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2780295</v>
      </c>
      <c r="O11" s="44">
        <f t="shared" si="2"/>
        <v>452.96432062561092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SUM(D13:D16)</f>
        <v>6464600</v>
      </c>
      <c r="E12" s="29">
        <f t="shared" si="3"/>
        <v>1073883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7538483</v>
      </c>
      <c r="O12" s="41">
        <f t="shared" si="2"/>
        <v>1228.1660149885956</v>
      </c>
      <c r="P12" s="10"/>
    </row>
    <row r="13" spans="1:133">
      <c r="A13" s="12"/>
      <c r="B13" s="42">
        <v>521</v>
      </c>
      <c r="C13" s="19" t="s">
        <v>24</v>
      </c>
      <c r="D13" s="43">
        <v>4077051</v>
      </c>
      <c r="E13" s="43">
        <v>10807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4087858</v>
      </c>
      <c r="O13" s="44">
        <f t="shared" si="2"/>
        <v>665.99185402411206</v>
      </c>
      <c r="P13" s="9"/>
    </row>
    <row r="14" spans="1:133">
      <c r="A14" s="12"/>
      <c r="B14" s="42">
        <v>522</v>
      </c>
      <c r="C14" s="19" t="s">
        <v>25</v>
      </c>
      <c r="D14" s="43">
        <v>0</v>
      </c>
      <c r="E14" s="43">
        <v>1063076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1063076</v>
      </c>
      <c r="O14" s="44">
        <f t="shared" si="2"/>
        <v>173.19582926034539</v>
      </c>
      <c r="P14" s="9"/>
    </row>
    <row r="15" spans="1:133">
      <c r="A15" s="12"/>
      <c r="B15" s="42">
        <v>524</v>
      </c>
      <c r="C15" s="19" t="s">
        <v>27</v>
      </c>
      <c r="D15" s="43">
        <v>1631848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1631848</v>
      </c>
      <c r="O15" s="44">
        <f t="shared" si="2"/>
        <v>265.8598892147279</v>
      </c>
      <c r="P15" s="9"/>
    </row>
    <row r="16" spans="1:133">
      <c r="A16" s="12"/>
      <c r="B16" s="42">
        <v>526</v>
      </c>
      <c r="C16" s="19" t="s">
        <v>44</v>
      </c>
      <c r="D16" s="43">
        <v>755701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755701</v>
      </c>
      <c r="O16" s="44">
        <f t="shared" si="2"/>
        <v>123.11844248941023</v>
      </c>
      <c r="P16" s="9"/>
    </row>
    <row r="17" spans="1:119" ht="15.75">
      <c r="A17" s="26" t="s">
        <v>28</v>
      </c>
      <c r="B17" s="27"/>
      <c r="C17" s="28"/>
      <c r="D17" s="29">
        <f t="shared" ref="D17:M17" si="4">SUM(D18:D18)</f>
        <v>0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949659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949659</v>
      </c>
      <c r="O17" s="41">
        <f t="shared" si="2"/>
        <v>154.71798631476051</v>
      </c>
      <c r="P17" s="10"/>
    </row>
    <row r="18" spans="1:119">
      <c r="A18" s="12"/>
      <c r="B18" s="42">
        <v>535</v>
      </c>
      <c r="C18" s="19" t="s">
        <v>51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949659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949659</v>
      </c>
      <c r="O18" s="44">
        <f t="shared" si="2"/>
        <v>154.71798631476051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1748268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680284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2428552</v>
      </c>
      <c r="O19" s="41">
        <f t="shared" si="2"/>
        <v>395.65852069077874</v>
      </c>
      <c r="P19" s="10"/>
    </row>
    <row r="20" spans="1:119">
      <c r="A20" s="12"/>
      <c r="B20" s="42">
        <v>541</v>
      </c>
      <c r="C20" s="19" t="s">
        <v>61</v>
      </c>
      <c r="D20" s="43">
        <v>1748268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1748268</v>
      </c>
      <c r="O20" s="44">
        <f t="shared" si="2"/>
        <v>284.82697947214075</v>
      </c>
      <c r="P20" s="9"/>
    </row>
    <row r="21" spans="1:119">
      <c r="A21" s="12"/>
      <c r="B21" s="42">
        <v>545</v>
      </c>
      <c r="C21" s="19" t="s">
        <v>35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680284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680284</v>
      </c>
      <c r="O21" s="44">
        <f t="shared" si="2"/>
        <v>110.83154121863799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SUM(D23:D23)</f>
        <v>442542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442542</v>
      </c>
      <c r="O22" s="41">
        <f t="shared" si="2"/>
        <v>72.098729227761481</v>
      </c>
      <c r="P22" s="9"/>
    </row>
    <row r="23" spans="1:119">
      <c r="A23" s="12"/>
      <c r="B23" s="42">
        <v>572</v>
      </c>
      <c r="C23" s="19" t="s">
        <v>63</v>
      </c>
      <c r="D23" s="43">
        <v>442542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442542</v>
      </c>
      <c r="O23" s="44">
        <f t="shared" si="2"/>
        <v>72.098729227761481</v>
      </c>
      <c r="P23" s="9"/>
    </row>
    <row r="24" spans="1:119" ht="15.75">
      <c r="A24" s="26" t="s">
        <v>64</v>
      </c>
      <c r="B24" s="27"/>
      <c r="C24" s="28"/>
      <c r="D24" s="29">
        <f t="shared" ref="D24:M24" si="7">SUM(D25:D26)</f>
        <v>2222835</v>
      </c>
      <c r="E24" s="29">
        <f t="shared" si="7"/>
        <v>22000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2083</v>
      </c>
      <c r="L24" s="29">
        <f t="shared" si="7"/>
        <v>0</v>
      </c>
      <c r="M24" s="29">
        <f t="shared" si="7"/>
        <v>0</v>
      </c>
      <c r="N24" s="29">
        <f t="shared" si="1"/>
        <v>2246918</v>
      </c>
      <c r="O24" s="41">
        <f t="shared" si="2"/>
        <v>366.06679700228085</v>
      </c>
      <c r="P24" s="9"/>
    </row>
    <row r="25" spans="1:119">
      <c r="A25" s="12"/>
      <c r="B25" s="42">
        <v>581</v>
      </c>
      <c r="C25" s="19" t="s">
        <v>65</v>
      </c>
      <c r="D25" s="43">
        <v>2222835</v>
      </c>
      <c r="E25" s="43">
        <v>22000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2244835</v>
      </c>
      <c r="O25" s="44">
        <f t="shared" si="2"/>
        <v>365.72743564679047</v>
      </c>
      <c r="P25" s="9"/>
    </row>
    <row r="26" spans="1:119" ht="15.75" thickBot="1">
      <c r="A26" s="12"/>
      <c r="B26" s="42">
        <v>590</v>
      </c>
      <c r="C26" s="19" t="s">
        <v>66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2083</v>
      </c>
      <c r="L26" s="43">
        <v>0</v>
      </c>
      <c r="M26" s="43">
        <v>0</v>
      </c>
      <c r="N26" s="43">
        <f t="shared" si="1"/>
        <v>2083</v>
      </c>
      <c r="O26" s="44">
        <f t="shared" si="2"/>
        <v>0.33936135549038776</v>
      </c>
      <c r="P26" s="9"/>
    </row>
    <row r="27" spans="1:119" ht="16.5" thickBot="1">
      <c r="A27" s="13" t="s">
        <v>10</v>
      </c>
      <c r="B27" s="21"/>
      <c r="C27" s="20"/>
      <c r="D27" s="14">
        <f>SUM(D5,D12,D17,D19,D22,D24)</f>
        <v>12996261</v>
      </c>
      <c r="E27" s="14">
        <f t="shared" ref="E27:M27" si="8">SUM(E5,E12,E17,E19,E22,E24)</f>
        <v>1095883</v>
      </c>
      <c r="F27" s="14">
        <f t="shared" si="8"/>
        <v>0</v>
      </c>
      <c r="G27" s="14">
        <f t="shared" si="8"/>
        <v>2042476</v>
      </c>
      <c r="H27" s="14">
        <f t="shared" si="8"/>
        <v>0</v>
      </c>
      <c r="I27" s="14">
        <f t="shared" si="8"/>
        <v>1629943</v>
      </c>
      <c r="J27" s="14">
        <f t="shared" si="8"/>
        <v>0</v>
      </c>
      <c r="K27" s="14">
        <f t="shared" si="8"/>
        <v>84319</v>
      </c>
      <c r="L27" s="14">
        <f t="shared" si="8"/>
        <v>0</v>
      </c>
      <c r="M27" s="14">
        <f t="shared" si="8"/>
        <v>0</v>
      </c>
      <c r="N27" s="14">
        <f t="shared" si="1"/>
        <v>17848882</v>
      </c>
      <c r="O27" s="35">
        <f t="shared" si="2"/>
        <v>2907.9312479635059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76</v>
      </c>
      <c r="M29" s="90"/>
      <c r="N29" s="90"/>
      <c r="O29" s="39">
        <v>6138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47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2359060</v>
      </c>
      <c r="E5" s="24">
        <f t="shared" si="0"/>
        <v>0</v>
      </c>
      <c r="F5" s="24">
        <f t="shared" si="0"/>
        <v>0</v>
      </c>
      <c r="G5" s="24">
        <f t="shared" si="0"/>
        <v>88218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70204</v>
      </c>
      <c r="L5" s="24">
        <f t="shared" si="0"/>
        <v>0</v>
      </c>
      <c r="M5" s="24">
        <f t="shared" si="0"/>
        <v>0</v>
      </c>
      <c r="N5" s="25">
        <f t="shared" ref="N5:N29" si="1">SUM(D5:M5)</f>
        <v>2517482</v>
      </c>
      <c r="O5" s="30">
        <f t="shared" ref="O5:O29" si="2">(N5/O$31)</f>
        <v>415.70046235138705</v>
      </c>
      <c r="P5" s="6"/>
    </row>
    <row r="6" spans="1:133">
      <c r="A6" s="12"/>
      <c r="B6" s="42">
        <v>511</v>
      </c>
      <c r="C6" s="19" t="s">
        <v>19</v>
      </c>
      <c r="D6" s="43">
        <v>122224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122224</v>
      </c>
      <c r="O6" s="44">
        <f t="shared" si="2"/>
        <v>20.182298546895641</v>
      </c>
      <c r="P6" s="9"/>
    </row>
    <row r="7" spans="1:133">
      <c r="A7" s="12"/>
      <c r="B7" s="42">
        <v>512</v>
      </c>
      <c r="C7" s="19" t="s">
        <v>69</v>
      </c>
      <c r="D7" s="43">
        <v>72147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72147</v>
      </c>
      <c r="O7" s="44">
        <f t="shared" si="2"/>
        <v>11.913309114927344</v>
      </c>
      <c r="P7" s="9"/>
    </row>
    <row r="8" spans="1:133">
      <c r="A8" s="12"/>
      <c r="B8" s="42">
        <v>513</v>
      </c>
      <c r="C8" s="19" t="s">
        <v>20</v>
      </c>
      <c r="D8" s="43">
        <v>868696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55010</v>
      </c>
      <c r="L8" s="43">
        <v>0</v>
      </c>
      <c r="M8" s="43">
        <v>0</v>
      </c>
      <c r="N8" s="43">
        <f t="shared" si="1"/>
        <v>923706</v>
      </c>
      <c r="O8" s="44">
        <f t="shared" si="2"/>
        <v>152.5274108322325</v>
      </c>
      <c r="P8" s="9"/>
    </row>
    <row r="9" spans="1:133">
      <c r="A9" s="12"/>
      <c r="B9" s="42">
        <v>514</v>
      </c>
      <c r="C9" s="19" t="s">
        <v>21</v>
      </c>
      <c r="D9" s="43">
        <v>416839</v>
      </c>
      <c r="E9" s="43">
        <v>0</v>
      </c>
      <c r="F9" s="43">
        <v>0</v>
      </c>
      <c r="G9" s="43">
        <v>13620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430459</v>
      </c>
      <c r="O9" s="44">
        <f t="shared" si="2"/>
        <v>71.079755614266844</v>
      </c>
      <c r="P9" s="9"/>
    </row>
    <row r="10" spans="1:133">
      <c r="A10" s="12"/>
      <c r="B10" s="42">
        <v>518</v>
      </c>
      <c r="C10" s="19" t="s">
        <v>43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15194</v>
      </c>
      <c r="L10" s="43">
        <v>0</v>
      </c>
      <c r="M10" s="43">
        <v>0</v>
      </c>
      <c r="N10" s="43">
        <f t="shared" si="1"/>
        <v>15194</v>
      </c>
      <c r="O10" s="44">
        <f t="shared" si="2"/>
        <v>2.5089167767503304</v>
      </c>
      <c r="P10" s="9"/>
    </row>
    <row r="11" spans="1:133">
      <c r="A11" s="12"/>
      <c r="B11" s="42">
        <v>519</v>
      </c>
      <c r="C11" s="19" t="s">
        <v>60</v>
      </c>
      <c r="D11" s="43">
        <v>879154</v>
      </c>
      <c r="E11" s="43">
        <v>0</v>
      </c>
      <c r="F11" s="43">
        <v>0</v>
      </c>
      <c r="G11" s="43">
        <v>74598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953752</v>
      </c>
      <c r="O11" s="44">
        <f t="shared" si="2"/>
        <v>157.4887714663144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SUM(D13:D16)</f>
        <v>6250388</v>
      </c>
      <c r="E12" s="29">
        <f t="shared" si="3"/>
        <v>962456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7212844</v>
      </c>
      <c r="O12" s="41">
        <f t="shared" si="2"/>
        <v>1191.0244385733158</v>
      </c>
      <c r="P12" s="10"/>
    </row>
    <row r="13" spans="1:133">
      <c r="A13" s="12"/>
      <c r="B13" s="42">
        <v>521</v>
      </c>
      <c r="C13" s="19" t="s">
        <v>24</v>
      </c>
      <c r="D13" s="43">
        <v>3865967</v>
      </c>
      <c r="E13" s="43">
        <v>155467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4021434</v>
      </c>
      <c r="O13" s="44">
        <f t="shared" si="2"/>
        <v>664.04128137384407</v>
      </c>
      <c r="P13" s="9"/>
    </row>
    <row r="14" spans="1:133">
      <c r="A14" s="12"/>
      <c r="B14" s="42">
        <v>522</v>
      </c>
      <c r="C14" s="19" t="s">
        <v>25</v>
      </c>
      <c r="D14" s="43">
        <v>0</v>
      </c>
      <c r="E14" s="43">
        <v>806989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806989</v>
      </c>
      <c r="O14" s="44">
        <f t="shared" si="2"/>
        <v>133.25445838837516</v>
      </c>
      <c r="P14" s="9"/>
    </row>
    <row r="15" spans="1:133">
      <c r="A15" s="12"/>
      <c r="B15" s="42">
        <v>524</v>
      </c>
      <c r="C15" s="19" t="s">
        <v>27</v>
      </c>
      <c r="D15" s="43">
        <v>1627157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1627157</v>
      </c>
      <c r="O15" s="44">
        <f t="shared" si="2"/>
        <v>268.68510568031706</v>
      </c>
      <c r="P15" s="9"/>
    </row>
    <row r="16" spans="1:133">
      <c r="A16" s="12"/>
      <c r="B16" s="42">
        <v>526</v>
      </c>
      <c r="C16" s="19" t="s">
        <v>44</v>
      </c>
      <c r="D16" s="43">
        <v>757264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757264</v>
      </c>
      <c r="O16" s="44">
        <f t="shared" si="2"/>
        <v>125.0435931307794</v>
      </c>
      <c r="P16" s="9"/>
    </row>
    <row r="17" spans="1:119" ht="15.75">
      <c r="A17" s="26" t="s">
        <v>28</v>
      </c>
      <c r="B17" s="27"/>
      <c r="C17" s="28"/>
      <c r="D17" s="29">
        <f t="shared" ref="D17:M17" si="4">SUM(D18:D20)</f>
        <v>0</v>
      </c>
      <c r="E17" s="29">
        <f t="shared" si="4"/>
        <v>0</v>
      </c>
      <c r="F17" s="29">
        <f t="shared" si="4"/>
        <v>0</v>
      </c>
      <c r="G17" s="29">
        <f t="shared" si="4"/>
        <v>1056464</v>
      </c>
      <c r="H17" s="29">
        <f t="shared" si="4"/>
        <v>0</v>
      </c>
      <c r="I17" s="29">
        <f t="shared" si="4"/>
        <v>881788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1938252</v>
      </c>
      <c r="O17" s="41">
        <f t="shared" si="2"/>
        <v>320.05482166446501</v>
      </c>
      <c r="P17" s="10"/>
    </row>
    <row r="18" spans="1:119">
      <c r="A18" s="12"/>
      <c r="B18" s="42">
        <v>535</v>
      </c>
      <c r="C18" s="19" t="s">
        <v>51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881572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881572</v>
      </c>
      <c r="O18" s="44">
        <f t="shared" si="2"/>
        <v>145.57001321003963</v>
      </c>
      <c r="P18" s="9"/>
    </row>
    <row r="19" spans="1:119">
      <c r="A19" s="12"/>
      <c r="B19" s="42">
        <v>536</v>
      </c>
      <c r="C19" s="19" t="s">
        <v>70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216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216</v>
      </c>
      <c r="O19" s="44">
        <f t="shared" si="2"/>
        <v>3.5667107001321002E-2</v>
      </c>
      <c r="P19" s="9"/>
    </row>
    <row r="20" spans="1:119">
      <c r="A20" s="12"/>
      <c r="B20" s="42">
        <v>539</v>
      </c>
      <c r="C20" s="19" t="s">
        <v>31</v>
      </c>
      <c r="D20" s="43">
        <v>0</v>
      </c>
      <c r="E20" s="43">
        <v>0</v>
      </c>
      <c r="F20" s="43">
        <v>0</v>
      </c>
      <c r="G20" s="43">
        <v>1056464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1056464</v>
      </c>
      <c r="O20" s="44">
        <f t="shared" si="2"/>
        <v>174.44914134742405</v>
      </c>
      <c r="P20" s="9"/>
    </row>
    <row r="21" spans="1:119" ht="15.75">
      <c r="A21" s="26" t="s">
        <v>32</v>
      </c>
      <c r="B21" s="27"/>
      <c r="C21" s="28"/>
      <c r="D21" s="29">
        <f t="shared" ref="D21:M21" si="5">SUM(D22:D23)</f>
        <v>1733865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659868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2393733</v>
      </c>
      <c r="O21" s="41">
        <f t="shared" si="2"/>
        <v>395.26634742404229</v>
      </c>
      <c r="P21" s="10"/>
    </row>
    <row r="22" spans="1:119">
      <c r="A22" s="12"/>
      <c r="B22" s="42">
        <v>541</v>
      </c>
      <c r="C22" s="19" t="s">
        <v>61</v>
      </c>
      <c r="D22" s="43">
        <v>1733865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1733865</v>
      </c>
      <c r="O22" s="44">
        <f t="shared" si="2"/>
        <v>286.30531704095114</v>
      </c>
      <c r="P22" s="9"/>
    </row>
    <row r="23" spans="1:119">
      <c r="A23" s="12"/>
      <c r="B23" s="42">
        <v>545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659868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659868</v>
      </c>
      <c r="O23" s="44">
        <f t="shared" si="2"/>
        <v>108.96103038309116</v>
      </c>
      <c r="P23" s="9"/>
    </row>
    <row r="24" spans="1:119" ht="15.75">
      <c r="A24" s="26" t="s">
        <v>36</v>
      </c>
      <c r="B24" s="27"/>
      <c r="C24" s="28"/>
      <c r="D24" s="29">
        <f t="shared" ref="D24:M24" si="6">SUM(D25:D25)</f>
        <v>478257</v>
      </c>
      <c r="E24" s="29">
        <f t="shared" si="6"/>
        <v>0</v>
      </c>
      <c r="F24" s="29">
        <f t="shared" si="6"/>
        <v>0</v>
      </c>
      <c r="G24" s="29">
        <f t="shared" si="6"/>
        <v>90596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568853</v>
      </c>
      <c r="O24" s="41">
        <f t="shared" si="2"/>
        <v>93.932133421400266</v>
      </c>
      <c r="P24" s="9"/>
    </row>
    <row r="25" spans="1:119">
      <c r="A25" s="12"/>
      <c r="B25" s="42">
        <v>572</v>
      </c>
      <c r="C25" s="19" t="s">
        <v>63</v>
      </c>
      <c r="D25" s="43">
        <v>478257</v>
      </c>
      <c r="E25" s="43">
        <v>0</v>
      </c>
      <c r="F25" s="43">
        <v>0</v>
      </c>
      <c r="G25" s="43">
        <v>90596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568853</v>
      </c>
      <c r="O25" s="44">
        <f t="shared" si="2"/>
        <v>93.932133421400266</v>
      </c>
      <c r="P25" s="9"/>
    </row>
    <row r="26" spans="1:119" ht="15.75">
      <c r="A26" s="26" t="s">
        <v>64</v>
      </c>
      <c r="B26" s="27"/>
      <c r="C26" s="28"/>
      <c r="D26" s="29">
        <f t="shared" ref="D26:M26" si="7">SUM(D27:D28)</f>
        <v>1663227</v>
      </c>
      <c r="E26" s="29">
        <f t="shared" si="7"/>
        <v>20000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7981</v>
      </c>
      <c r="L26" s="29">
        <f t="shared" si="7"/>
        <v>0</v>
      </c>
      <c r="M26" s="29">
        <f t="shared" si="7"/>
        <v>0</v>
      </c>
      <c r="N26" s="29">
        <f t="shared" si="1"/>
        <v>1691208</v>
      </c>
      <c r="O26" s="41">
        <f t="shared" si="2"/>
        <v>279.26155878467637</v>
      </c>
      <c r="P26" s="9"/>
    </row>
    <row r="27" spans="1:119">
      <c r="A27" s="12"/>
      <c r="B27" s="42">
        <v>581</v>
      </c>
      <c r="C27" s="19" t="s">
        <v>65</v>
      </c>
      <c r="D27" s="43">
        <v>1663227</v>
      </c>
      <c r="E27" s="43">
        <v>20000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1683227</v>
      </c>
      <c r="O27" s="44">
        <f t="shared" si="2"/>
        <v>277.94369220607661</v>
      </c>
      <c r="P27" s="9"/>
    </row>
    <row r="28" spans="1:119" ht="15.75" thickBot="1">
      <c r="A28" s="12"/>
      <c r="B28" s="42">
        <v>590</v>
      </c>
      <c r="C28" s="19" t="s">
        <v>66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7981</v>
      </c>
      <c r="L28" s="43">
        <v>0</v>
      </c>
      <c r="M28" s="43">
        <v>0</v>
      </c>
      <c r="N28" s="43">
        <f t="shared" si="1"/>
        <v>7981</v>
      </c>
      <c r="O28" s="44">
        <f t="shared" si="2"/>
        <v>1.3178665785997359</v>
      </c>
      <c r="P28" s="9"/>
    </row>
    <row r="29" spans="1:119" ht="16.5" thickBot="1">
      <c r="A29" s="13" t="s">
        <v>10</v>
      </c>
      <c r="B29" s="21"/>
      <c r="C29" s="20"/>
      <c r="D29" s="14">
        <f>SUM(D5,D12,D17,D21,D24,D26)</f>
        <v>12484797</v>
      </c>
      <c r="E29" s="14">
        <f t="shared" ref="E29:M29" si="8">SUM(E5,E12,E17,E21,E24,E26)</f>
        <v>982456</v>
      </c>
      <c r="F29" s="14">
        <f t="shared" si="8"/>
        <v>0</v>
      </c>
      <c r="G29" s="14">
        <f t="shared" si="8"/>
        <v>1235278</v>
      </c>
      <c r="H29" s="14">
        <f t="shared" si="8"/>
        <v>0</v>
      </c>
      <c r="I29" s="14">
        <f t="shared" si="8"/>
        <v>1541656</v>
      </c>
      <c r="J29" s="14">
        <f t="shared" si="8"/>
        <v>0</v>
      </c>
      <c r="K29" s="14">
        <f t="shared" si="8"/>
        <v>78185</v>
      </c>
      <c r="L29" s="14">
        <f t="shared" si="8"/>
        <v>0</v>
      </c>
      <c r="M29" s="14">
        <f t="shared" si="8"/>
        <v>0</v>
      </c>
      <c r="N29" s="14">
        <f t="shared" si="1"/>
        <v>16322372</v>
      </c>
      <c r="O29" s="35">
        <f t="shared" si="2"/>
        <v>2695.2397622192866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71</v>
      </c>
      <c r="M31" s="90"/>
      <c r="N31" s="90"/>
      <c r="O31" s="39">
        <v>6056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47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2024-05-28T18:26:43Z</cp:lastPrinted>
  <dcterms:created xsi:type="dcterms:W3CDTF">2000-08-31T21:26:31Z</dcterms:created>
  <dcterms:modified xsi:type="dcterms:W3CDTF">2024-05-28T18:26:51Z</dcterms:modified>
</cp:coreProperties>
</file>