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'2008'!$A$1:$O$37</definedName>
    <definedName name="_xlnm.Print_Area" localSheetId="14">'2009'!$A$1:$O$37</definedName>
    <definedName name="_xlnm.Print_Area" localSheetId="13">'2010'!$A$1:$O$38</definedName>
    <definedName name="_xlnm.Print_Area" localSheetId="12">'2011'!$A$1:$O$38</definedName>
    <definedName name="_xlnm.Print_Area" localSheetId="11">'2012'!$A$1:$O$38</definedName>
    <definedName name="_xlnm.Print_Area" localSheetId="10">'2013'!$A$1:$O$38</definedName>
    <definedName name="_xlnm.Print_Area" localSheetId="9">'2014'!$A$1:$O$38</definedName>
    <definedName name="_xlnm.Print_Area" localSheetId="8">'2015'!$A$1:$O$37</definedName>
    <definedName name="_xlnm.Print_Area" localSheetId="7">'2016'!$A$1:$O$37</definedName>
    <definedName name="_xlnm.Print_Area" localSheetId="6">'2017'!$A$1:$O$36</definedName>
    <definedName name="_xlnm.Print_Area" localSheetId="5">'2018'!$A$1:$O$37</definedName>
    <definedName name="_xlnm.Print_Area" localSheetId="4">'2019'!$A$1:$O$37</definedName>
    <definedName name="_xlnm.Print_Area" localSheetId="3">'2020'!$A$1:$O$37</definedName>
    <definedName name="_xlnm.Print_Area" localSheetId="2">'2021'!$A$1:$P$37</definedName>
    <definedName name="_xlnm.Print_Area" localSheetId="1">'2022'!$A$1:$P$38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9" i="49"/>
  <c r="P29" i="49" s="1"/>
  <c r="O25" i="49"/>
  <c r="P25" i="49" s="1"/>
  <c r="O21" i="49"/>
  <c r="P21" i="49" s="1"/>
  <c r="O16" i="49"/>
  <c r="P16" i="49" s="1"/>
  <c r="O12" i="49"/>
  <c r="P12" i="49" s="1"/>
  <c r="O5" i="49"/>
  <c r="P5" i="49" s="1"/>
  <c r="E34" i="48"/>
  <c r="F34" i="48"/>
  <c r="G34" i="48"/>
  <c r="H34" i="48"/>
  <c r="I34" i="48"/>
  <c r="J34" i="48"/>
  <c r="K34" i="48"/>
  <c r="L34" i="48"/>
  <c r="M34" i="48"/>
  <c r="N34" i="48"/>
  <c r="D34" i="48"/>
  <c r="O31" i="49" l="1"/>
  <c r="P31" i="49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7" i="48"/>
  <c r="P27" i="48" s="1"/>
  <c r="O25" i="48"/>
  <c r="P25" i="48" s="1"/>
  <c r="O23" i="48"/>
  <c r="P23" i="48" s="1"/>
  <c r="O18" i="48"/>
  <c r="P18" i="48" s="1"/>
  <c r="O14" i="48"/>
  <c r="P14" i="48" s="1"/>
  <c r="O5" i="48"/>
  <c r="P5" i="48" s="1"/>
  <c r="O32" i="47"/>
  <c r="P32" i="47"/>
  <c r="O31" i="47"/>
  <c r="P31" i="47"/>
  <c r="N30" i="47"/>
  <c r="M30" i="47"/>
  <c r="O30" i="47" s="1"/>
  <c r="P30" i="47" s="1"/>
  <c r="L30" i="47"/>
  <c r="K30" i="47"/>
  <c r="J30" i="47"/>
  <c r="I30" i="47"/>
  <c r="H30" i="47"/>
  <c r="G30" i="47"/>
  <c r="F30" i="47"/>
  <c r="E30" i="47"/>
  <c r="D30" i="47"/>
  <c r="O29" i="47"/>
  <c r="P29" i="47"/>
  <c r="O28" i="47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O26" i="47" s="1"/>
  <c r="P26" i="47" s="1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G33" i="47" s="1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O22" i="47" s="1"/>
  <c r="P22" i="47" s="1"/>
  <c r="G22" i="47"/>
  <c r="F22" i="47"/>
  <c r="E22" i="47"/>
  <c r="D22" i="47"/>
  <c r="O21" i="47"/>
  <c r="P21" i="47"/>
  <c r="O20" i="47"/>
  <c r="P20" i="47"/>
  <c r="O19" i="47"/>
  <c r="P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7" i="47" s="1"/>
  <c r="P17" i="47" s="1"/>
  <c r="O16" i="47"/>
  <c r="P16" i="47" s="1"/>
  <c r="O15" i="47"/>
  <c r="P15" i="47"/>
  <c r="O14" i="47"/>
  <c r="P14" i="47" s="1"/>
  <c r="N13" i="47"/>
  <c r="M13" i="47"/>
  <c r="L13" i="47"/>
  <c r="K13" i="47"/>
  <c r="J13" i="47"/>
  <c r="I13" i="47"/>
  <c r="H13" i="47"/>
  <c r="H33" i="47" s="1"/>
  <c r="G13" i="47"/>
  <c r="F13" i="47"/>
  <c r="E13" i="47"/>
  <c r="D13" i="47"/>
  <c r="O12" i="47"/>
  <c r="P12" i="47"/>
  <c r="O11" i="47"/>
  <c r="P11" i="47"/>
  <c r="O10" i="47"/>
  <c r="P10" i="47"/>
  <c r="O9" i="47"/>
  <c r="P9" i="47"/>
  <c r="O8" i="47"/>
  <c r="P8" i="47"/>
  <c r="O7" i="47"/>
  <c r="P7" i="47" s="1"/>
  <c r="O6" i="47"/>
  <c r="P6" i="47"/>
  <c r="N5" i="47"/>
  <c r="N33" i="47" s="1"/>
  <c r="M5" i="47"/>
  <c r="M33" i="47" s="1"/>
  <c r="L5" i="47"/>
  <c r="L33" i="47" s="1"/>
  <c r="K5" i="47"/>
  <c r="K33" i="47" s="1"/>
  <c r="J5" i="47"/>
  <c r="J33" i="47" s="1"/>
  <c r="I5" i="47"/>
  <c r="O5" i="47" s="1"/>
  <c r="P5" i="47" s="1"/>
  <c r="H5" i="47"/>
  <c r="G5" i="47"/>
  <c r="F5" i="47"/>
  <c r="F33" i="47" s="1"/>
  <c r="E5" i="47"/>
  <c r="E33" i="47" s="1"/>
  <c r="D5" i="47"/>
  <c r="J33" i="46"/>
  <c r="N32" i="46"/>
  <c r="O32" i="46" s="1"/>
  <c r="N31" i="46"/>
  <c r="O31" i="46" s="1"/>
  <c r="M30" i="46"/>
  <c r="L30" i="46"/>
  <c r="K30" i="46"/>
  <c r="J30" i="46"/>
  <c r="I30" i="46"/>
  <c r="N30" i="46" s="1"/>
  <c r="O30" i="46" s="1"/>
  <c r="H30" i="46"/>
  <c r="G30" i="46"/>
  <c r="F30" i="46"/>
  <c r="E30" i="46"/>
  <c r="D30" i="46"/>
  <c r="N29" i="46"/>
  <c r="O29" i="46" s="1"/>
  <c r="N28" i="46"/>
  <c r="O28" i="46"/>
  <c r="N27" i="46"/>
  <c r="O27" i="46"/>
  <c r="M26" i="46"/>
  <c r="N26" i="46" s="1"/>
  <c r="O26" i="46" s="1"/>
  <c r="L26" i="46"/>
  <c r="K26" i="46"/>
  <c r="J26" i="46"/>
  <c r="I26" i="46"/>
  <c r="H26" i="46"/>
  <c r="G26" i="46"/>
  <c r="F26" i="46"/>
  <c r="E26" i="46"/>
  <c r="D26" i="46"/>
  <c r="N25" i="46"/>
  <c r="O25" i="46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/>
  <c r="N18" i="46"/>
  <c r="O18" i="46" s="1"/>
  <c r="M17" i="46"/>
  <c r="L17" i="46"/>
  <c r="K17" i="46"/>
  <c r="J17" i="46"/>
  <c r="I17" i="46"/>
  <c r="I33" i="46" s="1"/>
  <c r="H17" i="46"/>
  <c r="G17" i="46"/>
  <c r="N17" i="46" s="1"/>
  <c r="O17" i="46" s="1"/>
  <c r="F17" i="46"/>
  <c r="E17" i="46"/>
  <c r="D17" i="46"/>
  <c r="D33" i="46" s="1"/>
  <c r="N16" i="46"/>
  <c r="O16" i="46" s="1"/>
  <c r="N15" i="46"/>
  <c r="O15" i="46" s="1"/>
  <c r="N14" i="46"/>
  <c r="O14" i="46"/>
  <c r="M13" i="46"/>
  <c r="L13" i="46"/>
  <c r="K13" i="46"/>
  <c r="N13" i="46" s="1"/>
  <c r="O13" i="46" s="1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/>
  <c r="N8" i="46"/>
  <c r="O8" i="46" s="1"/>
  <c r="N7" i="46"/>
  <c r="O7" i="46" s="1"/>
  <c r="N6" i="46"/>
  <c r="O6" i="46"/>
  <c r="M5" i="46"/>
  <c r="M33" i="46" s="1"/>
  <c r="L5" i="46"/>
  <c r="L33" i="46" s="1"/>
  <c r="K5" i="46"/>
  <c r="K33" i="46" s="1"/>
  <c r="J5" i="46"/>
  <c r="I5" i="46"/>
  <c r="H5" i="46"/>
  <c r="H33" i="46" s="1"/>
  <c r="G5" i="46"/>
  <c r="G33" i="46" s="1"/>
  <c r="F5" i="46"/>
  <c r="F33" i="46" s="1"/>
  <c r="E5" i="46"/>
  <c r="E33" i="46" s="1"/>
  <c r="D5" i="46"/>
  <c r="G33" i="45"/>
  <c r="H33" i="45"/>
  <c r="N32" i="45"/>
  <c r="O32" i="45" s="1"/>
  <c r="N31" i="45"/>
  <c r="O31" i="45"/>
  <c r="M30" i="45"/>
  <c r="L30" i="45"/>
  <c r="K30" i="45"/>
  <c r="N30" i="45" s="1"/>
  <c r="O30" i="45" s="1"/>
  <c r="J30" i="45"/>
  <c r="I30" i="45"/>
  <c r="H30" i="45"/>
  <c r="G30" i="45"/>
  <c r="F30" i="45"/>
  <c r="E30" i="45"/>
  <c r="D30" i="45"/>
  <c r="N29" i="45"/>
  <c r="O29" i="45"/>
  <c r="N28" i="45"/>
  <c r="O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20" i="45"/>
  <c r="O20" i="45"/>
  <c r="N19" i="45"/>
  <c r="O19" i="45" s="1"/>
  <c r="N18" i="45"/>
  <c r="O18" i="45" s="1"/>
  <c r="M17" i="45"/>
  <c r="L17" i="45"/>
  <c r="L33" i="45" s="1"/>
  <c r="K17" i="45"/>
  <c r="J17" i="45"/>
  <c r="I17" i="45"/>
  <c r="N17" i="45" s="1"/>
  <c r="O17" i="45" s="1"/>
  <c r="H17" i="45"/>
  <c r="G17" i="45"/>
  <c r="F17" i="45"/>
  <c r="F33" i="45" s="1"/>
  <c r="E17" i="45"/>
  <c r="D17" i="45"/>
  <c r="N16" i="45"/>
  <c r="O16" i="45" s="1"/>
  <c r="N15" i="45"/>
  <c r="O15" i="45"/>
  <c r="N14" i="45"/>
  <c r="O14" i="45"/>
  <c r="M13" i="45"/>
  <c r="N13" i="45" s="1"/>
  <c r="O13" i="45" s="1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M33" i="45" s="1"/>
  <c r="L5" i="45"/>
  <c r="K5" i="45"/>
  <c r="K33" i="45" s="1"/>
  <c r="J5" i="45"/>
  <c r="J33" i="45" s="1"/>
  <c r="I5" i="45"/>
  <c r="H5" i="45"/>
  <c r="G5" i="45"/>
  <c r="F5" i="45"/>
  <c r="E5" i="45"/>
  <c r="E33" i="45" s="1"/>
  <c r="D5" i="45"/>
  <c r="D33" i="45" s="1"/>
  <c r="G33" i="44"/>
  <c r="N32" i="44"/>
  <c r="O32" i="44"/>
  <c r="N31" i="44"/>
  <c r="O31" i="44"/>
  <c r="M30" i="44"/>
  <c r="N30" i="44" s="1"/>
  <c r="O30" i="44" s="1"/>
  <c r="L30" i="44"/>
  <c r="K30" i="44"/>
  <c r="J30" i="44"/>
  <c r="J33" i="44" s="1"/>
  <c r="I30" i="44"/>
  <c r="H30" i="44"/>
  <c r="G30" i="44"/>
  <c r="F30" i="44"/>
  <c r="E30" i="44"/>
  <c r="D30" i="44"/>
  <c r="N29" i="44"/>
  <c r="O29" i="44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N26" i="44" s="1"/>
  <c r="O26" i="44" s="1"/>
  <c r="D26" i="44"/>
  <c r="N25" i="44"/>
  <c r="O25" i="44"/>
  <c r="M24" i="44"/>
  <c r="L24" i="44"/>
  <c r="K24" i="44"/>
  <c r="J24" i="44"/>
  <c r="I24" i="44"/>
  <c r="H24" i="44"/>
  <c r="G24" i="44"/>
  <c r="F24" i="44"/>
  <c r="E24" i="44"/>
  <c r="N24" i="44" s="1"/>
  <c r="O24" i="44" s="1"/>
  <c r="D24" i="44"/>
  <c r="N23" i="44"/>
  <c r="O23" i="44"/>
  <c r="M22" i="44"/>
  <c r="L22" i="44"/>
  <c r="K22" i="44"/>
  <c r="J22" i="44"/>
  <c r="I22" i="44"/>
  <c r="H22" i="44"/>
  <c r="G22" i="44"/>
  <c r="F22" i="44"/>
  <c r="F33" i="44" s="1"/>
  <c r="E22" i="44"/>
  <c r="N22" i="44" s="1"/>
  <c r="O22" i="44" s="1"/>
  <c r="D22" i="44"/>
  <c r="N21" i="44"/>
  <c r="O21" i="44"/>
  <c r="N20" i="44"/>
  <c r="O20" i="44" s="1"/>
  <c r="N19" i="44"/>
  <c r="O19" i="44" s="1"/>
  <c r="N18" i="44"/>
  <c r="O18" i="44"/>
  <c r="M17" i="44"/>
  <c r="L17" i="44"/>
  <c r="K17" i="44"/>
  <c r="N17" i="44" s="1"/>
  <c r="O17" i="44" s="1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M33" i="44" s="1"/>
  <c r="L5" i="44"/>
  <c r="L33" i="44" s="1"/>
  <c r="K5" i="44"/>
  <c r="K33" i="44" s="1"/>
  <c r="J5" i="44"/>
  <c r="I5" i="44"/>
  <c r="I33" i="44" s="1"/>
  <c r="H5" i="44"/>
  <c r="H33" i="44" s="1"/>
  <c r="G5" i="44"/>
  <c r="F5" i="44"/>
  <c r="E5" i="44"/>
  <c r="E33" i="44" s="1"/>
  <c r="D5" i="44"/>
  <c r="N5" i="44" s="1"/>
  <c r="O5" i="44" s="1"/>
  <c r="N31" i="43"/>
  <c r="O31" i="43"/>
  <c r="M30" i="43"/>
  <c r="N30" i="43" s="1"/>
  <c r="O30" i="43" s="1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E32" i="43" s="1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G22" i="43"/>
  <c r="G32" i="43" s="1"/>
  <c r="F22" i="43"/>
  <c r="E22" i="43"/>
  <c r="N22" i="43" s="1"/>
  <c r="O22" i="43" s="1"/>
  <c r="D22" i="43"/>
  <c r="N21" i="43"/>
  <c r="O21" i="43"/>
  <c r="N20" i="43"/>
  <c r="O20" i="43" s="1"/>
  <c r="N19" i="43"/>
  <c r="O19" i="43" s="1"/>
  <c r="N18" i="43"/>
  <c r="O18" i="43"/>
  <c r="M17" i="43"/>
  <c r="L17" i="43"/>
  <c r="K17" i="43"/>
  <c r="K32" i="43" s="1"/>
  <c r="J17" i="43"/>
  <c r="I17" i="43"/>
  <c r="H17" i="43"/>
  <c r="H32" i="43" s="1"/>
  <c r="G17" i="43"/>
  <c r="F17" i="43"/>
  <c r="E17" i="43"/>
  <c r="D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/>
  <c r="N10" i="43"/>
  <c r="O10" i="43" s="1"/>
  <c r="N9" i="43"/>
  <c r="O9" i="43" s="1"/>
  <c r="N8" i="43"/>
  <c r="O8" i="43"/>
  <c r="N7" i="43"/>
  <c r="O7" i="43"/>
  <c r="N6" i="43"/>
  <c r="O6" i="43" s="1"/>
  <c r="M5" i="43"/>
  <c r="M32" i="43" s="1"/>
  <c r="L5" i="43"/>
  <c r="L32" i="43" s="1"/>
  <c r="K5" i="43"/>
  <c r="J5" i="43"/>
  <c r="J32" i="43" s="1"/>
  <c r="I5" i="43"/>
  <c r="I32" i="43" s="1"/>
  <c r="H5" i="43"/>
  <c r="G5" i="43"/>
  <c r="F5" i="43"/>
  <c r="F32" i="43" s="1"/>
  <c r="E5" i="43"/>
  <c r="D5" i="43"/>
  <c r="D32" i="43" s="1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N24" i="42" s="1"/>
  <c r="O24" i="42" s="1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N22" i="42" s="1"/>
  <c r="O22" i="42" s="1"/>
  <c r="F22" i="42"/>
  <c r="E22" i="42"/>
  <c r="D22" i="42"/>
  <c r="N21" i="42"/>
  <c r="O21" i="42" s="1"/>
  <c r="N20" i="42"/>
  <c r="O20" i="42" s="1"/>
  <c r="N19" i="42"/>
  <c r="O19" i="42"/>
  <c r="N18" i="42"/>
  <c r="O18" i="42"/>
  <c r="M17" i="42"/>
  <c r="N17" i="42" s="1"/>
  <c r="O17" i="42" s="1"/>
  <c r="L17" i="42"/>
  <c r="K17" i="42"/>
  <c r="J17" i="42"/>
  <c r="I17" i="42"/>
  <c r="H17" i="42"/>
  <c r="G17" i="42"/>
  <c r="F17" i="42"/>
  <c r="E17" i="42"/>
  <c r="D17" i="42"/>
  <c r="D33" i="42" s="1"/>
  <c r="N16" i="42"/>
  <c r="O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M33" i="42" s="1"/>
  <c r="L5" i="42"/>
  <c r="L33" i="42" s="1"/>
  <c r="K5" i="42"/>
  <c r="K33" i="42" s="1"/>
  <c r="J5" i="42"/>
  <c r="J33" i="42" s="1"/>
  <c r="I5" i="42"/>
  <c r="I33" i="42" s="1"/>
  <c r="H5" i="42"/>
  <c r="H33" i="42" s="1"/>
  <c r="G5" i="42"/>
  <c r="G33" i="42" s="1"/>
  <c r="F5" i="42"/>
  <c r="F33" i="42" s="1"/>
  <c r="E5" i="42"/>
  <c r="E33" i="42" s="1"/>
  <c r="D5" i="42"/>
  <c r="D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N30" i="41" s="1"/>
  <c r="O30" i="41" s="1"/>
  <c r="D30" i="41"/>
  <c r="N29" i="41"/>
  <c r="O29" i="41"/>
  <c r="N28" i="41"/>
  <c r="O28" i="41" s="1"/>
  <c r="N27" i="41"/>
  <c r="O27" i="41" s="1"/>
  <c r="M26" i="41"/>
  <c r="L26" i="41"/>
  <c r="K26" i="41"/>
  <c r="J26" i="41"/>
  <c r="I26" i="41"/>
  <c r="N26" i="41" s="1"/>
  <c r="O26" i="41" s="1"/>
  <c r="H26" i="41"/>
  <c r="G26" i="41"/>
  <c r="F26" i="41"/>
  <c r="E26" i="41"/>
  <c r="D26" i="41"/>
  <c r="N25" i="41"/>
  <c r="O25" i="41" s="1"/>
  <c r="N24" i="41"/>
  <c r="O24" i="41"/>
  <c r="M23" i="41"/>
  <c r="L23" i="41"/>
  <c r="K23" i="41"/>
  <c r="N23" i="41" s="1"/>
  <c r="O23" i="41" s="1"/>
  <c r="J23" i="41"/>
  <c r="I23" i="41"/>
  <c r="H23" i="41"/>
  <c r="G23" i="41"/>
  <c r="F23" i="41"/>
  <c r="E23" i="41"/>
  <c r="D23" i="41"/>
  <c r="N22" i="41"/>
  <c r="O22" i="41"/>
  <c r="M21" i="41"/>
  <c r="M33" i="41" s="1"/>
  <c r="L21" i="41"/>
  <c r="K21" i="41"/>
  <c r="N21" i="41" s="1"/>
  <c r="O21" i="41" s="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/>
  <c r="N14" i="41"/>
  <c r="O14" i="41" s="1"/>
  <c r="N13" i="41"/>
  <c r="O13" i="41" s="1"/>
  <c r="M12" i="41"/>
  <c r="L12" i="41"/>
  <c r="L33" i="41" s="1"/>
  <c r="K12" i="41"/>
  <c r="J12" i="41"/>
  <c r="I12" i="41"/>
  <c r="H12" i="41"/>
  <c r="G12" i="41"/>
  <c r="F12" i="41"/>
  <c r="F33" i="41" s="1"/>
  <c r="E12" i="41"/>
  <c r="D12" i="41"/>
  <c r="N11" i="41"/>
  <c r="O11" i="41" s="1"/>
  <c r="N10" i="41"/>
  <c r="O10" i="41"/>
  <c r="N9" i="41"/>
  <c r="O9" i="41"/>
  <c r="N8" i="41"/>
  <c r="O8" i="41" s="1"/>
  <c r="N7" i="41"/>
  <c r="O7" i="41"/>
  <c r="N6" i="41"/>
  <c r="O6" i="41" s="1"/>
  <c r="M5" i="41"/>
  <c r="L5" i="41"/>
  <c r="K5" i="41"/>
  <c r="K33" i="41" s="1"/>
  <c r="J5" i="41"/>
  <c r="J33" i="41" s="1"/>
  <c r="I5" i="41"/>
  <c r="I33" i="41" s="1"/>
  <c r="H5" i="41"/>
  <c r="H33" i="41" s="1"/>
  <c r="G5" i="41"/>
  <c r="N5" i="41" s="1"/>
  <c r="O5" i="41" s="1"/>
  <c r="F5" i="41"/>
  <c r="E5" i="41"/>
  <c r="E33" i="41" s="1"/>
  <c r="D5" i="41"/>
  <c r="M33" i="40"/>
  <c r="N32" i="40"/>
  <c r="O32" i="40"/>
  <c r="N31" i="40"/>
  <c r="O31" i="40" s="1"/>
  <c r="M30" i="40"/>
  <c r="L30" i="40"/>
  <c r="K30" i="40"/>
  <c r="J30" i="40"/>
  <c r="I30" i="40"/>
  <c r="H30" i="40"/>
  <c r="G30" i="40"/>
  <c r="N30" i="40" s="1"/>
  <c r="O30" i="40" s="1"/>
  <c r="F30" i="40"/>
  <c r="E30" i="40"/>
  <c r="D30" i="40"/>
  <c r="N29" i="40"/>
  <c r="O29" i="40" s="1"/>
  <c r="N28" i="40"/>
  <c r="O28" i="40" s="1"/>
  <c r="N27" i="40"/>
  <c r="O27" i="40"/>
  <c r="M26" i="40"/>
  <c r="L26" i="40"/>
  <c r="K26" i="40"/>
  <c r="N26" i="40" s="1"/>
  <c r="O26" i="40" s="1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M22" i="40"/>
  <c r="L22" i="40"/>
  <c r="L33" i="40" s="1"/>
  <c r="K22" i="40"/>
  <c r="N22" i="40" s="1"/>
  <c r="O22" i="40" s="1"/>
  <c r="J22" i="40"/>
  <c r="I22" i="40"/>
  <c r="H22" i="40"/>
  <c r="G22" i="40"/>
  <c r="F22" i="40"/>
  <c r="E22" i="40"/>
  <c r="D22" i="40"/>
  <c r="N21" i="40"/>
  <c r="O21" i="40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/>
  <c r="N15" i="40"/>
  <c r="O15" i="40" s="1"/>
  <c r="N14" i="40"/>
  <c r="O14" i="40" s="1"/>
  <c r="M13" i="40"/>
  <c r="L13" i="40"/>
  <c r="K13" i="40"/>
  <c r="J13" i="40"/>
  <c r="I13" i="40"/>
  <c r="N13" i="40" s="1"/>
  <c r="O13" i="40" s="1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K33" i="40" s="1"/>
  <c r="J5" i="40"/>
  <c r="J33" i="40" s="1"/>
  <c r="I5" i="40"/>
  <c r="I33" i="40" s="1"/>
  <c r="H5" i="40"/>
  <c r="H33" i="40" s="1"/>
  <c r="G5" i="40"/>
  <c r="G33" i="40" s="1"/>
  <c r="F5" i="40"/>
  <c r="F33" i="40" s="1"/>
  <c r="E5" i="40"/>
  <c r="E33" i="40" s="1"/>
  <c r="D5" i="40"/>
  <c r="D33" i="40" s="1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/>
  <c r="N29" i="39"/>
  <c r="O29" i="39" s="1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I34" i="39" s="1"/>
  <c r="H24" i="39"/>
  <c r="G24" i="39"/>
  <c r="F24" i="39"/>
  <c r="N24" i="39" s="1"/>
  <c r="O24" i="39" s="1"/>
  <c r="E24" i="39"/>
  <c r="D24" i="39"/>
  <c r="N23" i="39"/>
  <c r="O23" i="39"/>
  <c r="M22" i="39"/>
  <c r="L22" i="39"/>
  <c r="K22" i="39"/>
  <c r="K34" i="39" s="1"/>
  <c r="J22" i="39"/>
  <c r="I22" i="39"/>
  <c r="H22" i="39"/>
  <c r="G22" i="39"/>
  <c r="F22" i="39"/>
  <c r="E22" i="39"/>
  <c r="N22" i="39" s="1"/>
  <c r="O22" i="39" s="1"/>
  <c r="D22" i="39"/>
  <c r="N21" i="39"/>
  <c r="O21" i="39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G34" i="39" s="1"/>
  <c r="F17" i="39"/>
  <c r="E17" i="39"/>
  <c r="N17" i="39" s="1"/>
  <c r="O17" i="39" s="1"/>
  <c r="D17" i="39"/>
  <c r="N16" i="39"/>
  <c r="O16" i="39"/>
  <c r="N15" i="39"/>
  <c r="O15" i="39" s="1"/>
  <c r="N14" i="39"/>
  <c r="O14" i="39"/>
  <c r="M13" i="39"/>
  <c r="M34" i="39" s="1"/>
  <c r="L13" i="39"/>
  <c r="K13" i="39"/>
  <c r="J13" i="39"/>
  <c r="I13" i="39"/>
  <c r="H13" i="39"/>
  <c r="G13" i="39"/>
  <c r="F13" i="39"/>
  <c r="E13" i="39"/>
  <c r="E34" i="39" s="1"/>
  <c r="D13" i="39"/>
  <c r="N13" i="39" s="1"/>
  <c r="O13" i="39" s="1"/>
  <c r="N12" i="39"/>
  <c r="O12" i="39"/>
  <c r="N11" i="39"/>
  <c r="O11" i="39"/>
  <c r="N10" i="39"/>
  <c r="O10" i="39" s="1"/>
  <c r="N9" i="39"/>
  <c r="O9" i="39"/>
  <c r="N8" i="39"/>
  <c r="O8" i="39" s="1"/>
  <c r="N7" i="39"/>
  <c r="O7" i="39"/>
  <c r="N6" i="39"/>
  <c r="O6" i="39"/>
  <c r="M5" i="39"/>
  <c r="L5" i="39"/>
  <c r="L34" i="39" s="1"/>
  <c r="K5" i="39"/>
  <c r="J5" i="39"/>
  <c r="J34" i="39" s="1"/>
  <c r="I5" i="39"/>
  <c r="H5" i="39"/>
  <c r="H34" i="39"/>
  <c r="G5" i="39"/>
  <c r="F5" i="39"/>
  <c r="E5" i="39"/>
  <c r="D5" i="39"/>
  <c r="N5" i="39" s="1"/>
  <c r="O5" i="39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H33" i="38" s="1"/>
  <c r="G26" i="38"/>
  <c r="N26" i="38" s="1"/>
  <c r="O26" i="38" s="1"/>
  <c r="F26" i="38"/>
  <c r="E26" i="38"/>
  <c r="D26" i="38"/>
  <c r="N25" i="38"/>
  <c r="O25" i="38" s="1"/>
  <c r="M24" i="38"/>
  <c r="L24" i="38"/>
  <c r="K24" i="38"/>
  <c r="J24" i="38"/>
  <c r="I24" i="38"/>
  <c r="N24" i="38" s="1"/>
  <c r="O24" i="38" s="1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N22" i="38" s="1"/>
  <c r="O22" i="38" s="1"/>
  <c r="H22" i="38"/>
  <c r="G22" i="38"/>
  <c r="F22" i="38"/>
  <c r="E22" i="38"/>
  <c r="D22" i="38"/>
  <c r="N21" i="38"/>
  <c r="O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G33" i="38" s="1"/>
  <c r="F17" i="38"/>
  <c r="F33" i="38" s="1"/>
  <c r="E17" i="38"/>
  <c r="N17" i="38" s="1"/>
  <c r="O17" i="38" s="1"/>
  <c r="D17" i="38"/>
  <c r="N16" i="38"/>
  <c r="O16" i="38"/>
  <c r="N15" i="38"/>
  <c r="O15" i="38" s="1"/>
  <c r="N14" i="38"/>
  <c r="O14" i="38" s="1"/>
  <c r="M13" i="38"/>
  <c r="L13" i="38"/>
  <c r="K13" i="38"/>
  <c r="K33" i="38" s="1"/>
  <c r="J13" i="38"/>
  <c r="I13" i="38"/>
  <c r="I33" i="38" s="1"/>
  <c r="H13" i="38"/>
  <c r="G13" i="38"/>
  <c r="F13" i="38"/>
  <c r="N13" i="38" s="1"/>
  <c r="O13" i="38" s="1"/>
  <c r="E13" i="38"/>
  <c r="D13" i="38"/>
  <c r="N12" i="38"/>
  <c r="O12" i="38"/>
  <c r="N11" i="38"/>
  <c r="O11" i="38"/>
  <c r="N10" i="38"/>
  <c r="O10" i="38" s="1"/>
  <c r="N9" i="38"/>
  <c r="O9" i="38"/>
  <c r="N8" i="38"/>
  <c r="O8" i="38"/>
  <c r="N7" i="38"/>
  <c r="O7" i="38" s="1"/>
  <c r="N6" i="38"/>
  <c r="O6" i="38"/>
  <c r="M5" i="38"/>
  <c r="M33" i="38"/>
  <c r="L5" i="38"/>
  <c r="L33" i="38" s="1"/>
  <c r="K5" i="38"/>
  <c r="J5" i="38"/>
  <c r="J33" i="38" s="1"/>
  <c r="I5" i="38"/>
  <c r="H5" i="38"/>
  <c r="G5" i="38"/>
  <c r="F5" i="38"/>
  <c r="E5" i="38"/>
  <c r="N5" i="38" s="1"/>
  <c r="O5" i="38" s="1"/>
  <c r="E33" i="38"/>
  <c r="D5" i="38"/>
  <c r="D33" i="38" s="1"/>
  <c r="N33" i="38" s="1"/>
  <c r="O33" i="38" s="1"/>
  <c r="N33" i="37"/>
  <c r="O33" i="37" s="1"/>
  <c r="N32" i="37"/>
  <c r="O32" i="37"/>
  <c r="M31" i="37"/>
  <c r="L31" i="37"/>
  <c r="K31" i="37"/>
  <c r="J31" i="37"/>
  <c r="I31" i="37"/>
  <c r="H31" i="37"/>
  <c r="N31" i="37" s="1"/>
  <c r="O31" i="37" s="1"/>
  <c r="G31" i="37"/>
  <c r="F31" i="37"/>
  <c r="E31" i="37"/>
  <c r="D31" i="37"/>
  <c r="N30" i="37"/>
  <c r="O30" i="37" s="1"/>
  <c r="N29" i="37"/>
  <c r="O29" i="37"/>
  <c r="N28" i="37"/>
  <c r="O28" i="37"/>
  <c r="N27" i="37"/>
  <c r="O27" i="37"/>
  <c r="M26" i="37"/>
  <c r="L26" i="37"/>
  <c r="K26" i="37"/>
  <c r="J26" i="37"/>
  <c r="I26" i="37"/>
  <c r="H26" i="37"/>
  <c r="G26" i="37"/>
  <c r="F26" i="37"/>
  <c r="E26" i="37"/>
  <c r="N26" i="37" s="1"/>
  <c r="O26" i="37" s="1"/>
  <c r="D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D3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/>
  <c r="N19" i="37"/>
  <c r="O19" i="37" s="1"/>
  <c r="N18" i="37"/>
  <c r="O18" i="37"/>
  <c r="M17" i="37"/>
  <c r="L17" i="37"/>
  <c r="K17" i="37"/>
  <c r="J17" i="37"/>
  <c r="I17" i="37"/>
  <c r="H17" i="37"/>
  <c r="H34" i="37" s="1"/>
  <c r="G17" i="37"/>
  <c r="F17" i="37"/>
  <c r="F34" i="37" s="1"/>
  <c r="E17" i="37"/>
  <c r="D17" i="37"/>
  <c r="N16" i="37"/>
  <c r="O16" i="37"/>
  <c r="N15" i="37"/>
  <c r="O15" i="37"/>
  <c r="N14" i="37"/>
  <c r="O14" i="37" s="1"/>
  <c r="M13" i="37"/>
  <c r="L13" i="37"/>
  <c r="K13" i="37"/>
  <c r="K34" i="37" s="1"/>
  <c r="J13" i="37"/>
  <c r="I13" i="37"/>
  <c r="I34" i="37" s="1"/>
  <c r="H13" i="37"/>
  <c r="G13" i="37"/>
  <c r="F13" i="37"/>
  <c r="N13" i="37" s="1"/>
  <c r="O13" i="37" s="1"/>
  <c r="E13" i="37"/>
  <c r="D13" i="37"/>
  <c r="N12" i="37"/>
  <c r="O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M34" i="37"/>
  <c r="L5" i="37"/>
  <c r="L34" i="37" s="1"/>
  <c r="K5" i="37"/>
  <c r="J5" i="37"/>
  <c r="J34" i="37" s="1"/>
  <c r="I5" i="37"/>
  <c r="H5" i="37"/>
  <c r="G5" i="37"/>
  <c r="G34" i="37" s="1"/>
  <c r="F5" i="37"/>
  <c r="E5" i="37"/>
  <c r="N5" i="37" s="1"/>
  <c r="O5" i="37" s="1"/>
  <c r="E34" i="37"/>
  <c r="D5" i="37"/>
  <c r="N33" i="36"/>
  <c r="O33" i="36" s="1"/>
  <c r="N32" i="36"/>
  <c r="O32" i="36" s="1"/>
  <c r="M31" i="36"/>
  <c r="L31" i="36"/>
  <c r="K31" i="36"/>
  <c r="J31" i="36"/>
  <c r="J34" i="36" s="1"/>
  <c r="I31" i="36"/>
  <c r="H31" i="36"/>
  <c r="G31" i="36"/>
  <c r="F31" i="36"/>
  <c r="E31" i="36"/>
  <c r="D31" i="36"/>
  <c r="N31" i="36" s="1"/>
  <c r="O31" i="36" s="1"/>
  <c r="N30" i="36"/>
  <c r="O30" i="36"/>
  <c r="N29" i="36"/>
  <c r="O29" i="36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 s="1"/>
  <c r="M24" i="36"/>
  <c r="L24" i="36"/>
  <c r="K24" i="36"/>
  <c r="J24" i="36"/>
  <c r="I24" i="36"/>
  <c r="H24" i="36"/>
  <c r="N24" i="36" s="1"/>
  <c r="O24" i="36" s="1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N17" i="36" s="1"/>
  <c r="O17" i="36" s="1"/>
  <c r="F17" i="36"/>
  <c r="E17" i="36"/>
  <c r="D17" i="36"/>
  <c r="D34" i="36" s="1"/>
  <c r="N16" i="36"/>
  <c r="O16" i="36" s="1"/>
  <c r="N15" i="36"/>
  <c r="O15" i="36" s="1"/>
  <c r="N14" i="36"/>
  <c r="O14" i="36"/>
  <c r="M13" i="36"/>
  <c r="L13" i="36"/>
  <c r="L34" i="36" s="1"/>
  <c r="K13" i="36"/>
  <c r="J13" i="36"/>
  <c r="I13" i="36"/>
  <c r="H13" i="36"/>
  <c r="H34" i="36" s="1"/>
  <c r="G13" i="36"/>
  <c r="F13" i="36"/>
  <c r="E13" i="36"/>
  <c r="N13" i="36" s="1"/>
  <c r="O13" i="36" s="1"/>
  <c r="D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/>
  <c r="M5" i="36"/>
  <c r="M34" i="36" s="1"/>
  <c r="L5" i="36"/>
  <c r="K5" i="36"/>
  <c r="K34" i="36" s="1"/>
  <c r="J5" i="36"/>
  <c r="I5" i="36"/>
  <c r="H5" i="36"/>
  <c r="G5" i="36"/>
  <c r="G34" i="36" s="1"/>
  <c r="F5" i="36"/>
  <c r="F34" i="36" s="1"/>
  <c r="E5" i="36"/>
  <c r="E34" i="36"/>
  <c r="D5" i="36"/>
  <c r="N33" i="35"/>
  <c r="O33" i="35" s="1"/>
  <c r="N32" i="35"/>
  <c r="O32" i="35" s="1"/>
  <c r="M31" i="35"/>
  <c r="L31" i="35"/>
  <c r="K31" i="35"/>
  <c r="J31" i="35"/>
  <c r="J34" i="35" s="1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N26" i="35"/>
  <c r="O26" i="35" s="1"/>
  <c r="D26" i="35"/>
  <c r="N25" i="35"/>
  <c r="O25" i="35" s="1"/>
  <c r="M24" i="35"/>
  <c r="L24" i="35"/>
  <c r="K24" i="35"/>
  <c r="J24" i="35"/>
  <c r="I24" i="35"/>
  <c r="H24" i="35"/>
  <c r="G24" i="35"/>
  <c r="F24" i="35"/>
  <c r="N24" i="35" s="1"/>
  <c r="O24" i="35" s="1"/>
  <c r="E24" i="35"/>
  <c r="D24" i="35"/>
  <c r="N23" i="35"/>
  <c r="O23" i="35" s="1"/>
  <c r="M22" i="35"/>
  <c r="L22" i="35"/>
  <c r="K22" i="35"/>
  <c r="J22" i="35"/>
  <c r="I22" i="35"/>
  <c r="H22" i="35"/>
  <c r="G22" i="35"/>
  <c r="G34" i="35" s="1"/>
  <c r="F22" i="35"/>
  <c r="E22" i="35"/>
  <c r="D22" i="35"/>
  <c r="N21" i="35"/>
  <c r="O21" i="35" s="1"/>
  <c r="N20" i="35"/>
  <c r="O20" i="35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E34" i="35"/>
  <c r="D17" i="35"/>
  <c r="N16" i="35"/>
  <c r="O16" i="35" s="1"/>
  <c r="N15" i="35"/>
  <c r="O15" i="35" s="1"/>
  <c r="N14" i="35"/>
  <c r="O14" i="35"/>
  <c r="M13" i="35"/>
  <c r="L13" i="35"/>
  <c r="L34" i="35" s="1"/>
  <c r="K13" i="35"/>
  <c r="J13" i="35"/>
  <c r="I13" i="35"/>
  <c r="H13" i="35"/>
  <c r="H34" i="35" s="1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/>
  <c r="M5" i="35"/>
  <c r="M34" i="35" s="1"/>
  <c r="L5" i="35"/>
  <c r="K5" i="35"/>
  <c r="K34" i="35" s="1"/>
  <c r="J5" i="35"/>
  <c r="I5" i="35"/>
  <c r="I34" i="35" s="1"/>
  <c r="H5" i="35"/>
  <c r="G5" i="35"/>
  <c r="F5" i="35"/>
  <c r="N5" i="35" s="1"/>
  <c r="O5" i="35" s="1"/>
  <c r="F34" i="35"/>
  <c r="E5" i="35"/>
  <c r="D5" i="35"/>
  <c r="N33" i="34"/>
  <c r="O33" i="34" s="1"/>
  <c r="N32" i="34"/>
  <c r="O32" i="34" s="1"/>
  <c r="M31" i="34"/>
  <c r="L31" i="34"/>
  <c r="K31" i="34"/>
  <c r="J31" i="34"/>
  <c r="I31" i="34"/>
  <c r="N31" i="34" s="1"/>
  <c r="O31" i="34" s="1"/>
  <c r="H31" i="34"/>
  <c r="G31" i="34"/>
  <c r="F31" i="34"/>
  <c r="E31" i="34"/>
  <c r="D31" i="34"/>
  <c r="N30" i="34"/>
  <c r="O30" i="34" s="1"/>
  <c r="N29" i="34"/>
  <c r="O29" i="34"/>
  <c r="N28" i="34"/>
  <c r="O28" i="34"/>
  <c r="N27" i="34"/>
  <c r="O27" i="34"/>
  <c r="M26" i="34"/>
  <c r="L26" i="34"/>
  <c r="K26" i="34"/>
  <c r="J26" i="34"/>
  <c r="I26" i="34"/>
  <c r="H26" i="34"/>
  <c r="G26" i="34"/>
  <c r="F26" i="34"/>
  <c r="N26" i="34"/>
  <c r="O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I17" i="34"/>
  <c r="H17" i="34"/>
  <c r="G17" i="34"/>
  <c r="G34" i="34" s="1"/>
  <c r="F17" i="34"/>
  <c r="F34" i="34" s="1"/>
  <c r="E17" i="34"/>
  <c r="E34" i="34" s="1"/>
  <c r="D17" i="34"/>
  <c r="N17" i="34" s="1"/>
  <c r="O17" i="34" s="1"/>
  <c r="N16" i="34"/>
  <c r="O16" i="34" s="1"/>
  <c r="N15" i="34"/>
  <c r="O15" i="34" s="1"/>
  <c r="N14" i="34"/>
  <c r="O14" i="34" s="1"/>
  <c r="M13" i="34"/>
  <c r="L13" i="34"/>
  <c r="K13" i="34"/>
  <c r="K34" i="34"/>
  <c r="J13" i="34"/>
  <c r="J34" i="34" s="1"/>
  <c r="I13" i="34"/>
  <c r="I34" i="34" s="1"/>
  <c r="H13" i="34"/>
  <c r="G13" i="34"/>
  <c r="F13" i="34"/>
  <c r="N13" i="34" s="1"/>
  <c r="O13" i="34" s="1"/>
  <c r="E13" i="34"/>
  <c r="D13" i="34"/>
  <c r="N12" i="34"/>
  <c r="O12" i="34"/>
  <c r="N11" i="34"/>
  <c r="O11" i="34"/>
  <c r="N10" i="34"/>
  <c r="O10" i="34" s="1"/>
  <c r="N9" i="34"/>
  <c r="O9" i="34"/>
  <c r="N8" i="34"/>
  <c r="O8" i="34"/>
  <c r="N7" i="34"/>
  <c r="O7" i="34" s="1"/>
  <c r="N6" i="34"/>
  <c r="O6" i="34"/>
  <c r="M5" i="34"/>
  <c r="M34" i="34"/>
  <c r="L5" i="34"/>
  <c r="L34" i="34" s="1"/>
  <c r="K5" i="34"/>
  <c r="J5" i="34"/>
  <c r="I5" i="34"/>
  <c r="H5" i="34"/>
  <c r="H34" i="34" s="1"/>
  <c r="G5" i="34"/>
  <c r="F5" i="34"/>
  <c r="E5" i="34"/>
  <c r="D5" i="34"/>
  <c r="N5" i="34" s="1"/>
  <c r="O5" i="34" s="1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E26" i="33"/>
  <c r="F26" i="33"/>
  <c r="G26" i="33"/>
  <c r="H26" i="33"/>
  <c r="I26" i="33"/>
  <c r="J26" i="33"/>
  <c r="K26" i="33"/>
  <c r="L26" i="33"/>
  <c r="M26" i="33"/>
  <c r="M33" i="33" s="1"/>
  <c r="E24" i="33"/>
  <c r="N24" i="33" s="1"/>
  <c r="O24" i="33" s="1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7" i="33"/>
  <c r="F17" i="33"/>
  <c r="F33" i="33" s="1"/>
  <c r="G17" i="33"/>
  <c r="H17" i="33"/>
  <c r="I17" i="33"/>
  <c r="J17" i="33"/>
  <c r="K17" i="33"/>
  <c r="L17" i="33"/>
  <c r="M17" i="33"/>
  <c r="E13" i="33"/>
  <c r="F13" i="33"/>
  <c r="G13" i="33"/>
  <c r="G33" i="33" s="1"/>
  <c r="H13" i="33"/>
  <c r="I13" i="33"/>
  <c r="J13" i="33"/>
  <c r="K13" i="33"/>
  <c r="L13" i="33"/>
  <c r="M13" i="33"/>
  <c r="E5" i="33"/>
  <c r="E33" i="33" s="1"/>
  <c r="F5" i="33"/>
  <c r="G5" i="33"/>
  <c r="N5" i="33" s="1"/>
  <c r="O5" i="33" s="1"/>
  <c r="H5" i="33"/>
  <c r="H33" i="33" s="1"/>
  <c r="I5" i="33"/>
  <c r="I33" i="33" s="1"/>
  <c r="J5" i="33"/>
  <c r="J33" i="33" s="1"/>
  <c r="K5" i="33"/>
  <c r="K33" i="33" s="1"/>
  <c r="L5" i="33"/>
  <c r="L33" i="33" s="1"/>
  <c r="M5" i="33"/>
  <c r="D26" i="33"/>
  <c r="N26" i="33"/>
  <c r="O26" i="33"/>
  <c r="D22" i="33"/>
  <c r="N22" i="33" s="1"/>
  <c r="O22" i="33" s="1"/>
  <c r="D17" i="33"/>
  <c r="D13" i="33"/>
  <c r="N13" i="33" s="1"/>
  <c r="O13" i="33" s="1"/>
  <c r="D5" i="33"/>
  <c r="N32" i="33"/>
  <c r="O32" i="33" s="1"/>
  <c r="N27" i="33"/>
  <c r="O27" i="33"/>
  <c r="N28" i="33"/>
  <c r="O28" i="33"/>
  <c r="N29" i="33"/>
  <c r="O29" i="33" s="1"/>
  <c r="N30" i="33"/>
  <c r="D24" i="33"/>
  <c r="N25" i="33"/>
  <c r="O25" i="33" s="1"/>
  <c r="N23" i="33"/>
  <c r="O23" i="33"/>
  <c r="O30" i="33"/>
  <c r="N15" i="33"/>
  <c r="O15" i="33" s="1"/>
  <c r="N16" i="33"/>
  <c r="O16" i="33"/>
  <c r="N7" i="33"/>
  <c r="O7" i="33"/>
  <c r="N8" i="33"/>
  <c r="O8" i="33"/>
  <c r="N9" i="33"/>
  <c r="O9" i="33"/>
  <c r="N10" i="33"/>
  <c r="O10" i="33"/>
  <c r="N11" i="33"/>
  <c r="O11" i="33" s="1"/>
  <c r="N12" i="33"/>
  <c r="O12" i="33"/>
  <c r="N6" i="33"/>
  <c r="O6" i="33"/>
  <c r="N18" i="33"/>
  <c r="O18" i="33"/>
  <c r="N19" i="33"/>
  <c r="O19" i="33"/>
  <c r="N20" i="33"/>
  <c r="O20" i="33"/>
  <c r="N21" i="33"/>
  <c r="O21" i="33" s="1"/>
  <c r="N14" i="33"/>
  <c r="O14" i="33"/>
  <c r="N17" i="37"/>
  <c r="O17" i="37" s="1"/>
  <c r="D34" i="35"/>
  <c r="I34" i="36"/>
  <c r="D34" i="39"/>
  <c r="N34" i="39" s="1"/>
  <c r="O34" i="39" s="1"/>
  <c r="N5" i="36"/>
  <c r="O5" i="36" s="1"/>
  <c r="F34" i="39"/>
  <c r="N24" i="40"/>
  <c r="O24" i="40" s="1"/>
  <c r="N12" i="41"/>
  <c r="O12" i="41" s="1"/>
  <c r="N26" i="42"/>
  <c r="O26" i="42" s="1"/>
  <c r="N24" i="43"/>
  <c r="O24" i="43" s="1"/>
  <c r="N13" i="44"/>
  <c r="O13" i="44" s="1"/>
  <c r="N26" i="45"/>
  <c r="O26" i="45" s="1"/>
  <c r="N22" i="46"/>
  <c r="O22" i="46" s="1"/>
  <c r="O13" i="47"/>
  <c r="P13" i="47" s="1"/>
  <c r="O34" i="48" l="1"/>
  <c r="P34" i="48" s="1"/>
  <c r="N32" i="43"/>
  <c r="O32" i="43" s="1"/>
  <c r="N34" i="36"/>
  <c r="O34" i="36" s="1"/>
  <c r="N34" i="35"/>
  <c r="O34" i="35" s="1"/>
  <c r="N34" i="37"/>
  <c r="O34" i="37" s="1"/>
  <c r="N33" i="40"/>
  <c r="O33" i="40" s="1"/>
  <c r="N33" i="42"/>
  <c r="O33" i="42" s="1"/>
  <c r="N33" i="46"/>
  <c r="O33" i="46" s="1"/>
  <c r="N5" i="40"/>
  <c r="O5" i="40" s="1"/>
  <c r="D34" i="34"/>
  <c r="N34" i="34" s="1"/>
  <c r="O34" i="34" s="1"/>
  <c r="D33" i="44"/>
  <c r="N33" i="44" s="1"/>
  <c r="O33" i="44" s="1"/>
  <c r="I33" i="47"/>
  <c r="N5" i="45"/>
  <c r="O5" i="45" s="1"/>
  <c r="N17" i="43"/>
  <c r="O17" i="43" s="1"/>
  <c r="N5" i="42"/>
  <c r="O5" i="42" s="1"/>
  <c r="D33" i="47"/>
  <c r="N5" i="46"/>
  <c r="O5" i="46" s="1"/>
  <c r="I33" i="45"/>
  <c r="N33" i="45" s="1"/>
  <c r="O33" i="45" s="1"/>
  <c r="O24" i="47"/>
  <c r="P24" i="47" s="1"/>
  <c r="N26" i="43"/>
  <c r="O26" i="43" s="1"/>
  <c r="N24" i="37"/>
  <c r="O24" i="37" s="1"/>
  <c r="G33" i="41"/>
  <c r="N33" i="41" s="1"/>
  <c r="O33" i="41" s="1"/>
  <c r="D33" i="33"/>
  <c r="N33" i="33" s="1"/>
  <c r="O33" i="33" s="1"/>
  <c r="N22" i="35"/>
  <c r="O22" i="35" s="1"/>
  <c r="N5" i="43"/>
  <c r="O5" i="43" s="1"/>
  <c r="N17" i="33"/>
  <c r="O17" i="33" s="1"/>
  <c r="O33" i="47" l="1"/>
  <c r="P33" i="47" s="1"/>
</calcChain>
</file>

<file path=xl/sharedStrings.xml><?xml version="1.0" encoding="utf-8"?>
<sst xmlns="http://schemas.openxmlformats.org/spreadsheetml/2006/main" count="839" uniqueCount="97">
  <si>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</si>
  <si>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</si>
  <si>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</si>
  <si>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</si>
  <si>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</si>
  <si>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</si>
  <si>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</si>
  <si>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</si>
  <si>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</si>
  <si>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</si>
  <si>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</si>
  <si>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</si>
  <si>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</si>
  <si>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</si>
  <si>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</si>
  <si>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</si>
  <si>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</si>
  <si>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</si>
  <si>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</si>
  <si>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</si>
  <si>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</si>
  <si>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</si>
  <si>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</si>
  <si>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</si>
  <si>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</si>
  <si>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</si>
  <si>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</si>
  <si>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</si>
  <si>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</si>
  <si>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</si>
  <si>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</si>
  <si>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</si>
  <si>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</si>
  <si>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</si>
  <si>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</si>
  <si>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</si>
  <si>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</si>
  <si>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</si>
  <si>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Housing and Urban Development</t>
  </si>
  <si>
    <t>Culture / Recreation</t>
  </si>
  <si>
    <t>Libraries</t>
  </si>
  <si>
    <t>Parks and Recreation</t>
  </si>
  <si>
    <t>Cultural Services</t>
  </si>
  <si>
    <t>Special Events</t>
  </si>
  <si>
    <t>Proprietary - Other Non-Operating Disbursements</t>
  </si>
  <si>
    <t>Other Uses and Non-Operating</t>
  </si>
  <si>
    <t>2009 Municipal Population:</t>
  </si>
  <si>
    <t>Largo Expenditures Reported by Account Code and Fund Type</t>
  </si>
  <si>
    <t>Local Fiscal Year Ended September 30, 2010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</si>
  <si>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</si>
  <si>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</si>
  <si>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</si>
  <si>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</si>
  <si>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</si>
  <si>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</si>
  <si>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</si>
  <si>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</si>
  <si>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</si>
  <si>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</si>
  <si>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</si>
  <si>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</si>
  <si>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</si>
  <si>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</si>
  <si>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</si>
  <si>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</si>
  <si>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</si>
  <si>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</si>
  <si>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</si>
  <si>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</si>
  <si>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</si>
  <si>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</si>
  <si>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2015 Municipal Population:</t>
  </si>
  <si>
    <t>Local Fiscal Year Ended September 30, 2007</t>
  </si>
  <si>
    <t>Other Economic Environment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</si>
  <si>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</si>
  <si>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</si>
  <si>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</si>
  <si>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</si>
  <si>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</si>
  <si>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</si>
  <si>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</si>
  <si>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</si>
  <si>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</si>
  <si>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</si>
  <si>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</si>
  <si>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</si>
  <si>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</si>
  <si>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</si>
  <si>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</si>
  <si>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</si>
  <si>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</si>
  <si>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</si>
  <si>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Debt Service Payments</t>
  </si>
  <si>
    <t>Lease Acquisitions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</si>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</sst>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21974751</v>
      </c>
      <c r="E5" s="26">
        <f t="shared" si="0"/>
        <v>7573899</v>
      </c>
      <c r="F5" s="26">
        <f t="shared" si="0"/>
        <v>3550676</v>
      </c>
      <c r="G5" s="26">
        <f t="shared" si="0"/>
        <v>19896521</v>
      </c>
      <c r="H5" s="26">
        <f t="shared" si="0"/>
        <v>0</v>
      </c>
      <c r="I5" s="26">
        <f t="shared" si="0"/>
        <v>5710539</v>
      </c>
      <c r="J5" s="26">
        <f t="shared" si="0"/>
        <v>18721869</v>
      </c>
      <c r="K5" s="26">
        <f t="shared" si="0"/>
        <v>17329430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94757685</v>
      </c>
      <c r="P5" s="32">
        <f t="shared" ref="P5:P31" si="1">(O5/P$33)</f>
        <v>1122.309163695799</v>
      </c>
      <c r="Q5" s="6"/>
    </row>
    <row r="6" spans="1:134">
      <c r="A6" s="12"/>
      <c r="B6" s="44">
        <v>511</v>
      </c>
      <c r="C6" s="20" t="s">
        <v>19</v>
      </c>
      <c r="D6" s="46">
        <v>415986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415986</v>
      </c>
      <c r="P6" s="47">
        <f t="shared" si="1"/>
        <v>4.9269344198221035</v>
      </c>
      <c r="Q6" s="9"/>
    </row>
    <row r="7" spans="1:134">
      <c r="A7" s="12"/>
      <c r="B7" s="44">
        <v>512</v>
      </c>
      <c r="C7" s="20" t="s">
        <v>20</v>
      </c>
      <c r="D7" s="46">
        <v>628128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628128</v>
      </c>
      <c r="P7" s="47">
        <f t="shared" si="1"/>
        <v>7.4395423481896463</v>
      </c>
      <c r="Q7" s="9"/>
    </row>
    <row r="8" spans="1:134">
      <c r="A8" s="12"/>
      <c r="B8" s="44">
        <v>513</v>
      </c>
      <c r="C8" s="20" t="s">
        <v>21</v>
      </c>
      <c r="D8" s="46">
        <v>11613694</v>
      </c>
      <c r="E8" s="46">
        <v>1555704</v>
      </c>
      <c r="F8" s="46">
        <v>0</v>
      </c>
      <c r="G8" s="46">
        <v>0</v>
      </c>
      <c r="H8" s="46">
        <v>0</v>
      </c>
      <c r="I8" s="46">
        <v>1211983</v>
      </c>
      <c r="J8" s="46">
        <v>18549269</v>
      </c>
      <c r="K8" s="46">
        <v>79118</v>
      </c>
      <c r="L8" s="46">
        <v>0</v>
      </c>
      <c r="M8" s="46">
        <v>0</v>
      </c>
      <c r="N8" s="46">
        <v>0</v>
      </c>
      <c r="O8" s="46">
        <f t="shared" si="2"/>
        <v>33009768</v>
      </c>
      <c r="P8" s="47">
        <f t="shared" si="1"/>
        <v>390.96739349291136</v>
      </c>
      <c r="Q8" s="9"/>
    </row>
    <row r="9" spans="1:134">
      <c r="A9" s="12"/>
      <c r="B9" s="44">
        <v>514</v>
      </c>
      <c r="C9" s="20" t="s">
        <v>22</v>
      </c>
      <c r="D9" s="46">
        <v>466350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466350</v>
      </c>
      <c r="P9" s="47">
        <f t="shared" si="1"/>
        <v>5.5234451800878821</v>
      </c>
      <c r="Q9" s="9"/>
    </row>
    <row r="10" spans="1:134">
      <c r="A10" s="12"/>
      <c r="B10" s="44">
        <v>515</v>
      </c>
      <c r="C10" s="20" t="s">
        <v>23</v>
      </c>
      <c r="D10" s="46">
        <v>228108</v>
      </c>
      <c r="E10" s="46">
        <v>1233179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1461287</v>
      </c>
      <c r="P10" s="47">
        <f t="shared" si="1"/>
        <v>17.307470005092917</v>
      </c>
      <c r="Q10" s="9"/>
    </row>
    <row r="11" spans="1:134">
      <c r="A11" s="12"/>
      <c r="B11" s="44">
        <v>519</v>
      </c>
      <c r="C11" s="20" t="s">
        <v>25</v>
      </c>
      <c r="D11" s="46">
        <v>8622485</v>
      </c>
      <c r="E11" s="46">
        <v>4785016</v>
      </c>
      <c r="F11" s="46">
        <v>3550676</v>
      </c>
      <c r="G11" s="46">
        <v>19896521</v>
      </c>
      <c r="H11" s="46">
        <v>0</v>
      </c>
      <c r="I11" s="46">
        <v>4498556</v>
      </c>
      <c r="J11" s="46">
        <v>172600</v>
      </c>
      <c r="K11" s="46">
        <v>17250312</v>
      </c>
      <c r="L11" s="46">
        <v>0</v>
      </c>
      <c r="M11" s="46">
        <v>0</v>
      </c>
      <c r="N11" s="46">
        <v>0</v>
      </c>
      <c r="O11" s="46">
        <f t="shared" si="2"/>
        <v>58776166</v>
      </c>
      <c r="P11" s="47">
        <f t="shared" si="1"/>
        <v>696.14437824969502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56542299</v>
      </c>
      <c r="E12" s="31">
        <f t="shared" si="3"/>
        <v>3404388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59946687</v>
      </c>
      <c r="P12" s="43">
        <f t="shared" si="1"/>
        <v>710.00801838187397</v>
      </c>
      <c r="Q12" s="10"/>
    </row>
    <row r="13" spans="1:134">
      <c r="A13" s="12"/>
      <c r="B13" s="44">
        <v>521</v>
      </c>
      <c r="C13" s="20" t="s">
        <v>27</v>
      </c>
      <c r="D13" s="46">
        <v>32095650</v>
      </c>
      <c r="E13" s="46">
        <v>1912072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34007722</v>
      </c>
      <c r="P13" s="47">
        <f t="shared" si="1"/>
        <v>402.78715163861614</v>
      </c>
      <c r="Q13" s="9"/>
    </row>
    <row r="14" spans="1:134">
      <c r="A14" s="12"/>
      <c r="B14" s="44">
        <v>522</v>
      </c>
      <c r="C14" s="20" t="s">
        <v>28</v>
      </c>
      <c r="D14" s="46">
        <v>23649960</v>
      </c>
      <c r="E14" s="46">
        <v>1492316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25142276</v>
      </c>
      <c r="P14" s="47">
        <f t="shared" si="1"/>
        <v>297.78488943634449</v>
      </c>
      <c r="Q14" s="9"/>
    </row>
    <row r="15" spans="1:134">
      <c r="A15" s="12"/>
      <c r="B15" s="44">
        <v>524</v>
      </c>
      <c r="C15" s="20" t="s">
        <v>29</v>
      </c>
      <c r="D15" s="46">
        <v>796689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796689</v>
      </c>
      <c r="P15" s="47">
        <f t="shared" si="1"/>
        <v>9.4359773069133368</v>
      </c>
      <c r="Q15" s="9"/>
    </row>
    <row r="16" spans="1:134" ht="15.75">
      <c r="A16" s="28" t="s">
        <v>30</v>
      </c>
      <c r="B16" s="29"/>
      <c r="C16" s="30"/>
      <c r="D16" s="31">
        <f t="shared" ref="D16:N16" si="5">SUM(D17:D20)</f>
        <v>1156710</v>
      </c>
      <c r="E16" s="31">
        <f t="shared" si="5"/>
        <v>8655944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36779087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46591741</v>
      </c>
      <c r="P16" s="43">
        <f t="shared" si="1"/>
        <v>551.83215880423063</v>
      </c>
      <c r="Q16" s="10"/>
    </row>
    <row r="17" spans="1:120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14178872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6">SUM(D17:N17)</f>
        <v>14178872</v>
      </c>
      <c r="P17" s="47">
        <f t="shared" si="1"/>
        <v>167.93443166609421</v>
      </c>
      <c r="Q17" s="9"/>
    </row>
    <row r="18" spans="1:120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21402452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21402452</v>
      </c>
      <c r="P18" s="47">
        <f t="shared" si="1"/>
        <v>253.49044782129786</v>
      </c>
      <c r="Q18" s="9"/>
    </row>
    <row r="19" spans="1:120">
      <c r="A19" s="12"/>
      <c r="B19" s="44">
        <v>538</v>
      </c>
      <c r="C19" s="20" t="s">
        <v>33</v>
      </c>
      <c r="D19" s="46">
        <v>0</v>
      </c>
      <c r="E19" s="46">
        <v>6134072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6134072</v>
      </c>
      <c r="P19" s="47">
        <f t="shared" si="1"/>
        <v>72.651893261953546</v>
      </c>
      <c r="Q19" s="9"/>
    </row>
    <row r="20" spans="1:120">
      <c r="A20" s="12"/>
      <c r="B20" s="44">
        <v>539</v>
      </c>
      <c r="C20" s="20" t="s">
        <v>34</v>
      </c>
      <c r="D20" s="46">
        <v>1156710</v>
      </c>
      <c r="E20" s="46">
        <v>2521872</v>
      </c>
      <c r="F20" s="46">
        <v>0</v>
      </c>
      <c r="G20" s="46">
        <v>0</v>
      </c>
      <c r="H20" s="46">
        <v>0</v>
      </c>
      <c r="I20" s="46">
        <v>1197763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4876345</v>
      </c>
      <c r="P20" s="47">
        <f t="shared" si="1"/>
        <v>57.755386054885051</v>
      </c>
      <c r="Q20" s="9"/>
    </row>
    <row r="21" spans="1:120" ht="15.75">
      <c r="A21" s="28" t="s">
        <v>35</v>
      </c>
      <c r="B21" s="29"/>
      <c r="C21" s="30"/>
      <c r="D21" s="31">
        <f t="shared" ref="D21:N21" si="7">SUM(D22:D22)</f>
        <v>1742111</v>
      </c>
      <c r="E21" s="31">
        <f t="shared" si="7"/>
        <v>624667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2366778</v>
      </c>
      <c r="P21" s="43">
        <f t="shared" si="1"/>
        <v>28.032097215477727</v>
      </c>
      <c r="Q21" s="10"/>
    </row>
    <row r="22" spans="1:120">
      <c r="A22" s="12"/>
      <c r="B22" s="44">
        <v>541</v>
      </c>
      <c r="C22" s="20" t="s">
        <v>36</v>
      </c>
      <c r="D22" s="46">
        <v>1742111</v>
      </c>
      <c r="E22" s="46">
        <v>624667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2366778</v>
      </c>
      <c r="P22" s="47">
        <f t="shared" si="1"/>
        <v>28.032097215477727</v>
      </c>
      <c r="Q22" s="9"/>
    </row>
    <row r="23" spans="1:120" ht="15.75">
      <c r="A23" s="28" t="s">
        <v>37</v>
      </c>
      <c r="B23" s="29"/>
      <c r="C23" s="30"/>
      <c r="D23" s="31">
        <f t="shared" ref="D23:N23" si="8">SUM(D24:D24)</f>
        <v>101415</v>
      </c>
      <c r="E23" s="31">
        <f t="shared" si="8"/>
        <v>3948860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31">
        <f t="shared" si="6"/>
        <v>4050275</v>
      </c>
      <c r="P23" s="43">
        <f t="shared" si="1"/>
        <v>47.971420449834774</v>
      </c>
      <c r="Q23" s="10"/>
    </row>
    <row r="24" spans="1:120">
      <c r="A24" s="13"/>
      <c r="B24" s="45">
        <v>554</v>
      </c>
      <c r="C24" s="21" t="s">
        <v>38</v>
      </c>
      <c r="D24" s="46">
        <v>101415</v>
      </c>
      <c r="E24" s="46">
        <v>3948860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4050275</v>
      </c>
      <c r="P24" s="47">
        <f t="shared" si="1"/>
        <v>47.971420449834774</v>
      </c>
      <c r="Q24" s="9"/>
    </row>
    <row r="25" spans="1:120" ht="15.75">
      <c r="A25" s="28" t="s">
        <v>39</v>
      </c>
      <c r="B25" s="29"/>
      <c r="C25" s="30"/>
      <c r="D25" s="31">
        <f t="shared" ref="D25:N25" si="9">SUM(D26:D28)</f>
        <v>18564161</v>
      </c>
      <c r="E25" s="31">
        <f t="shared" si="9"/>
        <v>932083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1327424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>SUM(D25:N25)</f>
        <v>20823668</v>
      </c>
      <c r="P25" s="43">
        <f t="shared" si="1"/>
        <v>246.63533536260377</v>
      </c>
      <c r="Q25" s="9"/>
    </row>
    <row r="26" spans="1:120">
      <c r="A26" s="12"/>
      <c r="B26" s="44">
        <v>571</v>
      </c>
      <c r="C26" s="20" t="s">
        <v>40</v>
      </c>
      <c r="D26" s="46">
        <v>4460109</v>
      </c>
      <c r="E26" s="46">
        <v>34766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4494875</v>
      </c>
      <c r="P26" s="47">
        <f t="shared" si="1"/>
        <v>53.237258826734255</v>
      </c>
      <c r="Q26" s="9"/>
    </row>
    <row r="27" spans="1:120">
      <c r="A27" s="12"/>
      <c r="B27" s="44">
        <v>572</v>
      </c>
      <c r="C27" s="20" t="s">
        <v>41</v>
      </c>
      <c r="D27" s="46">
        <v>12752449</v>
      </c>
      <c r="E27" s="46">
        <v>897317</v>
      </c>
      <c r="F27" s="46">
        <v>0</v>
      </c>
      <c r="G27" s="46">
        <v>0</v>
      </c>
      <c r="H27" s="46">
        <v>0</v>
      </c>
      <c r="I27" s="46">
        <v>1327424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14977190</v>
      </c>
      <c r="P27" s="47">
        <f t="shared" si="1"/>
        <v>177.38970283426704</v>
      </c>
      <c r="Q27" s="9"/>
    </row>
    <row r="28" spans="1:120">
      <c r="A28" s="12"/>
      <c r="B28" s="44">
        <v>573</v>
      </c>
      <c r="C28" s="20" t="s">
        <v>42</v>
      </c>
      <c r="D28" s="46">
        <v>1351603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1351603</v>
      </c>
      <c r="P28" s="47">
        <f t="shared" si="1"/>
        <v>16.008373701602491</v>
      </c>
      <c r="Q28" s="9"/>
    </row>
    <row r="29" spans="1:120" ht="15.75">
      <c r="A29" s="28" t="s">
        <v>45</v>
      </c>
      <c r="B29" s="29"/>
      <c r="C29" s="30"/>
      <c r="D29" s="31">
        <f t="shared" ref="D29:N29" si="10">SUM(D30:D30)</f>
        <v>0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3027900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3027900</v>
      </c>
      <c r="P29" s="43">
        <f t="shared" si="1"/>
        <v>35.862420201110965</v>
      </c>
      <c r="Q29" s="9"/>
    </row>
    <row r="30" spans="1:120" ht="15.75" thickBot="1">
      <c r="A30" s="12"/>
      <c r="B30" s="44">
        <v>590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3027900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11">SUM(D30:N30)</f>
        <v>3027900</v>
      </c>
      <c r="P30" s="47">
        <f t="shared" si="1"/>
        <v>35.862420201110965</v>
      </c>
      <c r="Q30" s="9"/>
    </row>
    <row r="31" spans="1:120" ht="16.5" thickBot="1">
      <c r="A31" s="14" t="s">
        <v>10</v>
      </c>
      <c r="B31" s="23"/>
      <c r="C31" s="22"/>
      <c r="D31" s="15">
        <f>SUM(D5,D12,D16,D21,D23,D25,D29)</f>
        <v>100081447</v>
      </c>
      <c r="E31" s="15">
        <f t="shared" ref="E31:N31" si="12">SUM(E5,E12,E16,E21,E23,E25,E29)</f>
        <v>25139841</v>
      </c>
      <c r="F31" s="15">
        <f t="shared" si="12"/>
        <v>3550676</v>
      </c>
      <c r="G31" s="15">
        <f t="shared" si="12"/>
        <v>19896521</v>
      </c>
      <c r="H31" s="15">
        <f t="shared" si="12"/>
        <v>0</v>
      </c>
      <c r="I31" s="15">
        <f t="shared" si="12"/>
        <v>43817050</v>
      </c>
      <c r="J31" s="15">
        <f t="shared" si="12"/>
        <v>21749769</v>
      </c>
      <c r="K31" s="15">
        <f t="shared" si="12"/>
        <v>17329430</v>
      </c>
      <c r="L31" s="15">
        <f t="shared" si="12"/>
        <v>0</v>
      </c>
      <c r="M31" s="15">
        <f t="shared" si="12"/>
        <v>0</v>
      </c>
      <c r="N31" s="15">
        <f t="shared" si="12"/>
        <v>0</v>
      </c>
      <c r="O31" s="15">
        <f>SUM(D31:N31)</f>
        <v>231564734</v>
      </c>
      <c r="P31" s="37">
        <f t="shared" si="1"/>
        <v>2742.6506141109307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93" t="s">
        <v>96</v>
      </c>
      <c r="N33" s="93"/>
      <c r="O33" s="93"/>
      <c r="P33" s="41">
        <v>84431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10214030</v>
      </c>
      <c r="E5" s="59">
        <f t="shared" si="0"/>
        <v>6267975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495938</v>
      </c>
      <c r="J5" s="59">
        <f t="shared" si="0"/>
        <v>8917896</v>
      </c>
      <c r="K5" s="59">
        <f t="shared" si="0"/>
        <v>10888663</v>
      </c>
      <c r="L5" s="59">
        <f t="shared" si="0"/>
        <v>0</v>
      </c>
      <c r="M5" s="59">
        <f t="shared" si="0"/>
        <v>0</v>
      </c>
      <c r="N5" s="60">
        <f>SUM(D5:M5)</f>
        <v>36784502</v>
      </c>
      <c r="O5" s="61">
        <f t="shared" ref="O5:O34" si="1">(N5/O$36)</f>
        <v>463.10007427830442</v>
      </c>
      <c r="P5" s="62"/>
    </row>
    <row r="6" spans="1:133">
      <c r="A6" s="64"/>
      <c r="B6" s="65">
        <v>511</v>
      </c>
      <c r="C6" s="66" t="s">
        <v>19</v>
      </c>
      <c r="D6" s="67">
        <v>290473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290473</v>
      </c>
      <c r="O6" s="68">
        <f t="shared" si="1"/>
        <v>3.6569223602875454</v>
      </c>
      <c r="P6" s="69"/>
    </row>
    <row r="7" spans="1:133">
      <c r="A7" s="64"/>
      <c r="B7" s="65">
        <v>512</v>
      </c>
      <c r="C7" s="66" t="s">
        <v>20</v>
      </c>
      <c r="D7" s="67">
        <v>647869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647869</v>
      </c>
      <c r="O7" s="68">
        <f t="shared" si="1"/>
        <v>8.1563747151615864</v>
      </c>
      <c r="P7" s="69"/>
    </row>
    <row r="8" spans="1:133">
      <c r="A8" s="64"/>
      <c r="B8" s="65">
        <v>513</v>
      </c>
      <c r="C8" s="66" t="s">
        <v>21</v>
      </c>
      <c r="D8" s="67">
        <v>4805538</v>
      </c>
      <c r="E8" s="67">
        <v>101040</v>
      </c>
      <c r="F8" s="67">
        <v>0</v>
      </c>
      <c r="G8" s="67">
        <v>0</v>
      </c>
      <c r="H8" s="67">
        <v>0</v>
      </c>
      <c r="I8" s="67">
        <v>495938</v>
      </c>
      <c r="J8" s="67">
        <v>8917896</v>
      </c>
      <c r="K8" s="67">
        <v>0</v>
      </c>
      <c r="L8" s="67">
        <v>0</v>
      </c>
      <c r="M8" s="67">
        <v>0</v>
      </c>
      <c r="N8" s="67">
        <f t="shared" si="2"/>
        <v>14320412</v>
      </c>
      <c r="O8" s="68">
        <f t="shared" si="1"/>
        <v>180.28744444864097</v>
      </c>
      <c r="P8" s="69"/>
    </row>
    <row r="9" spans="1:133">
      <c r="A9" s="64"/>
      <c r="B9" s="65">
        <v>514</v>
      </c>
      <c r="C9" s="66" t="s">
        <v>22</v>
      </c>
      <c r="D9" s="67">
        <v>343686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343686</v>
      </c>
      <c r="O9" s="68">
        <f t="shared" si="1"/>
        <v>4.3268497186237109</v>
      </c>
      <c r="P9" s="69"/>
    </row>
    <row r="10" spans="1:133">
      <c r="A10" s="64"/>
      <c r="B10" s="65">
        <v>515</v>
      </c>
      <c r="C10" s="66" t="s">
        <v>23</v>
      </c>
      <c r="D10" s="67">
        <v>488343</v>
      </c>
      <c r="E10" s="67">
        <v>175384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663727</v>
      </c>
      <c r="O10" s="68">
        <f t="shared" si="1"/>
        <v>8.3560196900454482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10888663</v>
      </c>
      <c r="L11" s="67">
        <v>0</v>
      </c>
      <c r="M11" s="67">
        <v>0</v>
      </c>
      <c r="N11" s="67">
        <f t="shared" si="2"/>
        <v>10888663</v>
      </c>
      <c r="O11" s="68">
        <f t="shared" si="1"/>
        <v>137.08329241731818</v>
      </c>
      <c r="P11" s="69"/>
    </row>
    <row r="12" spans="1:133">
      <c r="A12" s="64"/>
      <c r="B12" s="65">
        <v>519</v>
      </c>
      <c r="C12" s="66" t="s">
        <v>61</v>
      </c>
      <c r="D12" s="67">
        <v>3638121</v>
      </c>
      <c r="E12" s="67">
        <v>5991551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9629672</v>
      </c>
      <c r="O12" s="68">
        <f t="shared" si="1"/>
        <v>121.23317092822701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34135744</v>
      </c>
      <c r="E13" s="73">
        <f t="shared" si="3"/>
        <v>2979049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4" si="4">SUM(D13:M13)</f>
        <v>37114793</v>
      </c>
      <c r="O13" s="75">
        <f t="shared" si="1"/>
        <v>467.25828706676236</v>
      </c>
      <c r="P13" s="76"/>
    </row>
    <row r="14" spans="1:133">
      <c r="A14" s="64"/>
      <c r="B14" s="65">
        <v>521</v>
      </c>
      <c r="C14" s="66" t="s">
        <v>27</v>
      </c>
      <c r="D14" s="67">
        <v>18481239</v>
      </c>
      <c r="E14" s="67">
        <v>1223393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19704632</v>
      </c>
      <c r="O14" s="68">
        <f t="shared" si="1"/>
        <v>248.07231433571275</v>
      </c>
      <c r="P14" s="69"/>
    </row>
    <row r="15" spans="1:133">
      <c r="A15" s="64"/>
      <c r="B15" s="65">
        <v>522</v>
      </c>
      <c r="C15" s="66" t="s">
        <v>28</v>
      </c>
      <c r="D15" s="67">
        <v>15319481</v>
      </c>
      <c r="E15" s="67">
        <v>574530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15894011</v>
      </c>
      <c r="O15" s="68">
        <f t="shared" si="1"/>
        <v>200.09833692135314</v>
      </c>
      <c r="P15" s="69"/>
    </row>
    <row r="16" spans="1:133">
      <c r="A16" s="64"/>
      <c r="B16" s="65">
        <v>524</v>
      </c>
      <c r="C16" s="66" t="s">
        <v>29</v>
      </c>
      <c r="D16" s="67">
        <v>335024</v>
      </c>
      <c r="E16" s="67">
        <v>1181126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1516150</v>
      </c>
      <c r="O16" s="68">
        <f t="shared" si="1"/>
        <v>19.087635809696465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SUM(D18:D21)</f>
        <v>822771</v>
      </c>
      <c r="E17" s="73">
        <f t="shared" si="5"/>
        <v>5082505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28591163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34496439</v>
      </c>
      <c r="O17" s="75">
        <f t="shared" si="1"/>
        <v>434.29440646598937</v>
      </c>
      <c r="P17" s="76"/>
    </row>
    <row r="18" spans="1:16">
      <c r="A18" s="64"/>
      <c r="B18" s="65">
        <v>534</v>
      </c>
      <c r="C18" s="66" t="s">
        <v>62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10232986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10232986</v>
      </c>
      <c r="O18" s="68">
        <f t="shared" si="1"/>
        <v>128.82861854943283</v>
      </c>
      <c r="P18" s="69"/>
    </row>
    <row r="19" spans="1:16">
      <c r="A19" s="64"/>
      <c r="B19" s="65">
        <v>535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18358177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18358177</v>
      </c>
      <c r="O19" s="68">
        <f t="shared" si="1"/>
        <v>231.12106104669462</v>
      </c>
      <c r="P19" s="69"/>
    </row>
    <row r="20" spans="1:16">
      <c r="A20" s="64"/>
      <c r="B20" s="65">
        <v>538</v>
      </c>
      <c r="C20" s="66" t="s">
        <v>63</v>
      </c>
      <c r="D20" s="67">
        <v>0</v>
      </c>
      <c r="E20" s="67">
        <v>5082505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5082505</v>
      </c>
      <c r="O20" s="68">
        <f t="shared" si="1"/>
        <v>63.986415882967606</v>
      </c>
      <c r="P20" s="69"/>
    </row>
    <row r="21" spans="1:16">
      <c r="A21" s="64"/>
      <c r="B21" s="65">
        <v>539</v>
      </c>
      <c r="C21" s="66" t="s">
        <v>34</v>
      </c>
      <c r="D21" s="67">
        <v>822771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822771</v>
      </c>
      <c r="O21" s="68">
        <f t="shared" si="1"/>
        <v>10.358310986894285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SUM(D23:D23)</f>
        <v>1373560</v>
      </c>
      <c r="E22" s="73">
        <f t="shared" si="6"/>
        <v>988424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2361984</v>
      </c>
      <c r="O22" s="75">
        <f t="shared" si="1"/>
        <v>29.736299429693695</v>
      </c>
      <c r="P22" s="76"/>
    </row>
    <row r="23" spans="1:16">
      <c r="A23" s="64"/>
      <c r="B23" s="65">
        <v>541</v>
      </c>
      <c r="C23" s="66" t="s">
        <v>64</v>
      </c>
      <c r="D23" s="67">
        <v>1373560</v>
      </c>
      <c r="E23" s="67">
        <v>988424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2361984</v>
      </c>
      <c r="O23" s="68">
        <f t="shared" si="1"/>
        <v>29.736299429693695</v>
      </c>
      <c r="P23" s="69"/>
    </row>
    <row r="24" spans="1:16" ht="15.75">
      <c r="A24" s="70" t="s">
        <v>37</v>
      </c>
      <c r="B24" s="71"/>
      <c r="C24" s="72"/>
      <c r="D24" s="73">
        <f t="shared" ref="D24:M24" si="7">SUM(D25:D25)</f>
        <v>0</v>
      </c>
      <c r="E24" s="73">
        <f t="shared" si="7"/>
        <v>1071496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1071496</v>
      </c>
      <c r="O24" s="75">
        <f t="shared" si="1"/>
        <v>13.489645100779292</v>
      </c>
      <c r="P24" s="76"/>
    </row>
    <row r="25" spans="1:16">
      <c r="A25" s="64"/>
      <c r="B25" s="65">
        <v>554</v>
      </c>
      <c r="C25" s="66" t="s">
        <v>38</v>
      </c>
      <c r="D25" s="67">
        <v>0</v>
      </c>
      <c r="E25" s="67">
        <v>1071496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1071496</v>
      </c>
      <c r="O25" s="68">
        <f t="shared" si="1"/>
        <v>13.489645100779292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SUM(D27:D30)</f>
        <v>12249574</v>
      </c>
      <c r="E26" s="73">
        <f t="shared" si="8"/>
        <v>545072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1011843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13806489</v>
      </c>
      <c r="O26" s="75">
        <f t="shared" si="1"/>
        <v>173.81738867696492</v>
      </c>
      <c r="P26" s="69"/>
    </row>
    <row r="27" spans="1:16">
      <c r="A27" s="64"/>
      <c r="B27" s="65">
        <v>571</v>
      </c>
      <c r="C27" s="66" t="s">
        <v>40</v>
      </c>
      <c r="D27" s="67">
        <v>3263508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3263508</v>
      </c>
      <c r="O27" s="68">
        <f t="shared" si="1"/>
        <v>41.08607470634891</v>
      </c>
      <c r="P27" s="69"/>
    </row>
    <row r="28" spans="1:16">
      <c r="A28" s="64"/>
      <c r="B28" s="65">
        <v>572</v>
      </c>
      <c r="C28" s="66" t="s">
        <v>65</v>
      </c>
      <c r="D28" s="67">
        <v>7951134</v>
      </c>
      <c r="E28" s="67">
        <v>530649</v>
      </c>
      <c r="F28" s="67">
        <v>0</v>
      </c>
      <c r="G28" s="67">
        <v>0</v>
      </c>
      <c r="H28" s="67">
        <v>0</v>
      </c>
      <c r="I28" s="67">
        <v>1011843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9493626</v>
      </c>
      <c r="O28" s="68">
        <f t="shared" si="1"/>
        <v>119.52041394417796</v>
      </c>
      <c r="P28" s="69"/>
    </row>
    <row r="29" spans="1:16">
      <c r="A29" s="64"/>
      <c r="B29" s="65">
        <v>573</v>
      </c>
      <c r="C29" s="66" t="s">
        <v>42</v>
      </c>
      <c r="D29" s="67">
        <v>884280</v>
      </c>
      <c r="E29" s="67">
        <v>14423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898703</v>
      </c>
      <c r="O29" s="68">
        <f t="shared" si="1"/>
        <v>11.314260175498232</v>
      </c>
      <c r="P29" s="69"/>
    </row>
    <row r="30" spans="1:16">
      <c r="A30" s="64"/>
      <c r="B30" s="65">
        <v>574</v>
      </c>
      <c r="C30" s="66" t="s">
        <v>43</v>
      </c>
      <c r="D30" s="67">
        <v>150652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150652</v>
      </c>
      <c r="O30" s="68">
        <f t="shared" si="1"/>
        <v>1.8966398509398095</v>
      </c>
      <c r="P30" s="69"/>
    </row>
    <row r="31" spans="1:16" ht="15.75">
      <c r="A31" s="70" t="s">
        <v>66</v>
      </c>
      <c r="B31" s="71"/>
      <c r="C31" s="72"/>
      <c r="D31" s="73">
        <f t="shared" ref="D31:M31" si="9">SUM(D32:D33)</f>
        <v>0</v>
      </c>
      <c r="E31" s="73">
        <f t="shared" si="9"/>
        <v>283000</v>
      </c>
      <c r="F31" s="73">
        <f t="shared" si="9"/>
        <v>0</v>
      </c>
      <c r="G31" s="73">
        <f t="shared" si="9"/>
        <v>3513920</v>
      </c>
      <c r="H31" s="73">
        <f t="shared" si="9"/>
        <v>0</v>
      </c>
      <c r="I31" s="73">
        <f t="shared" si="9"/>
        <v>0</v>
      </c>
      <c r="J31" s="73">
        <f t="shared" si="9"/>
        <v>2008906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4"/>
        <v>5805826</v>
      </c>
      <c r="O31" s="75">
        <f t="shared" si="1"/>
        <v>73.092696806032905</v>
      </c>
      <c r="P31" s="69"/>
    </row>
    <row r="32" spans="1:16">
      <c r="A32" s="64"/>
      <c r="B32" s="65">
        <v>581</v>
      </c>
      <c r="C32" s="66" t="s">
        <v>67</v>
      </c>
      <c r="D32" s="67">
        <v>0</v>
      </c>
      <c r="E32" s="67">
        <v>282000</v>
      </c>
      <c r="F32" s="67">
        <v>0</v>
      </c>
      <c r="G32" s="67">
        <v>3513920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3795920</v>
      </c>
      <c r="O32" s="68">
        <f t="shared" si="1"/>
        <v>47.788898540871955</v>
      </c>
      <c r="P32" s="69"/>
    </row>
    <row r="33" spans="1:119" ht="15.75" thickBot="1">
      <c r="A33" s="64"/>
      <c r="B33" s="65">
        <v>590</v>
      </c>
      <c r="C33" s="66" t="s">
        <v>68</v>
      </c>
      <c r="D33" s="67">
        <v>0</v>
      </c>
      <c r="E33" s="67">
        <v>1000</v>
      </c>
      <c r="F33" s="67">
        <v>0</v>
      </c>
      <c r="G33" s="67">
        <v>0</v>
      </c>
      <c r="H33" s="67">
        <v>0</v>
      </c>
      <c r="I33" s="67">
        <v>0</v>
      </c>
      <c r="J33" s="67">
        <v>2008906</v>
      </c>
      <c r="K33" s="67">
        <v>0</v>
      </c>
      <c r="L33" s="67">
        <v>0</v>
      </c>
      <c r="M33" s="67">
        <v>0</v>
      </c>
      <c r="N33" s="67">
        <f t="shared" si="4"/>
        <v>2009906</v>
      </c>
      <c r="O33" s="68">
        <f t="shared" si="1"/>
        <v>25.303798265160957</v>
      </c>
      <c r="P33" s="69"/>
    </row>
    <row r="34" spans="1:119" ht="16.5" thickBot="1">
      <c r="A34" s="77" t="s">
        <v>10</v>
      </c>
      <c r="B34" s="78"/>
      <c r="C34" s="79"/>
      <c r="D34" s="80">
        <f>SUM(D5,D13,D17,D22,D24,D26,D31)</f>
        <v>58795679</v>
      </c>
      <c r="E34" s="80">
        <f t="shared" ref="E34:M34" si="10">SUM(E5,E13,E17,E22,E24,E26,E31)</f>
        <v>17217521</v>
      </c>
      <c r="F34" s="80">
        <f t="shared" si="10"/>
        <v>0</v>
      </c>
      <c r="G34" s="80">
        <f t="shared" si="10"/>
        <v>3513920</v>
      </c>
      <c r="H34" s="80">
        <f t="shared" si="10"/>
        <v>0</v>
      </c>
      <c r="I34" s="80">
        <f t="shared" si="10"/>
        <v>30098944</v>
      </c>
      <c r="J34" s="80">
        <f t="shared" si="10"/>
        <v>10926802</v>
      </c>
      <c r="K34" s="80">
        <f t="shared" si="10"/>
        <v>10888663</v>
      </c>
      <c r="L34" s="80">
        <f t="shared" si="10"/>
        <v>0</v>
      </c>
      <c r="M34" s="80">
        <f t="shared" si="10"/>
        <v>0</v>
      </c>
      <c r="N34" s="80">
        <f t="shared" si="4"/>
        <v>131441529</v>
      </c>
      <c r="O34" s="81">
        <f t="shared" si="1"/>
        <v>1654.7887978245269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69</v>
      </c>
      <c r="M36" s="117"/>
      <c r="N36" s="117"/>
      <c r="O36" s="91">
        <v>79431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51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9755140</v>
      </c>
      <c r="E5" s="26">
        <f t="shared" si="0"/>
        <v>5961733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481193</v>
      </c>
      <c r="J5" s="26">
        <f t="shared" si="0"/>
        <v>9019149</v>
      </c>
      <c r="K5" s="26">
        <f t="shared" si="0"/>
        <v>11110977</v>
      </c>
      <c r="L5" s="26">
        <f t="shared" si="0"/>
        <v>0</v>
      </c>
      <c r="M5" s="26">
        <f t="shared" si="0"/>
        <v>0</v>
      </c>
      <c r="N5" s="27">
        <f>SUM(D5:M5)</f>
        <v>36328192</v>
      </c>
      <c r="O5" s="32">
        <f t="shared" ref="O5:O34" si="1">(N5/O$36)</f>
        <v>462.85027010498419</v>
      </c>
      <c r="P5" s="6"/>
    </row>
    <row r="6" spans="1:133">
      <c r="A6" s="12"/>
      <c r="B6" s="44">
        <v>511</v>
      </c>
      <c r="C6" s="20" t="s">
        <v>19</v>
      </c>
      <c r="D6" s="46">
        <v>281468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281468</v>
      </c>
      <c r="O6" s="47">
        <f t="shared" si="1"/>
        <v>3.5861278157170524</v>
      </c>
      <c r="P6" s="9"/>
    </row>
    <row r="7" spans="1:133">
      <c r="A7" s="12"/>
      <c r="B7" s="44">
        <v>512</v>
      </c>
      <c r="C7" s="20" t="s">
        <v>20</v>
      </c>
      <c r="D7" s="46">
        <v>648852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648852</v>
      </c>
      <c r="O7" s="47">
        <f t="shared" si="1"/>
        <v>8.2668943023137302</v>
      </c>
      <c r="P7" s="9"/>
    </row>
    <row r="8" spans="1:133">
      <c r="A8" s="12"/>
      <c r="B8" s="44">
        <v>513</v>
      </c>
      <c r="C8" s="20" t="s">
        <v>21</v>
      </c>
      <c r="D8" s="46">
        <v>4167559</v>
      </c>
      <c r="E8" s="46">
        <v>119627</v>
      </c>
      <c r="F8" s="46">
        <v>0</v>
      </c>
      <c r="G8" s="46">
        <v>0</v>
      </c>
      <c r="H8" s="46">
        <v>0</v>
      </c>
      <c r="I8" s="46">
        <v>481193</v>
      </c>
      <c r="J8" s="46">
        <v>9019149</v>
      </c>
      <c r="K8" s="46">
        <v>0</v>
      </c>
      <c r="L8" s="46">
        <v>0</v>
      </c>
      <c r="M8" s="46">
        <v>0</v>
      </c>
      <c r="N8" s="46">
        <f t="shared" si="2"/>
        <v>13787528</v>
      </c>
      <c r="O8" s="47">
        <f t="shared" si="1"/>
        <v>175.66415248190808</v>
      </c>
      <c r="P8" s="9"/>
    </row>
    <row r="9" spans="1:133">
      <c r="A9" s="12"/>
      <c r="B9" s="44">
        <v>514</v>
      </c>
      <c r="C9" s="20" t="s">
        <v>22</v>
      </c>
      <c r="D9" s="46">
        <v>328006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328006</v>
      </c>
      <c r="O9" s="47">
        <f t="shared" si="1"/>
        <v>4.1790592192437064</v>
      </c>
      <c r="P9" s="9"/>
    </row>
    <row r="10" spans="1:133">
      <c r="A10" s="12"/>
      <c r="B10" s="44">
        <v>515</v>
      </c>
      <c r="C10" s="20" t="s">
        <v>23</v>
      </c>
      <c r="D10" s="46">
        <v>438214</v>
      </c>
      <c r="E10" s="46">
        <v>261943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700157</v>
      </c>
      <c r="O10" s="47">
        <f t="shared" si="1"/>
        <v>8.9205611048822746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11110977</v>
      </c>
      <c r="L11" s="46">
        <v>0</v>
      </c>
      <c r="M11" s="46">
        <v>0</v>
      </c>
      <c r="N11" s="46">
        <f t="shared" si="2"/>
        <v>11110977</v>
      </c>
      <c r="O11" s="47">
        <f t="shared" si="1"/>
        <v>141.56274844562225</v>
      </c>
      <c r="P11" s="9"/>
    </row>
    <row r="12" spans="1:133">
      <c r="A12" s="12"/>
      <c r="B12" s="44">
        <v>519</v>
      </c>
      <c r="C12" s="20" t="s">
        <v>25</v>
      </c>
      <c r="D12" s="46">
        <v>3891041</v>
      </c>
      <c r="E12" s="46">
        <v>5580163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9471204</v>
      </c>
      <c r="O12" s="47">
        <f t="shared" si="1"/>
        <v>120.67072673529711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34773926</v>
      </c>
      <c r="E13" s="31">
        <f t="shared" si="3"/>
        <v>3000810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37774736</v>
      </c>
      <c r="O13" s="43">
        <f t="shared" si="1"/>
        <v>481.28039955152377</v>
      </c>
      <c r="P13" s="10"/>
    </row>
    <row r="14" spans="1:133">
      <c r="A14" s="12"/>
      <c r="B14" s="44">
        <v>521</v>
      </c>
      <c r="C14" s="20" t="s">
        <v>27</v>
      </c>
      <c r="D14" s="46">
        <v>18497257</v>
      </c>
      <c r="E14" s="46">
        <v>1152808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19650065</v>
      </c>
      <c r="O14" s="47">
        <f t="shared" si="1"/>
        <v>250.35757058403831</v>
      </c>
      <c r="P14" s="9"/>
    </row>
    <row r="15" spans="1:133">
      <c r="A15" s="12"/>
      <c r="B15" s="44">
        <v>522</v>
      </c>
      <c r="C15" s="20" t="s">
        <v>28</v>
      </c>
      <c r="D15" s="46">
        <v>15944034</v>
      </c>
      <c r="E15" s="46">
        <v>674294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16618328</v>
      </c>
      <c r="O15" s="47">
        <f t="shared" si="1"/>
        <v>211.73081235348079</v>
      </c>
      <c r="P15" s="9"/>
    </row>
    <row r="16" spans="1:133">
      <c r="A16" s="12"/>
      <c r="B16" s="44">
        <v>524</v>
      </c>
      <c r="C16" s="20" t="s">
        <v>29</v>
      </c>
      <c r="D16" s="46">
        <v>332635</v>
      </c>
      <c r="E16" s="46">
        <v>1173708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1506343</v>
      </c>
      <c r="O16" s="47">
        <f t="shared" si="1"/>
        <v>19.19201661400469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989508</v>
      </c>
      <c r="E17" s="31">
        <f t="shared" si="5"/>
        <v>6703949</v>
      </c>
      <c r="F17" s="31">
        <f t="shared" si="5"/>
        <v>0</v>
      </c>
      <c r="G17" s="31">
        <f t="shared" si="5"/>
        <v>2974</v>
      </c>
      <c r="H17" s="31">
        <f t="shared" si="5"/>
        <v>0</v>
      </c>
      <c r="I17" s="31">
        <f t="shared" si="5"/>
        <v>26312565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34008996</v>
      </c>
      <c r="O17" s="43">
        <f t="shared" si="1"/>
        <v>433.30185506064623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9633822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9633822</v>
      </c>
      <c r="O18" s="47">
        <f t="shared" si="1"/>
        <v>122.74261033533789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16678743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16678743</v>
      </c>
      <c r="O19" s="47">
        <f t="shared" si="1"/>
        <v>212.50054785444908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6703949</v>
      </c>
      <c r="F20" s="46">
        <v>0</v>
      </c>
      <c r="G20" s="46">
        <v>2974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6706923</v>
      </c>
      <c r="O20" s="47">
        <f t="shared" si="1"/>
        <v>85.451572214860875</v>
      </c>
      <c r="P20" s="9"/>
    </row>
    <row r="21" spans="1:16">
      <c r="A21" s="12"/>
      <c r="B21" s="44">
        <v>539</v>
      </c>
      <c r="C21" s="20" t="s">
        <v>34</v>
      </c>
      <c r="D21" s="46">
        <v>989508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989508</v>
      </c>
      <c r="O21" s="47">
        <f t="shared" si="1"/>
        <v>12.607124655998369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1315877</v>
      </c>
      <c r="E22" s="31">
        <f t="shared" si="6"/>
        <v>1099477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2415354</v>
      </c>
      <c r="O22" s="43">
        <f t="shared" si="1"/>
        <v>30.773545000509632</v>
      </c>
      <c r="P22" s="10"/>
    </row>
    <row r="23" spans="1:16">
      <c r="A23" s="12"/>
      <c r="B23" s="44">
        <v>541</v>
      </c>
      <c r="C23" s="20" t="s">
        <v>36</v>
      </c>
      <c r="D23" s="46">
        <v>1315877</v>
      </c>
      <c r="E23" s="46">
        <v>1099477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2415354</v>
      </c>
      <c r="O23" s="47">
        <f t="shared" si="1"/>
        <v>30.773545000509632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1124077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1124077</v>
      </c>
      <c r="O24" s="43">
        <f t="shared" si="1"/>
        <v>14.32164152481908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1124077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1124077</v>
      </c>
      <c r="O25" s="47">
        <f t="shared" si="1"/>
        <v>14.32164152481908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11932648</v>
      </c>
      <c r="E26" s="31">
        <f t="shared" si="8"/>
        <v>10628907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968512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23530067</v>
      </c>
      <c r="O26" s="43">
        <f t="shared" si="1"/>
        <v>299.79190449495462</v>
      </c>
      <c r="P26" s="9"/>
    </row>
    <row r="27" spans="1:16">
      <c r="A27" s="12"/>
      <c r="B27" s="44">
        <v>571</v>
      </c>
      <c r="C27" s="20" t="s">
        <v>40</v>
      </c>
      <c r="D27" s="46">
        <v>3441815</v>
      </c>
      <c r="E27" s="46">
        <v>6483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3448298</v>
      </c>
      <c r="O27" s="47">
        <f t="shared" si="1"/>
        <v>43.934079094893484</v>
      </c>
      <c r="P27" s="9"/>
    </row>
    <row r="28" spans="1:16">
      <c r="A28" s="12"/>
      <c r="B28" s="44">
        <v>572</v>
      </c>
      <c r="C28" s="20" t="s">
        <v>41</v>
      </c>
      <c r="D28" s="46">
        <v>7490471</v>
      </c>
      <c r="E28" s="46">
        <v>10620805</v>
      </c>
      <c r="F28" s="46">
        <v>0</v>
      </c>
      <c r="G28" s="46">
        <v>0</v>
      </c>
      <c r="H28" s="46">
        <v>0</v>
      </c>
      <c r="I28" s="46">
        <v>968512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19079788</v>
      </c>
      <c r="O28" s="47">
        <f t="shared" si="1"/>
        <v>243.0917847314239</v>
      </c>
      <c r="P28" s="9"/>
    </row>
    <row r="29" spans="1:16">
      <c r="A29" s="12"/>
      <c r="B29" s="44">
        <v>573</v>
      </c>
      <c r="C29" s="20" t="s">
        <v>42</v>
      </c>
      <c r="D29" s="46">
        <v>847199</v>
      </c>
      <c r="E29" s="46">
        <v>1619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848818</v>
      </c>
      <c r="O29" s="47">
        <f t="shared" si="1"/>
        <v>10.814621343390073</v>
      </c>
      <c r="P29" s="9"/>
    </row>
    <row r="30" spans="1:16">
      <c r="A30" s="12"/>
      <c r="B30" s="44">
        <v>574</v>
      </c>
      <c r="C30" s="20" t="s">
        <v>43</v>
      </c>
      <c r="D30" s="46">
        <v>153163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153163</v>
      </c>
      <c r="O30" s="47">
        <f t="shared" si="1"/>
        <v>1.9514193252471714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0</v>
      </c>
      <c r="E31" s="31">
        <f t="shared" si="9"/>
        <v>55122</v>
      </c>
      <c r="F31" s="31">
        <f t="shared" si="9"/>
        <v>0</v>
      </c>
      <c r="G31" s="31">
        <f t="shared" si="9"/>
        <v>832000</v>
      </c>
      <c r="H31" s="31">
        <f t="shared" si="9"/>
        <v>0</v>
      </c>
      <c r="I31" s="31">
        <f t="shared" si="9"/>
        <v>0</v>
      </c>
      <c r="J31" s="31">
        <f t="shared" si="9"/>
        <v>1979984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2867106</v>
      </c>
      <c r="O31" s="43">
        <f t="shared" si="1"/>
        <v>36.529227397818772</v>
      </c>
      <c r="P31" s="9"/>
    </row>
    <row r="32" spans="1:16">
      <c r="A32" s="12"/>
      <c r="B32" s="44">
        <v>581</v>
      </c>
      <c r="C32" s="20" t="s">
        <v>49</v>
      </c>
      <c r="D32" s="46">
        <v>0</v>
      </c>
      <c r="E32" s="46">
        <v>55122</v>
      </c>
      <c r="F32" s="46">
        <v>0</v>
      </c>
      <c r="G32" s="46">
        <v>832000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887122</v>
      </c>
      <c r="O32" s="47">
        <f t="shared" si="1"/>
        <v>11.302644990316992</v>
      </c>
      <c r="P32" s="9"/>
    </row>
    <row r="33" spans="1:119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1979984</v>
      </c>
      <c r="K33" s="46">
        <v>0</v>
      </c>
      <c r="L33" s="46">
        <v>0</v>
      </c>
      <c r="M33" s="46">
        <v>0</v>
      </c>
      <c r="N33" s="46">
        <f t="shared" si="4"/>
        <v>1979984</v>
      </c>
      <c r="O33" s="47">
        <f t="shared" si="1"/>
        <v>25.226582407501784</v>
      </c>
      <c r="P33" s="9"/>
    </row>
    <row r="34" spans="1:119" ht="16.5" thickBot="1">
      <c r="A34" s="14" t="s">
        <v>10</v>
      </c>
      <c r="B34" s="23"/>
      <c r="C34" s="22"/>
      <c r="D34" s="15">
        <f>SUM(D5,D13,D17,D22,D24,D26,D31)</f>
        <v>58767099</v>
      </c>
      <c r="E34" s="15">
        <f t="shared" ref="E34:M34" si="10">SUM(E5,E13,E17,E22,E24,E26,E31)</f>
        <v>28574075</v>
      </c>
      <c r="F34" s="15">
        <f t="shared" si="10"/>
        <v>0</v>
      </c>
      <c r="G34" s="15">
        <f t="shared" si="10"/>
        <v>834974</v>
      </c>
      <c r="H34" s="15">
        <f t="shared" si="10"/>
        <v>0</v>
      </c>
      <c r="I34" s="15">
        <f t="shared" si="10"/>
        <v>27762270</v>
      </c>
      <c r="J34" s="15">
        <f t="shared" si="10"/>
        <v>10999133</v>
      </c>
      <c r="K34" s="15">
        <f t="shared" si="10"/>
        <v>11110977</v>
      </c>
      <c r="L34" s="15">
        <f t="shared" si="10"/>
        <v>0</v>
      </c>
      <c r="M34" s="15">
        <f t="shared" si="10"/>
        <v>0</v>
      </c>
      <c r="N34" s="15">
        <f t="shared" si="4"/>
        <v>138048528</v>
      </c>
      <c r="O34" s="37">
        <f t="shared" si="1"/>
        <v>1758.8488431352564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57</v>
      </c>
      <c r="M36" s="93"/>
      <c r="N36" s="93"/>
      <c r="O36" s="41">
        <v>78488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10055779</v>
      </c>
      <c r="E5" s="26">
        <f t="shared" si="0"/>
        <v>3081097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491935</v>
      </c>
      <c r="J5" s="26">
        <f t="shared" si="0"/>
        <v>9009229</v>
      </c>
      <c r="K5" s="26">
        <f t="shared" si="0"/>
        <v>10354810</v>
      </c>
      <c r="L5" s="26">
        <f t="shared" si="0"/>
        <v>0</v>
      </c>
      <c r="M5" s="26">
        <f t="shared" si="0"/>
        <v>0</v>
      </c>
      <c r="N5" s="27">
        <f>SUM(D5:M5)</f>
        <v>32992850</v>
      </c>
      <c r="O5" s="32">
        <f t="shared" ref="O5:O34" si="1">(N5/O$36)</f>
        <v>423.87648388920292</v>
      </c>
      <c r="P5" s="6"/>
    </row>
    <row r="6" spans="1:133">
      <c r="A6" s="12"/>
      <c r="B6" s="44">
        <v>511</v>
      </c>
      <c r="C6" s="20" t="s">
        <v>19</v>
      </c>
      <c r="D6" s="46">
        <v>278552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278552</v>
      </c>
      <c r="O6" s="47">
        <f t="shared" si="1"/>
        <v>3.5787039416208439</v>
      </c>
      <c r="P6" s="9"/>
    </row>
    <row r="7" spans="1:133">
      <c r="A7" s="12"/>
      <c r="B7" s="44">
        <v>512</v>
      </c>
      <c r="C7" s="20" t="s">
        <v>20</v>
      </c>
      <c r="D7" s="46">
        <v>669480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669480</v>
      </c>
      <c r="O7" s="47">
        <f t="shared" si="1"/>
        <v>8.6011614163112178</v>
      </c>
      <c r="P7" s="9"/>
    </row>
    <row r="8" spans="1:133">
      <c r="A8" s="12"/>
      <c r="B8" s="44">
        <v>513</v>
      </c>
      <c r="C8" s="20" t="s">
        <v>21</v>
      </c>
      <c r="D8" s="46">
        <v>4231886</v>
      </c>
      <c r="E8" s="46">
        <v>104848</v>
      </c>
      <c r="F8" s="46">
        <v>0</v>
      </c>
      <c r="G8" s="46">
        <v>0</v>
      </c>
      <c r="H8" s="46">
        <v>0</v>
      </c>
      <c r="I8" s="46">
        <v>491935</v>
      </c>
      <c r="J8" s="46">
        <v>9009229</v>
      </c>
      <c r="K8" s="46">
        <v>0</v>
      </c>
      <c r="L8" s="46">
        <v>0</v>
      </c>
      <c r="M8" s="46">
        <v>0</v>
      </c>
      <c r="N8" s="46">
        <f t="shared" si="2"/>
        <v>13837898</v>
      </c>
      <c r="O8" s="47">
        <f t="shared" si="1"/>
        <v>177.78274834266921</v>
      </c>
      <c r="P8" s="9"/>
    </row>
    <row r="9" spans="1:133">
      <c r="A9" s="12"/>
      <c r="B9" s="44">
        <v>514</v>
      </c>
      <c r="C9" s="20" t="s">
        <v>22</v>
      </c>
      <c r="D9" s="46">
        <v>326664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326664</v>
      </c>
      <c r="O9" s="47">
        <f t="shared" si="1"/>
        <v>4.1968240916799422</v>
      </c>
      <c r="P9" s="9"/>
    </row>
    <row r="10" spans="1:133">
      <c r="A10" s="12"/>
      <c r="B10" s="44">
        <v>515</v>
      </c>
      <c r="C10" s="20" t="s">
        <v>23</v>
      </c>
      <c r="D10" s="46">
        <v>552056</v>
      </c>
      <c r="E10" s="46">
        <v>256001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808057</v>
      </c>
      <c r="O10" s="47">
        <f t="shared" si="1"/>
        <v>10.381532966750603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10354810</v>
      </c>
      <c r="L11" s="46">
        <v>0</v>
      </c>
      <c r="M11" s="46">
        <v>0</v>
      </c>
      <c r="N11" s="46">
        <f t="shared" si="2"/>
        <v>10354810</v>
      </c>
      <c r="O11" s="47">
        <f t="shared" si="1"/>
        <v>133.03368621203558</v>
      </c>
      <c r="P11" s="9"/>
    </row>
    <row r="12" spans="1:133">
      <c r="A12" s="12"/>
      <c r="B12" s="44">
        <v>519</v>
      </c>
      <c r="C12" s="20" t="s">
        <v>25</v>
      </c>
      <c r="D12" s="46">
        <v>3997141</v>
      </c>
      <c r="E12" s="46">
        <v>2720248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6717389</v>
      </c>
      <c r="O12" s="47">
        <f t="shared" si="1"/>
        <v>86.301826918135561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34824064</v>
      </c>
      <c r="E13" s="31">
        <f t="shared" si="3"/>
        <v>2800814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37624878</v>
      </c>
      <c r="O13" s="43">
        <f t="shared" si="1"/>
        <v>483.38658204429828</v>
      </c>
      <c r="P13" s="10"/>
    </row>
    <row r="14" spans="1:133">
      <c r="A14" s="12"/>
      <c r="B14" s="44">
        <v>521</v>
      </c>
      <c r="C14" s="20" t="s">
        <v>27</v>
      </c>
      <c r="D14" s="46">
        <v>18701823</v>
      </c>
      <c r="E14" s="46">
        <v>1028002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19729825</v>
      </c>
      <c r="O14" s="47">
        <f t="shared" si="1"/>
        <v>253.47943111156792</v>
      </c>
      <c r="P14" s="9"/>
    </row>
    <row r="15" spans="1:133">
      <c r="A15" s="12"/>
      <c r="B15" s="44">
        <v>522</v>
      </c>
      <c r="C15" s="20" t="s">
        <v>28</v>
      </c>
      <c r="D15" s="46">
        <v>15754515</v>
      </c>
      <c r="E15" s="46">
        <v>726544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16481059</v>
      </c>
      <c r="O15" s="47">
        <f t="shared" si="1"/>
        <v>211.74082686674546</v>
      </c>
      <c r="P15" s="9"/>
    </row>
    <row r="16" spans="1:133">
      <c r="A16" s="12"/>
      <c r="B16" s="44">
        <v>524</v>
      </c>
      <c r="C16" s="20" t="s">
        <v>29</v>
      </c>
      <c r="D16" s="46">
        <v>367726</v>
      </c>
      <c r="E16" s="46">
        <v>1046268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1413994</v>
      </c>
      <c r="O16" s="47">
        <f t="shared" si="1"/>
        <v>18.166324065984892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845301</v>
      </c>
      <c r="E17" s="31">
        <f t="shared" si="5"/>
        <v>4120805</v>
      </c>
      <c r="F17" s="31">
        <f t="shared" si="5"/>
        <v>0</v>
      </c>
      <c r="G17" s="31">
        <f t="shared" si="5"/>
        <v>1175398</v>
      </c>
      <c r="H17" s="31">
        <f t="shared" si="5"/>
        <v>0</v>
      </c>
      <c r="I17" s="31">
        <f t="shared" si="5"/>
        <v>30304235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36445739</v>
      </c>
      <c r="O17" s="43">
        <f t="shared" si="1"/>
        <v>468.23756359525157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9566721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9566721</v>
      </c>
      <c r="O18" s="47">
        <f t="shared" si="1"/>
        <v>122.90869263579835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20737514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20737514</v>
      </c>
      <c r="O19" s="47">
        <f t="shared" si="1"/>
        <v>266.42574130222522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4120805</v>
      </c>
      <c r="F20" s="46">
        <v>0</v>
      </c>
      <c r="G20" s="46">
        <v>1175398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5296203</v>
      </c>
      <c r="O20" s="47">
        <f t="shared" si="1"/>
        <v>68.043103448275858</v>
      </c>
      <c r="P20" s="9"/>
    </row>
    <row r="21" spans="1:16">
      <c r="A21" s="12"/>
      <c r="B21" s="44">
        <v>539</v>
      </c>
      <c r="C21" s="20" t="s">
        <v>34</v>
      </c>
      <c r="D21" s="46">
        <v>845301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845301</v>
      </c>
      <c r="O21" s="47">
        <f t="shared" si="1"/>
        <v>10.860026208952156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1245837</v>
      </c>
      <c r="E22" s="31">
        <f t="shared" si="6"/>
        <v>1010795</v>
      </c>
      <c r="F22" s="31">
        <f t="shared" si="6"/>
        <v>0</v>
      </c>
      <c r="G22" s="31">
        <f t="shared" si="6"/>
        <v>31552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2288184</v>
      </c>
      <c r="O22" s="43">
        <f t="shared" si="1"/>
        <v>29.397502441029857</v>
      </c>
      <c r="P22" s="10"/>
    </row>
    <row r="23" spans="1:16">
      <c r="A23" s="12"/>
      <c r="B23" s="44">
        <v>541</v>
      </c>
      <c r="C23" s="20" t="s">
        <v>36</v>
      </c>
      <c r="D23" s="46">
        <v>1245837</v>
      </c>
      <c r="E23" s="46">
        <v>1010795</v>
      </c>
      <c r="F23" s="46">
        <v>0</v>
      </c>
      <c r="G23" s="46">
        <v>31552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2288184</v>
      </c>
      <c r="O23" s="47">
        <f t="shared" si="1"/>
        <v>29.397502441029857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75484</v>
      </c>
      <c r="E24" s="31">
        <f t="shared" si="7"/>
        <v>1931293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2006777</v>
      </c>
      <c r="O24" s="43">
        <f t="shared" si="1"/>
        <v>25.782118813916441</v>
      </c>
      <c r="P24" s="10"/>
    </row>
    <row r="25" spans="1:16">
      <c r="A25" s="13"/>
      <c r="B25" s="45">
        <v>554</v>
      </c>
      <c r="C25" s="21" t="s">
        <v>38</v>
      </c>
      <c r="D25" s="46">
        <v>75484</v>
      </c>
      <c r="E25" s="46">
        <v>1931293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2006777</v>
      </c>
      <c r="O25" s="47">
        <f t="shared" si="1"/>
        <v>25.782118813916441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12289950</v>
      </c>
      <c r="E26" s="31">
        <f t="shared" si="8"/>
        <v>5469184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1006743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18765877</v>
      </c>
      <c r="O26" s="43">
        <f t="shared" si="1"/>
        <v>241.09508453671822</v>
      </c>
      <c r="P26" s="9"/>
    </row>
    <row r="27" spans="1:16">
      <c r="A27" s="12"/>
      <c r="B27" s="44">
        <v>571</v>
      </c>
      <c r="C27" s="20" t="s">
        <v>40</v>
      </c>
      <c r="D27" s="46">
        <v>3177848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3177848</v>
      </c>
      <c r="O27" s="47">
        <f t="shared" si="1"/>
        <v>40.827483426692019</v>
      </c>
      <c r="P27" s="9"/>
    </row>
    <row r="28" spans="1:16">
      <c r="A28" s="12"/>
      <c r="B28" s="44">
        <v>572</v>
      </c>
      <c r="C28" s="20" t="s">
        <v>41</v>
      </c>
      <c r="D28" s="46">
        <v>7970381</v>
      </c>
      <c r="E28" s="46">
        <v>5459848</v>
      </c>
      <c r="F28" s="46">
        <v>0</v>
      </c>
      <c r="G28" s="46">
        <v>0</v>
      </c>
      <c r="H28" s="46">
        <v>0</v>
      </c>
      <c r="I28" s="46">
        <v>1006743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14436972</v>
      </c>
      <c r="O28" s="47">
        <f t="shared" si="1"/>
        <v>185.47936687394008</v>
      </c>
      <c r="P28" s="9"/>
    </row>
    <row r="29" spans="1:16">
      <c r="A29" s="12"/>
      <c r="B29" s="44">
        <v>573</v>
      </c>
      <c r="C29" s="20" t="s">
        <v>42</v>
      </c>
      <c r="D29" s="46">
        <v>998037</v>
      </c>
      <c r="E29" s="46">
        <v>9336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1007373</v>
      </c>
      <c r="O29" s="47">
        <f t="shared" si="1"/>
        <v>12.942250372578242</v>
      </c>
      <c r="P29" s="9"/>
    </row>
    <row r="30" spans="1:16">
      <c r="A30" s="12"/>
      <c r="B30" s="44">
        <v>574</v>
      </c>
      <c r="C30" s="20" t="s">
        <v>43</v>
      </c>
      <c r="D30" s="46">
        <v>143684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143684</v>
      </c>
      <c r="O30" s="47">
        <f t="shared" si="1"/>
        <v>1.8459838635078885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261195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1928920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2190115</v>
      </c>
      <c r="O31" s="43">
        <f t="shared" si="1"/>
        <v>28.137558456241329</v>
      </c>
      <c r="P31" s="9"/>
    </row>
    <row r="32" spans="1:16">
      <c r="A32" s="12"/>
      <c r="B32" s="44">
        <v>581</v>
      </c>
      <c r="C32" s="20" t="s">
        <v>49</v>
      </c>
      <c r="D32" s="46">
        <v>261195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261195</v>
      </c>
      <c r="O32" s="47">
        <f t="shared" si="1"/>
        <v>3.3557094403617862</v>
      </c>
      <c r="P32" s="9"/>
    </row>
    <row r="33" spans="1:119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1928920</v>
      </c>
      <c r="K33" s="46">
        <v>0</v>
      </c>
      <c r="L33" s="46">
        <v>0</v>
      </c>
      <c r="M33" s="46">
        <v>0</v>
      </c>
      <c r="N33" s="46">
        <f t="shared" si="4"/>
        <v>1928920</v>
      </c>
      <c r="O33" s="47">
        <f t="shared" si="1"/>
        <v>24.781849015879541</v>
      </c>
      <c r="P33" s="9"/>
    </row>
    <row r="34" spans="1:119" ht="16.5" thickBot="1">
      <c r="A34" s="14" t="s">
        <v>10</v>
      </c>
      <c r="B34" s="23"/>
      <c r="C34" s="22"/>
      <c r="D34" s="15">
        <f>SUM(D5,D13,D17,D22,D24,D26,D31)</f>
        <v>59597610</v>
      </c>
      <c r="E34" s="15">
        <f t="shared" ref="E34:M34" si="10">SUM(E5,E13,E17,E22,E24,E26,E31)</f>
        <v>18413988</v>
      </c>
      <c r="F34" s="15">
        <f t="shared" si="10"/>
        <v>0</v>
      </c>
      <c r="G34" s="15">
        <f t="shared" si="10"/>
        <v>1206950</v>
      </c>
      <c r="H34" s="15">
        <f t="shared" si="10"/>
        <v>0</v>
      </c>
      <c r="I34" s="15">
        <f t="shared" si="10"/>
        <v>31802913</v>
      </c>
      <c r="J34" s="15">
        <f t="shared" si="10"/>
        <v>10938149</v>
      </c>
      <c r="K34" s="15">
        <f t="shared" si="10"/>
        <v>10354810</v>
      </c>
      <c r="L34" s="15">
        <f t="shared" si="10"/>
        <v>0</v>
      </c>
      <c r="M34" s="15">
        <f t="shared" si="10"/>
        <v>0</v>
      </c>
      <c r="N34" s="15">
        <f t="shared" si="4"/>
        <v>132314420</v>
      </c>
      <c r="O34" s="37">
        <f t="shared" si="1"/>
        <v>1699.9128937766586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55</v>
      </c>
      <c r="M36" s="93"/>
      <c r="N36" s="93"/>
      <c r="O36" s="41">
        <v>77836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10172703</v>
      </c>
      <c r="E5" s="26">
        <f t="shared" si="0"/>
        <v>1217493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449111</v>
      </c>
      <c r="J5" s="26">
        <f t="shared" si="0"/>
        <v>9817071</v>
      </c>
      <c r="K5" s="26">
        <f t="shared" si="0"/>
        <v>10581745</v>
      </c>
      <c r="L5" s="26">
        <f t="shared" si="0"/>
        <v>0</v>
      </c>
      <c r="M5" s="26">
        <f t="shared" si="0"/>
        <v>0</v>
      </c>
      <c r="N5" s="27">
        <f>SUM(D5:M5)</f>
        <v>32238123</v>
      </c>
      <c r="O5" s="32">
        <f t="shared" ref="O5:O34" si="1">(N5/O$36)</f>
        <v>415.15618198910539</v>
      </c>
      <c r="P5" s="6"/>
    </row>
    <row r="6" spans="1:133">
      <c r="A6" s="12"/>
      <c r="B6" s="44">
        <v>511</v>
      </c>
      <c r="C6" s="20" t="s">
        <v>19</v>
      </c>
      <c r="D6" s="46">
        <v>277078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277078</v>
      </c>
      <c r="O6" s="47">
        <f t="shared" si="1"/>
        <v>3.5681557698994242</v>
      </c>
      <c r="P6" s="9"/>
    </row>
    <row r="7" spans="1:133">
      <c r="A7" s="12"/>
      <c r="B7" s="44">
        <v>512</v>
      </c>
      <c r="C7" s="20" t="s">
        <v>20</v>
      </c>
      <c r="D7" s="46">
        <v>694585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694585</v>
      </c>
      <c r="O7" s="47">
        <f t="shared" si="1"/>
        <v>8.9447284715336171</v>
      </c>
      <c r="P7" s="9"/>
    </row>
    <row r="8" spans="1:133">
      <c r="A8" s="12"/>
      <c r="B8" s="44">
        <v>513</v>
      </c>
      <c r="C8" s="20" t="s">
        <v>21</v>
      </c>
      <c r="D8" s="46">
        <v>4525746</v>
      </c>
      <c r="E8" s="46">
        <v>86194</v>
      </c>
      <c r="F8" s="46">
        <v>0</v>
      </c>
      <c r="G8" s="46">
        <v>0</v>
      </c>
      <c r="H8" s="46">
        <v>0</v>
      </c>
      <c r="I8" s="46">
        <v>449111</v>
      </c>
      <c r="J8" s="46">
        <v>9817071</v>
      </c>
      <c r="K8" s="46">
        <v>0</v>
      </c>
      <c r="L8" s="46">
        <v>0</v>
      </c>
      <c r="M8" s="46">
        <v>0</v>
      </c>
      <c r="N8" s="46">
        <f t="shared" si="2"/>
        <v>14878122</v>
      </c>
      <c r="O8" s="47">
        <f t="shared" si="1"/>
        <v>191.59751715967187</v>
      </c>
      <c r="P8" s="9"/>
    </row>
    <row r="9" spans="1:133">
      <c r="A9" s="12"/>
      <c r="B9" s="44">
        <v>514</v>
      </c>
      <c r="C9" s="20" t="s">
        <v>22</v>
      </c>
      <c r="D9" s="46">
        <v>339868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339868</v>
      </c>
      <c r="O9" s="47">
        <f t="shared" si="1"/>
        <v>4.3767529908696376</v>
      </c>
      <c r="P9" s="9"/>
    </row>
    <row r="10" spans="1:133">
      <c r="A10" s="12"/>
      <c r="B10" s="44">
        <v>515</v>
      </c>
      <c r="C10" s="20" t="s">
        <v>23</v>
      </c>
      <c r="D10" s="46">
        <v>430436</v>
      </c>
      <c r="E10" s="46">
        <v>187942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618378</v>
      </c>
      <c r="O10" s="47">
        <f t="shared" si="1"/>
        <v>7.9633497739945653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10581745</v>
      </c>
      <c r="L11" s="46">
        <v>0</v>
      </c>
      <c r="M11" s="46">
        <v>0</v>
      </c>
      <c r="N11" s="46">
        <f t="shared" si="2"/>
        <v>10581745</v>
      </c>
      <c r="O11" s="47">
        <f t="shared" si="1"/>
        <v>136.2696225516078</v>
      </c>
      <c r="P11" s="9"/>
    </row>
    <row r="12" spans="1:133">
      <c r="A12" s="12"/>
      <c r="B12" s="44">
        <v>519</v>
      </c>
      <c r="C12" s="20" t="s">
        <v>25</v>
      </c>
      <c r="D12" s="46">
        <v>3904990</v>
      </c>
      <c r="E12" s="46">
        <v>943357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4848347</v>
      </c>
      <c r="O12" s="47">
        <f t="shared" si="1"/>
        <v>62.436055271528467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34763569</v>
      </c>
      <c r="E13" s="31">
        <f t="shared" si="3"/>
        <v>3147700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37911269</v>
      </c>
      <c r="O13" s="43">
        <f t="shared" si="1"/>
        <v>488.21383591104012</v>
      </c>
      <c r="P13" s="10"/>
    </row>
    <row r="14" spans="1:133">
      <c r="A14" s="12"/>
      <c r="B14" s="44">
        <v>521</v>
      </c>
      <c r="C14" s="20" t="s">
        <v>27</v>
      </c>
      <c r="D14" s="46">
        <v>18207455</v>
      </c>
      <c r="E14" s="46">
        <v>965526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19172981</v>
      </c>
      <c r="O14" s="47">
        <f t="shared" si="1"/>
        <v>246.90586326349271</v>
      </c>
      <c r="P14" s="9"/>
    </row>
    <row r="15" spans="1:133">
      <c r="A15" s="12"/>
      <c r="B15" s="44">
        <v>522</v>
      </c>
      <c r="C15" s="20" t="s">
        <v>28</v>
      </c>
      <c r="D15" s="46">
        <v>16199082</v>
      </c>
      <c r="E15" s="46">
        <v>1175567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17374649</v>
      </c>
      <c r="O15" s="47">
        <f t="shared" si="1"/>
        <v>223.74729888091895</v>
      </c>
      <c r="P15" s="9"/>
    </row>
    <row r="16" spans="1:133">
      <c r="A16" s="12"/>
      <c r="B16" s="44">
        <v>524</v>
      </c>
      <c r="C16" s="20" t="s">
        <v>29</v>
      </c>
      <c r="D16" s="46">
        <v>357032</v>
      </c>
      <c r="E16" s="46">
        <v>1006607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1363639</v>
      </c>
      <c r="O16" s="47">
        <f t="shared" si="1"/>
        <v>17.560673766628462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930896</v>
      </c>
      <c r="E17" s="31">
        <f t="shared" si="5"/>
        <v>5414227</v>
      </c>
      <c r="F17" s="31">
        <f t="shared" si="5"/>
        <v>0</v>
      </c>
      <c r="G17" s="31">
        <f t="shared" si="5"/>
        <v>153991</v>
      </c>
      <c r="H17" s="31">
        <f t="shared" si="5"/>
        <v>0</v>
      </c>
      <c r="I17" s="31">
        <f t="shared" si="5"/>
        <v>30377886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36877000</v>
      </c>
      <c r="O17" s="43">
        <f t="shared" si="1"/>
        <v>474.89472396430273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10069739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10069739</v>
      </c>
      <c r="O18" s="47">
        <f t="shared" si="1"/>
        <v>129.67611038852331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20308147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20308147</v>
      </c>
      <c r="O19" s="47">
        <f t="shared" si="1"/>
        <v>261.52430685227876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5414227</v>
      </c>
      <c r="F20" s="46">
        <v>0</v>
      </c>
      <c r="G20" s="46">
        <v>153991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5568218</v>
      </c>
      <c r="O20" s="47">
        <f t="shared" si="1"/>
        <v>71.706411857880568</v>
      </c>
      <c r="P20" s="9"/>
    </row>
    <row r="21" spans="1:16">
      <c r="A21" s="12"/>
      <c r="B21" s="44">
        <v>539</v>
      </c>
      <c r="C21" s="20" t="s">
        <v>34</v>
      </c>
      <c r="D21" s="46">
        <v>930896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930896</v>
      </c>
      <c r="O21" s="47">
        <f t="shared" si="1"/>
        <v>11.987894865620131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1633676</v>
      </c>
      <c r="E22" s="31">
        <f t="shared" si="6"/>
        <v>1545204</v>
      </c>
      <c r="F22" s="31">
        <f t="shared" si="6"/>
        <v>0</v>
      </c>
      <c r="G22" s="31">
        <f t="shared" si="6"/>
        <v>157482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3336362</v>
      </c>
      <c r="O22" s="43">
        <f t="shared" si="1"/>
        <v>42.965011010521167</v>
      </c>
      <c r="P22" s="10"/>
    </row>
    <row r="23" spans="1:16">
      <c r="A23" s="12"/>
      <c r="B23" s="44">
        <v>541</v>
      </c>
      <c r="C23" s="20" t="s">
        <v>36</v>
      </c>
      <c r="D23" s="46">
        <v>1633676</v>
      </c>
      <c r="E23" s="46">
        <v>1545204</v>
      </c>
      <c r="F23" s="46">
        <v>0</v>
      </c>
      <c r="G23" s="46">
        <v>157482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3336362</v>
      </c>
      <c r="O23" s="47">
        <f t="shared" si="1"/>
        <v>42.965011010521167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82050</v>
      </c>
      <c r="E24" s="31">
        <f t="shared" si="7"/>
        <v>2627150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2709200</v>
      </c>
      <c r="O24" s="43">
        <f t="shared" si="1"/>
        <v>34.888542619087481</v>
      </c>
      <c r="P24" s="10"/>
    </row>
    <row r="25" spans="1:16">
      <c r="A25" s="13"/>
      <c r="B25" s="45">
        <v>554</v>
      </c>
      <c r="C25" s="21" t="s">
        <v>38</v>
      </c>
      <c r="D25" s="46">
        <v>82050</v>
      </c>
      <c r="E25" s="46">
        <v>2627150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2709200</v>
      </c>
      <c r="O25" s="47">
        <f t="shared" si="1"/>
        <v>34.888542619087481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12324590</v>
      </c>
      <c r="E26" s="31">
        <f t="shared" si="8"/>
        <v>4712578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1002715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18039883</v>
      </c>
      <c r="O26" s="43">
        <f t="shared" si="1"/>
        <v>232.31405097034241</v>
      </c>
      <c r="P26" s="9"/>
    </row>
    <row r="27" spans="1:16">
      <c r="A27" s="12"/>
      <c r="B27" s="44">
        <v>571</v>
      </c>
      <c r="C27" s="20" t="s">
        <v>40</v>
      </c>
      <c r="D27" s="46">
        <v>3385324</v>
      </c>
      <c r="E27" s="46">
        <v>9525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3394849</v>
      </c>
      <c r="O27" s="47">
        <f t="shared" si="1"/>
        <v>43.718195047197149</v>
      </c>
      <c r="P27" s="9"/>
    </row>
    <row r="28" spans="1:16">
      <c r="A28" s="12"/>
      <c r="B28" s="44">
        <v>572</v>
      </c>
      <c r="C28" s="20" t="s">
        <v>41</v>
      </c>
      <c r="D28" s="46">
        <v>7794972</v>
      </c>
      <c r="E28" s="46">
        <v>4702902</v>
      </c>
      <c r="F28" s="46">
        <v>0</v>
      </c>
      <c r="G28" s="46">
        <v>0</v>
      </c>
      <c r="H28" s="46">
        <v>0</v>
      </c>
      <c r="I28" s="46">
        <v>1002715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13500589</v>
      </c>
      <c r="O28" s="47">
        <f t="shared" si="1"/>
        <v>173.85791920466693</v>
      </c>
      <c r="P28" s="9"/>
    </row>
    <row r="29" spans="1:16">
      <c r="A29" s="12"/>
      <c r="B29" s="44">
        <v>573</v>
      </c>
      <c r="C29" s="20" t="s">
        <v>42</v>
      </c>
      <c r="D29" s="46">
        <v>921050</v>
      </c>
      <c r="E29" s="46">
        <v>151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921201</v>
      </c>
      <c r="O29" s="47">
        <f t="shared" si="1"/>
        <v>11.863044570074562</v>
      </c>
      <c r="P29" s="9"/>
    </row>
    <row r="30" spans="1:16">
      <c r="A30" s="12"/>
      <c r="B30" s="44">
        <v>574</v>
      </c>
      <c r="C30" s="20" t="s">
        <v>43</v>
      </c>
      <c r="D30" s="46">
        <v>223244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223244</v>
      </c>
      <c r="O30" s="47">
        <f t="shared" si="1"/>
        <v>2.8748921484037964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174900</v>
      </c>
      <c r="E31" s="31">
        <f t="shared" si="9"/>
        <v>129000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1946537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2250437</v>
      </c>
      <c r="O31" s="43">
        <f t="shared" si="1"/>
        <v>28.980683296202336</v>
      </c>
      <c r="P31" s="9"/>
    </row>
    <row r="32" spans="1:16">
      <c r="A32" s="12"/>
      <c r="B32" s="44">
        <v>581</v>
      </c>
      <c r="C32" s="20" t="s">
        <v>49</v>
      </c>
      <c r="D32" s="46">
        <v>174900</v>
      </c>
      <c r="E32" s="46">
        <v>129000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303900</v>
      </c>
      <c r="O32" s="47">
        <f t="shared" si="1"/>
        <v>3.9135641894067197</v>
      </c>
      <c r="P32" s="9"/>
    </row>
    <row r="33" spans="1:119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1946537</v>
      </c>
      <c r="K33" s="46">
        <v>0</v>
      </c>
      <c r="L33" s="46">
        <v>0</v>
      </c>
      <c r="M33" s="46">
        <v>0</v>
      </c>
      <c r="N33" s="46">
        <f t="shared" si="4"/>
        <v>1946537</v>
      </c>
      <c r="O33" s="47">
        <f t="shared" si="1"/>
        <v>25.067119106795616</v>
      </c>
      <c r="P33" s="9"/>
    </row>
    <row r="34" spans="1:119" ht="16.5" thickBot="1">
      <c r="A34" s="14" t="s">
        <v>10</v>
      </c>
      <c r="B34" s="23"/>
      <c r="C34" s="22"/>
      <c r="D34" s="15">
        <f>SUM(D5,D13,D17,D22,D24,D26,D31)</f>
        <v>60082384</v>
      </c>
      <c r="E34" s="15">
        <f t="shared" ref="E34:M34" si="10">SUM(E5,E13,E17,E22,E24,E26,E31)</f>
        <v>18793352</v>
      </c>
      <c r="F34" s="15">
        <f t="shared" si="10"/>
        <v>0</v>
      </c>
      <c r="G34" s="15">
        <f t="shared" si="10"/>
        <v>311473</v>
      </c>
      <c r="H34" s="15">
        <f t="shared" si="10"/>
        <v>0</v>
      </c>
      <c r="I34" s="15">
        <f t="shared" si="10"/>
        <v>31829712</v>
      </c>
      <c r="J34" s="15">
        <f t="shared" si="10"/>
        <v>11763608</v>
      </c>
      <c r="K34" s="15">
        <f t="shared" si="10"/>
        <v>10581745</v>
      </c>
      <c r="L34" s="15">
        <f t="shared" si="10"/>
        <v>0</v>
      </c>
      <c r="M34" s="15">
        <f t="shared" si="10"/>
        <v>0</v>
      </c>
      <c r="N34" s="15">
        <f t="shared" si="4"/>
        <v>133362274</v>
      </c>
      <c r="O34" s="37">
        <f t="shared" si="1"/>
        <v>1717.4130297606016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53</v>
      </c>
      <c r="M36" s="93"/>
      <c r="N36" s="93"/>
      <c r="O36" s="41">
        <v>77653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10580097</v>
      </c>
      <c r="E5" s="26">
        <f t="shared" ref="E5:M5" si="0">SUM(E6:E12)</f>
        <v>1319471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385183</v>
      </c>
      <c r="J5" s="26">
        <f t="shared" si="0"/>
        <v>9892729</v>
      </c>
      <c r="K5" s="26">
        <f t="shared" si="0"/>
        <v>7975062</v>
      </c>
      <c r="L5" s="26">
        <f t="shared" si="0"/>
        <v>0</v>
      </c>
      <c r="M5" s="26">
        <f t="shared" si="0"/>
        <v>0</v>
      </c>
      <c r="N5" s="27">
        <f>SUM(D5:M5)</f>
        <v>30152542</v>
      </c>
      <c r="O5" s="32">
        <f t="shared" ref="O5:O34" si="1">(N5/O$36)</f>
        <v>388.32348547290337</v>
      </c>
      <c r="P5" s="6"/>
    </row>
    <row r="6" spans="1:133">
      <c r="A6" s="12"/>
      <c r="B6" s="44">
        <v>511</v>
      </c>
      <c r="C6" s="20" t="s">
        <v>19</v>
      </c>
      <c r="D6" s="46">
        <v>287970</v>
      </c>
      <c r="E6" s="46">
        <v>22740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310710</v>
      </c>
      <c r="O6" s="47">
        <f t="shared" si="1"/>
        <v>4.001519678549351</v>
      </c>
      <c r="P6" s="9"/>
    </row>
    <row r="7" spans="1:133">
      <c r="A7" s="12"/>
      <c r="B7" s="44">
        <v>512</v>
      </c>
      <c r="C7" s="20" t="s">
        <v>20</v>
      </c>
      <c r="D7" s="46">
        <v>724873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724873</v>
      </c>
      <c r="O7" s="47">
        <f t="shared" si="1"/>
        <v>9.3353724500309081</v>
      </c>
      <c r="P7" s="9"/>
    </row>
    <row r="8" spans="1:133">
      <c r="A8" s="12"/>
      <c r="B8" s="44">
        <v>513</v>
      </c>
      <c r="C8" s="20" t="s">
        <v>21</v>
      </c>
      <c r="D8" s="46">
        <v>4838538</v>
      </c>
      <c r="E8" s="46">
        <v>60052</v>
      </c>
      <c r="F8" s="46">
        <v>0</v>
      </c>
      <c r="G8" s="46">
        <v>0</v>
      </c>
      <c r="H8" s="46">
        <v>0</v>
      </c>
      <c r="I8" s="46">
        <v>385183</v>
      </c>
      <c r="J8" s="46">
        <v>9892729</v>
      </c>
      <c r="K8" s="46">
        <v>0</v>
      </c>
      <c r="L8" s="46">
        <v>0</v>
      </c>
      <c r="M8" s="46">
        <v>0</v>
      </c>
      <c r="N8" s="46">
        <f t="shared" si="2"/>
        <v>15176502</v>
      </c>
      <c r="O8" s="47">
        <f t="shared" si="1"/>
        <v>195.45258087780755</v>
      </c>
      <c r="P8" s="9"/>
    </row>
    <row r="9" spans="1:133">
      <c r="A9" s="12"/>
      <c r="B9" s="44">
        <v>514</v>
      </c>
      <c r="C9" s="20" t="s">
        <v>22</v>
      </c>
      <c r="D9" s="46">
        <v>342612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342612</v>
      </c>
      <c r="O9" s="47">
        <f t="shared" si="1"/>
        <v>4.4123737894086128</v>
      </c>
      <c r="P9" s="9"/>
    </row>
    <row r="10" spans="1:133">
      <c r="A10" s="12"/>
      <c r="B10" s="44">
        <v>515</v>
      </c>
      <c r="C10" s="20" t="s">
        <v>23</v>
      </c>
      <c r="D10" s="46">
        <v>466213</v>
      </c>
      <c r="E10" s="46">
        <v>157484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623697</v>
      </c>
      <c r="O10" s="47">
        <f t="shared" si="1"/>
        <v>8.0323640016484656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7975062</v>
      </c>
      <c r="L11" s="46">
        <v>0</v>
      </c>
      <c r="M11" s="46">
        <v>0</v>
      </c>
      <c r="N11" s="46">
        <f t="shared" si="2"/>
        <v>7975062</v>
      </c>
      <c r="O11" s="47">
        <f t="shared" si="1"/>
        <v>102.70788687409849</v>
      </c>
      <c r="P11" s="9"/>
    </row>
    <row r="12" spans="1:133">
      <c r="A12" s="12"/>
      <c r="B12" s="44">
        <v>519</v>
      </c>
      <c r="C12" s="20" t="s">
        <v>25</v>
      </c>
      <c r="D12" s="46">
        <v>3919891</v>
      </c>
      <c r="E12" s="46">
        <v>1079195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4999086</v>
      </c>
      <c r="O12" s="47">
        <f t="shared" si="1"/>
        <v>64.381387801359978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34593487</v>
      </c>
      <c r="E13" s="31">
        <f t="shared" si="3"/>
        <v>2769406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37362893</v>
      </c>
      <c r="O13" s="43">
        <f t="shared" si="1"/>
        <v>481.18294096435193</v>
      </c>
      <c r="P13" s="10"/>
    </row>
    <row r="14" spans="1:133">
      <c r="A14" s="12"/>
      <c r="B14" s="44">
        <v>521</v>
      </c>
      <c r="C14" s="20" t="s">
        <v>27</v>
      </c>
      <c r="D14" s="46">
        <v>17678872</v>
      </c>
      <c r="E14" s="46">
        <v>951432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18630304</v>
      </c>
      <c r="O14" s="47">
        <f t="shared" si="1"/>
        <v>239.93282505666599</v>
      </c>
      <c r="P14" s="9"/>
    </row>
    <row r="15" spans="1:133">
      <c r="A15" s="12"/>
      <c r="B15" s="44">
        <v>522</v>
      </c>
      <c r="C15" s="20" t="s">
        <v>28</v>
      </c>
      <c r="D15" s="46">
        <v>16556737</v>
      </c>
      <c r="E15" s="46">
        <v>807057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17363794</v>
      </c>
      <c r="O15" s="47">
        <f t="shared" si="1"/>
        <v>223.6219091283742</v>
      </c>
      <c r="P15" s="9"/>
    </row>
    <row r="16" spans="1:133">
      <c r="A16" s="12"/>
      <c r="B16" s="44">
        <v>524</v>
      </c>
      <c r="C16" s="20" t="s">
        <v>29</v>
      </c>
      <c r="D16" s="46">
        <v>357878</v>
      </c>
      <c r="E16" s="46">
        <v>1010917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1368795</v>
      </c>
      <c r="O16" s="47">
        <f t="shared" si="1"/>
        <v>17.628206779311768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824959</v>
      </c>
      <c r="E17" s="31">
        <f t="shared" si="5"/>
        <v>3642615</v>
      </c>
      <c r="F17" s="31">
        <f t="shared" si="5"/>
        <v>0</v>
      </c>
      <c r="G17" s="31">
        <f t="shared" si="5"/>
        <v>61896</v>
      </c>
      <c r="H17" s="31">
        <f t="shared" si="5"/>
        <v>0</v>
      </c>
      <c r="I17" s="31">
        <f t="shared" si="5"/>
        <v>29000692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33530162</v>
      </c>
      <c r="O17" s="43">
        <f t="shared" si="1"/>
        <v>431.8226097259427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9436732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9436732</v>
      </c>
      <c r="O18" s="47">
        <f t="shared" si="1"/>
        <v>121.53219657943541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19563960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19563960</v>
      </c>
      <c r="O19" s="47">
        <f t="shared" si="1"/>
        <v>251.95703688440139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3642615</v>
      </c>
      <c r="F20" s="46">
        <v>0</v>
      </c>
      <c r="G20" s="46">
        <v>61896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3704511</v>
      </c>
      <c r="O20" s="47">
        <f t="shared" si="1"/>
        <v>47.709033072326399</v>
      </c>
      <c r="P20" s="9"/>
    </row>
    <row r="21" spans="1:16">
      <c r="A21" s="12"/>
      <c r="B21" s="44">
        <v>539</v>
      </c>
      <c r="C21" s="20" t="s">
        <v>34</v>
      </c>
      <c r="D21" s="46">
        <v>824959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824959</v>
      </c>
      <c r="O21" s="47">
        <f t="shared" si="1"/>
        <v>10.624343189779518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1404189</v>
      </c>
      <c r="E22" s="31">
        <f t="shared" si="6"/>
        <v>1803852</v>
      </c>
      <c r="F22" s="31">
        <f t="shared" si="6"/>
        <v>0</v>
      </c>
      <c r="G22" s="31">
        <f t="shared" si="6"/>
        <v>62444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3270485</v>
      </c>
      <c r="O22" s="43">
        <f t="shared" si="1"/>
        <v>42.119372037914694</v>
      </c>
      <c r="P22" s="10"/>
    </row>
    <row r="23" spans="1:16">
      <c r="A23" s="12"/>
      <c r="B23" s="44">
        <v>541</v>
      </c>
      <c r="C23" s="20" t="s">
        <v>36</v>
      </c>
      <c r="D23" s="46">
        <v>1404189</v>
      </c>
      <c r="E23" s="46">
        <v>1803852</v>
      </c>
      <c r="F23" s="46">
        <v>0</v>
      </c>
      <c r="G23" s="46">
        <v>62444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3270485</v>
      </c>
      <c r="O23" s="47">
        <f t="shared" si="1"/>
        <v>42.119372037914694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1331</v>
      </c>
      <c r="E24" s="31">
        <f t="shared" si="7"/>
        <v>1566312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1567643</v>
      </c>
      <c r="O24" s="43">
        <f t="shared" si="1"/>
        <v>20.189096950339994</v>
      </c>
      <c r="P24" s="10"/>
    </row>
    <row r="25" spans="1:16">
      <c r="A25" s="13"/>
      <c r="B25" s="45">
        <v>554</v>
      </c>
      <c r="C25" s="21" t="s">
        <v>38</v>
      </c>
      <c r="D25" s="46">
        <v>1331</v>
      </c>
      <c r="E25" s="46">
        <v>1566312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1567643</v>
      </c>
      <c r="O25" s="47">
        <f t="shared" si="1"/>
        <v>20.189096950339994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13435489</v>
      </c>
      <c r="E26" s="31">
        <f t="shared" si="8"/>
        <v>8228452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1071525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22735466</v>
      </c>
      <c r="O26" s="43">
        <f t="shared" si="1"/>
        <v>292.8016948279415</v>
      </c>
      <c r="P26" s="9"/>
    </row>
    <row r="27" spans="1:16">
      <c r="A27" s="12"/>
      <c r="B27" s="44">
        <v>571</v>
      </c>
      <c r="C27" s="20" t="s">
        <v>40</v>
      </c>
      <c r="D27" s="46">
        <v>3641571</v>
      </c>
      <c r="E27" s="46">
        <v>15398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3656969</v>
      </c>
      <c r="O27" s="47">
        <f t="shared" si="1"/>
        <v>47.096757160519267</v>
      </c>
      <c r="P27" s="9"/>
    </row>
    <row r="28" spans="1:16">
      <c r="A28" s="12"/>
      <c r="B28" s="44">
        <v>572</v>
      </c>
      <c r="C28" s="20" t="s">
        <v>41</v>
      </c>
      <c r="D28" s="46">
        <v>8477950</v>
      </c>
      <c r="E28" s="46">
        <v>8201042</v>
      </c>
      <c r="F28" s="46">
        <v>0</v>
      </c>
      <c r="G28" s="46">
        <v>0</v>
      </c>
      <c r="H28" s="46">
        <v>0</v>
      </c>
      <c r="I28" s="46">
        <v>1071525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17750517</v>
      </c>
      <c r="O28" s="47">
        <f t="shared" si="1"/>
        <v>228.60237224397281</v>
      </c>
      <c r="P28" s="9"/>
    </row>
    <row r="29" spans="1:16">
      <c r="A29" s="12"/>
      <c r="B29" s="44">
        <v>573</v>
      </c>
      <c r="C29" s="20" t="s">
        <v>42</v>
      </c>
      <c r="D29" s="46">
        <v>1108546</v>
      </c>
      <c r="E29" s="46">
        <v>12012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1120558</v>
      </c>
      <c r="O29" s="47">
        <f t="shared" si="1"/>
        <v>14.431253863589532</v>
      </c>
      <c r="P29" s="9"/>
    </row>
    <row r="30" spans="1:16">
      <c r="A30" s="12"/>
      <c r="B30" s="44">
        <v>574</v>
      </c>
      <c r="C30" s="20" t="s">
        <v>43</v>
      </c>
      <c r="D30" s="46">
        <v>207422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207422</v>
      </c>
      <c r="O30" s="47">
        <f t="shared" si="1"/>
        <v>2.6713115598598804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0</v>
      </c>
      <c r="E31" s="31">
        <f t="shared" si="9"/>
        <v>5185000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2043292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7228292</v>
      </c>
      <c r="O31" s="43">
        <f t="shared" si="1"/>
        <v>93.090511024108793</v>
      </c>
      <c r="P31" s="9"/>
    </row>
    <row r="32" spans="1:16">
      <c r="A32" s="12"/>
      <c r="B32" s="44">
        <v>581</v>
      </c>
      <c r="C32" s="20" t="s">
        <v>49</v>
      </c>
      <c r="D32" s="46">
        <v>0</v>
      </c>
      <c r="E32" s="46">
        <v>5185000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5185000</v>
      </c>
      <c r="O32" s="47">
        <f t="shared" si="1"/>
        <v>66.775705749021228</v>
      </c>
      <c r="P32" s="9"/>
    </row>
    <row r="33" spans="1:119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2043292</v>
      </c>
      <c r="K33" s="46">
        <v>0</v>
      </c>
      <c r="L33" s="46">
        <v>0</v>
      </c>
      <c r="M33" s="46">
        <v>0</v>
      </c>
      <c r="N33" s="46">
        <f t="shared" si="4"/>
        <v>2043292</v>
      </c>
      <c r="O33" s="47">
        <f t="shared" si="1"/>
        <v>26.314805275087576</v>
      </c>
      <c r="P33" s="9"/>
    </row>
    <row r="34" spans="1:119" ht="16.5" thickBot="1">
      <c r="A34" s="14" t="s">
        <v>10</v>
      </c>
      <c r="B34" s="23"/>
      <c r="C34" s="22"/>
      <c r="D34" s="15">
        <f>SUM(D5,D13,D17,D22,D24,D26,D31)</f>
        <v>60839552</v>
      </c>
      <c r="E34" s="15">
        <f t="shared" ref="E34:M34" si="10">SUM(E5,E13,E17,E22,E24,E26,E31)</f>
        <v>24515108</v>
      </c>
      <c r="F34" s="15">
        <f t="shared" si="10"/>
        <v>0</v>
      </c>
      <c r="G34" s="15">
        <f t="shared" si="10"/>
        <v>124340</v>
      </c>
      <c r="H34" s="15">
        <f t="shared" si="10"/>
        <v>0</v>
      </c>
      <c r="I34" s="15">
        <f t="shared" si="10"/>
        <v>30457400</v>
      </c>
      <c r="J34" s="15">
        <f t="shared" si="10"/>
        <v>11936021</v>
      </c>
      <c r="K34" s="15">
        <f t="shared" si="10"/>
        <v>7975062</v>
      </c>
      <c r="L34" s="15">
        <f t="shared" si="10"/>
        <v>0</v>
      </c>
      <c r="M34" s="15">
        <f t="shared" si="10"/>
        <v>0</v>
      </c>
      <c r="N34" s="15">
        <f t="shared" si="4"/>
        <v>135847483</v>
      </c>
      <c r="O34" s="37">
        <f t="shared" si="1"/>
        <v>1749.5297110035031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50</v>
      </c>
      <c r="M36" s="93"/>
      <c r="N36" s="93"/>
      <c r="O36" s="41">
        <v>77648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9961871</v>
      </c>
      <c r="E5" s="26">
        <f t="shared" ref="E5:M5" si="0">SUM(E6:E12)</f>
        <v>3572421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8166262</v>
      </c>
      <c r="K5" s="26">
        <f t="shared" si="0"/>
        <v>6853035</v>
      </c>
      <c r="L5" s="26">
        <f t="shared" si="0"/>
        <v>0</v>
      </c>
      <c r="M5" s="26">
        <f t="shared" si="0"/>
        <v>0</v>
      </c>
      <c r="N5" s="27">
        <f>SUM(D5:M5)</f>
        <v>28553589</v>
      </c>
      <c r="O5" s="32">
        <f t="shared" ref="O5:O33" si="1">(N5/O$35)</f>
        <v>381.70695809103671</v>
      </c>
      <c r="P5" s="6"/>
    </row>
    <row r="6" spans="1:133">
      <c r="A6" s="12"/>
      <c r="B6" s="44">
        <v>511</v>
      </c>
      <c r="C6" s="20" t="s">
        <v>19</v>
      </c>
      <c r="D6" s="46">
        <v>271782</v>
      </c>
      <c r="E6" s="46">
        <v>20820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292602</v>
      </c>
      <c r="O6" s="47">
        <f t="shared" si="1"/>
        <v>3.9115299779426507</v>
      </c>
      <c r="P6" s="9"/>
    </row>
    <row r="7" spans="1:133">
      <c r="A7" s="12"/>
      <c r="B7" s="44">
        <v>512</v>
      </c>
      <c r="C7" s="20" t="s">
        <v>20</v>
      </c>
      <c r="D7" s="46">
        <v>770941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770941</v>
      </c>
      <c r="O7" s="47">
        <f t="shared" si="1"/>
        <v>10.306008956620547</v>
      </c>
      <c r="P7" s="9"/>
    </row>
    <row r="8" spans="1:133">
      <c r="A8" s="12"/>
      <c r="B8" s="44">
        <v>513</v>
      </c>
      <c r="C8" s="20" t="s">
        <v>21</v>
      </c>
      <c r="D8" s="46">
        <v>4303790</v>
      </c>
      <c r="E8" s="46">
        <v>10002</v>
      </c>
      <c r="F8" s="46">
        <v>0</v>
      </c>
      <c r="G8" s="46">
        <v>0</v>
      </c>
      <c r="H8" s="46">
        <v>0</v>
      </c>
      <c r="I8" s="46">
        <v>0</v>
      </c>
      <c r="J8" s="46">
        <v>8166262</v>
      </c>
      <c r="K8" s="46">
        <v>0</v>
      </c>
      <c r="L8" s="46">
        <v>0</v>
      </c>
      <c r="M8" s="46">
        <v>0</v>
      </c>
      <c r="N8" s="46">
        <f t="shared" si="2"/>
        <v>12480054</v>
      </c>
      <c r="O8" s="47">
        <f t="shared" si="1"/>
        <v>166.83448967315019</v>
      </c>
      <c r="P8" s="9"/>
    </row>
    <row r="9" spans="1:133">
      <c r="A9" s="12"/>
      <c r="B9" s="44">
        <v>514</v>
      </c>
      <c r="C9" s="20" t="s">
        <v>22</v>
      </c>
      <c r="D9" s="46">
        <v>277639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277639</v>
      </c>
      <c r="O9" s="47">
        <f t="shared" si="1"/>
        <v>3.7115032417619145</v>
      </c>
      <c r="P9" s="9"/>
    </row>
    <row r="10" spans="1:133">
      <c r="A10" s="12"/>
      <c r="B10" s="44">
        <v>515</v>
      </c>
      <c r="C10" s="20" t="s">
        <v>23</v>
      </c>
      <c r="D10" s="46">
        <v>494186</v>
      </c>
      <c r="E10" s="46">
        <v>155556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649742</v>
      </c>
      <c r="O10" s="47">
        <f t="shared" si="1"/>
        <v>8.6858097720740588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6853035</v>
      </c>
      <c r="L11" s="46">
        <v>0</v>
      </c>
      <c r="M11" s="46">
        <v>0</v>
      </c>
      <c r="N11" s="46">
        <f t="shared" si="2"/>
        <v>6853035</v>
      </c>
      <c r="O11" s="47">
        <f t="shared" si="1"/>
        <v>91.611991177060361</v>
      </c>
      <c r="P11" s="9"/>
    </row>
    <row r="12" spans="1:133">
      <c r="A12" s="12"/>
      <c r="B12" s="44">
        <v>519</v>
      </c>
      <c r="C12" s="20" t="s">
        <v>25</v>
      </c>
      <c r="D12" s="46">
        <v>3843533</v>
      </c>
      <c r="E12" s="46">
        <v>3386043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7229576</v>
      </c>
      <c r="O12" s="47">
        <f t="shared" si="1"/>
        <v>96.645625292426971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31409963</v>
      </c>
      <c r="E13" s="31">
        <f t="shared" si="3"/>
        <v>3697622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35107585</v>
      </c>
      <c r="O13" s="43">
        <f t="shared" si="1"/>
        <v>469.32136889245373</v>
      </c>
      <c r="P13" s="10"/>
    </row>
    <row r="14" spans="1:133">
      <c r="A14" s="12"/>
      <c r="B14" s="44">
        <v>521</v>
      </c>
      <c r="C14" s="20" t="s">
        <v>27</v>
      </c>
      <c r="D14" s="46">
        <v>16962399</v>
      </c>
      <c r="E14" s="46">
        <v>791555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17753954</v>
      </c>
      <c r="O14" s="47">
        <f t="shared" si="1"/>
        <v>237.33646146647951</v>
      </c>
      <c r="P14" s="9"/>
    </row>
    <row r="15" spans="1:133">
      <c r="A15" s="12"/>
      <c r="B15" s="44">
        <v>522</v>
      </c>
      <c r="C15" s="20" t="s">
        <v>28</v>
      </c>
      <c r="D15" s="46">
        <v>14084221</v>
      </c>
      <c r="E15" s="46">
        <v>1834713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15918934</v>
      </c>
      <c r="O15" s="47">
        <f t="shared" si="1"/>
        <v>212.80574827885837</v>
      </c>
      <c r="P15" s="9"/>
    </row>
    <row r="16" spans="1:133">
      <c r="A16" s="12"/>
      <c r="B16" s="44">
        <v>524</v>
      </c>
      <c r="C16" s="20" t="s">
        <v>29</v>
      </c>
      <c r="D16" s="46">
        <v>363343</v>
      </c>
      <c r="E16" s="46">
        <v>1071354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1434697</v>
      </c>
      <c r="O16" s="47">
        <f t="shared" si="1"/>
        <v>19.179159147115836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870574</v>
      </c>
      <c r="E17" s="31">
        <f t="shared" si="5"/>
        <v>3001575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28538587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32410736</v>
      </c>
      <c r="O17" s="43">
        <f t="shared" si="1"/>
        <v>433.26964775081882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9403763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9403763</v>
      </c>
      <c r="O18" s="47">
        <f t="shared" si="1"/>
        <v>125.71035358599025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19134824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19134824</v>
      </c>
      <c r="O19" s="47">
        <f t="shared" si="1"/>
        <v>255.79605641334135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3001575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3001575</v>
      </c>
      <c r="O20" s="47">
        <f t="shared" si="1"/>
        <v>40.125325847202724</v>
      </c>
      <c r="P20" s="9"/>
    </row>
    <row r="21" spans="1:16">
      <c r="A21" s="12"/>
      <c r="B21" s="44">
        <v>539</v>
      </c>
      <c r="C21" s="20" t="s">
        <v>34</v>
      </c>
      <c r="D21" s="46">
        <v>870574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870574</v>
      </c>
      <c r="O21" s="47">
        <f t="shared" si="1"/>
        <v>11.637911904284472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1490172</v>
      </c>
      <c r="E22" s="31">
        <f t="shared" si="6"/>
        <v>699335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2189507</v>
      </c>
      <c r="O22" s="43">
        <f t="shared" si="1"/>
        <v>29.269527438005483</v>
      </c>
      <c r="P22" s="10"/>
    </row>
    <row r="23" spans="1:16">
      <c r="A23" s="12"/>
      <c r="B23" s="44">
        <v>541</v>
      </c>
      <c r="C23" s="20" t="s">
        <v>36</v>
      </c>
      <c r="D23" s="46">
        <v>1490172</v>
      </c>
      <c r="E23" s="46">
        <v>699335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2189507</v>
      </c>
      <c r="O23" s="47">
        <f t="shared" si="1"/>
        <v>29.269527438005483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2186454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2186454</v>
      </c>
      <c r="O24" s="43">
        <f t="shared" si="1"/>
        <v>29.228714658111087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2186454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2186454</v>
      </c>
      <c r="O25" s="47">
        <f t="shared" si="1"/>
        <v>29.228714658111087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12705716</v>
      </c>
      <c r="E26" s="31">
        <f t="shared" si="8"/>
        <v>2901087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1113380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16720183</v>
      </c>
      <c r="O26" s="43">
        <f t="shared" si="1"/>
        <v>223.51691731836107</v>
      </c>
      <c r="P26" s="9"/>
    </row>
    <row r="27" spans="1:16">
      <c r="A27" s="12"/>
      <c r="B27" s="44">
        <v>571</v>
      </c>
      <c r="C27" s="20" t="s">
        <v>40</v>
      </c>
      <c r="D27" s="46">
        <v>3531860</v>
      </c>
      <c r="E27" s="46">
        <v>13461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3545321</v>
      </c>
      <c r="O27" s="47">
        <f t="shared" si="1"/>
        <v>47.394171512599428</v>
      </c>
      <c r="P27" s="9"/>
    </row>
    <row r="28" spans="1:16">
      <c r="A28" s="12"/>
      <c r="B28" s="44">
        <v>572</v>
      </c>
      <c r="C28" s="20" t="s">
        <v>41</v>
      </c>
      <c r="D28" s="46">
        <v>7754607</v>
      </c>
      <c r="E28" s="46">
        <v>2834956</v>
      </c>
      <c r="F28" s="46">
        <v>0</v>
      </c>
      <c r="G28" s="46">
        <v>0</v>
      </c>
      <c r="H28" s="46">
        <v>0</v>
      </c>
      <c r="I28" s="46">
        <v>1113380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11702943</v>
      </c>
      <c r="O28" s="47">
        <f t="shared" si="1"/>
        <v>156.44599959895729</v>
      </c>
      <c r="P28" s="9"/>
    </row>
    <row r="29" spans="1:16">
      <c r="A29" s="12"/>
      <c r="B29" s="44">
        <v>573</v>
      </c>
      <c r="C29" s="20" t="s">
        <v>42</v>
      </c>
      <c r="D29" s="46">
        <v>1143378</v>
      </c>
      <c r="E29" s="46">
        <v>52670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1196048</v>
      </c>
      <c r="O29" s="47">
        <f t="shared" si="1"/>
        <v>15.988877748813582</v>
      </c>
      <c r="P29" s="9"/>
    </row>
    <row r="30" spans="1:16">
      <c r="A30" s="12"/>
      <c r="B30" s="44">
        <v>574</v>
      </c>
      <c r="C30" s="20" t="s">
        <v>43</v>
      </c>
      <c r="D30" s="46">
        <v>275871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275871</v>
      </c>
      <c r="O30" s="47">
        <f t="shared" si="1"/>
        <v>3.6878684579907759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2140790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2140790</v>
      </c>
      <c r="O31" s="43">
        <f t="shared" si="1"/>
        <v>28.618274179533454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2140790</v>
      </c>
      <c r="K32" s="46">
        <v>0</v>
      </c>
      <c r="L32" s="46">
        <v>0</v>
      </c>
      <c r="M32" s="46">
        <v>0</v>
      </c>
      <c r="N32" s="46">
        <f t="shared" si="4"/>
        <v>2140790</v>
      </c>
      <c r="O32" s="47">
        <f t="shared" si="1"/>
        <v>28.618274179533454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SUM(D5,D13,D17,D22,D24,D26,D31)</f>
        <v>56438296</v>
      </c>
      <c r="E33" s="15">
        <f t="shared" ref="E33:M33" si="10">SUM(E5,E13,E17,E22,E24,E26,E31)</f>
        <v>16058494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29651967</v>
      </c>
      <c r="J33" s="15">
        <f t="shared" si="10"/>
        <v>10307052</v>
      </c>
      <c r="K33" s="15">
        <f t="shared" si="10"/>
        <v>6853035</v>
      </c>
      <c r="L33" s="15">
        <f t="shared" si="10"/>
        <v>0</v>
      </c>
      <c r="M33" s="15">
        <f t="shared" si="10"/>
        <v>0</v>
      </c>
      <c r="N33" s="15">
        <f t="shared" si="4"/>
        <v>119308844</v>
      </c>
      <c r="O33" s="37">
        <f t="shared" si="1"/>
        <v>1594.9314083283202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74805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10507411</v>
      </c>
      <c r="E5" s="26">
        <f t="shared" si="0"/>
        <v>3835279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8477735</v>
      </c>
      <c r="K5" s="26">
        <f t="shared" si="0"/>
        <v>7356505</v>
      </c>
      <c r="L5" s="26">
        <f t="shared" si="0"/>
        <v>0</v>
      </c>
      <c r="M5" s="26">
        <f t="shared" si="0"/>
        <v>0</v>
      </c>
      <c r="N5" s="27">
        <f>SUM(D5:M5)</f>
        <v>30176930</v>
      </c>
      <c r="O5" s="32">
        <f t="shared" ref="O5:O33" si="1">(N5/O$35)</f>
        <v>400.0070253575642</v>
      </c>
      <c r="P5" s="6"/>
    </row>
    <row r="6" spans="1:133">
      <c r="A6" s="12"/>
      <c r="B6" s="44">
        <v>511</v>
      </c>
      <c r="C6" s="20" t="s">
        <v>19</v>
      </c>
      <c r="D6" s="46">
        <v>268952</v>
      </c>
      <c r="E6" s="46">
        <v>19887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288839</v>
      </c>
      <c r="O6" s="47">
        <f t="shared" si="1"/>
        <v>3.8286740631751965</v>
      </c>
      <c r="P6" s="9"/>
    </row>
    <row r="7" spans="1:133">
      <c r="A7" s="12"/>
      <c r="B7" s="44">
        <v>512</v>
      </c>
      <c r="C7" s="20" t="s">
        <v>20</v>
      </c>
      <c r="D7" s="46">
        <v>723570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723570</v>
      </c>
      <c r="O7" s="47">
        <f t="shared" si="1"/>
        <v>9.5912037221139705</v>
      </c>
      <c r="P7" s="9"/>
    </row>
    <row r="8" spans="1:133">
      <c r="A8" s="12"/>
      <c r="B8" s="44">
        <v>513</v>
      </c>
      <c r="C8" s="20" t="s">
        <v>21</v>
      </c>
      <c r="D8" s="46">
        <v>4627833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8477735</v>
      </c>
      <c r="K8" s="46">
        <v>0</v>
      </c>
      <c r="L8" s="46">
        <v>0</v>
      </c>
      <c r="M8" s="46">
        <v>0</v>
      </c>
      <c r="N8" s="46">
        <f t="shared" si="2"/>
        <v>13105568</v>
      </c>
      <c r="O8" s="47">
        <f t="shared" si="1"/>
        <v>173.71943638074788</v>
      </c>
      <c r="P8" s="9"/>
    </row>
    <row r="9" spans="1:133">
      <c r="A9" s="12"/>
      <c r="B9" s="44">
        <v>514</v>
      </c>
      <c r="C9" s="20" t="s">
        <v>22</v>
      </c>
      <c r="D9" s="46">
        <v>365847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365847</v>
      </c>
      <c r="O9" s="47">
        <f t="shared" si="1"/>
        <v>4.8494452618602617</v>
      </c>
      <c r="P9" s="9"/>
    </row>
    <row r="10" spans="1:133">
      <c r="A10" s="12"/>
      <c r="B10" s="44">
        <v>515</v>
      </c>
      <c r="C10" s="20" t="s">
        <v>23</v>
      </c>
      <c r="D10" s="46">
        <v>567957</v>
      </c>
      <c r="E10" s="46">
        <v>938838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1506795</v>
      </c>
      <c r="O10" s="47">
        <f t="shared" si="1"/>
        <v>19.973157831948146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7356505</v>
      </c>
      <c r="L11" s="46">
        <v>0</v>
      </c>
      <c r="M11" s="46">
        <v>0</v>
      </c>
      <c r="N11" s="46">
        <f t="shared" si="2"/>
        <v>7356505</v>
      </c>
      <c r="O11" s="47">
        <f t="shared" si="1"/>
        <v>97.51335480706777</v>
      </c>
      <c r="P11" s="9"/>
    </row>
    <row r="12" spans="1:133">
      <c r="A12" s="12"/>
      <c r="B12" s="44">
        <v>519</v>
      </c>
      <c r="C12" s="20" t="s">
        <v>25</v>
      </c>
      <c r="D12" s="46">
        <v>3953252</v>
      </c>
      <c r="E12" s="46">
        <v>2876554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6829806</v>
      </c>
      <c r="O12" s="47">
        <f t="shared" si="1"/>
        <v>90.531753290650968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31014588</v>
      </c>
      <c r="E13" s="31">
        <f t="shared" si="3"/>
        <v>1703843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32718431</v>
      </c>
      <c r="O13" s="43">
        <f t="shared" si="1"/>
        <v>433.6956164419878</v>
      </c>
      <c r="P13" s="10"/>
    </row>
    <row r="14" spans="1:133">
      <c r="A14" s="12"/>
      <c r="B14" s="44">
        <v>521</v>
      </c>
      <c r="C14" s="20" t="s">
        <v>27</v>
      </c>
      <c r="D14" s="46">
        <v>17095144</v>
      </c>
      <c r="E14" s="46">
        <v>341132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17436276</v>
      </c>
      <c r="O14" s="47">
        <f t="shared" si="1"/>
        <v>231.12466695828527</v>
      </c>
      <c r="P14" s="9"/>
    </row>
    <row r="15" spans="1:133">
      <c r="A15" s="12"/>
      <c r="B15" s="44">
        <v>522</v>
      </c>
      <c r="C15" s="20" t="s">
        <v>28</v>
      </c>
      <c r="D15" s="46">
        <v>13567986</v>
      </c>
      <c r="E15" s="46">
        <v>438233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14006219</v>
      </c>
      <c r="O15" s="47">
        <f t="shared" si="1"/>
        <v>185.6579181081905</v>
      </c>
      <c r="P15" s="9"/>
    </row>
    <row r="16" spans="1:133">
      <c r="A16" s="12"/>
      <c r="B16" s="44">
        <v>524</v>
      </c>
      <c r="C16" s="20" t="s">
        <v>29</v>
      </c>
      <c r="D16" s="46">
        <v>351458</v>
      </c>
      <c r="E16" s="46">
        <v>924478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1275936</v>
      </c>
      <c r="O16" s="47">
        <f t="shared" si="1"/>
        <v>16.913031375511988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887966</v>
      </c>
      <c r="E17" s="31">
        <f t="shared" si="5"/>
        <v>3614131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29805428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34307525</v>
      </c>
      <c r="O17" s="43">
        <f t="shared" si="1"/>
        <v>454.75967974973821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9780608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9780608</v>
      </c>
      <c r="O18" s="47">
        <f t="shared" si="1"/>
        <v>129.64578942484854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20024820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20024820</v>
      </c>
      <c r="O19" s="47">
        <f t="shared" si="1"/>
        <v>265.43683143118466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3614131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3614131</v>
      </c>
      <c r="O20" s="47">
        <f t="shared" si="1"/>
        <v>47.906721809095849</v>
      </c>
      <c r="P20" s="9"/>
    </row>
    <row r="21" spans="1:16">
      <c r="A21" s="12"/>
      <c r="B21" s="44">
        <v>539</v>
      </c>
      <c r="C21" s="20" t="s">
        <v>34</v>
      </c>
      <c r="D21" s="46">
        <v>887966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887966</v>
      </c>
      <c r="O21" s="47">
        <f t="shared" si="1"/>
        <v>11.770337084609166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1368918</v>
      </c>
      <c r="E22" s="31">
        <f t="shared" si="6"/>
        <v>2444106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3813024</v>
      </c>
      <c r="O22" s="43">
        <f t="shared" si="1"/>
        <v>50.543126416669978</v>
      </c>
      <c r="P22" s="10"/>
    </row>
    <row r="23" spans="1:16">
      <c r="A23" s="12"/>
      <c r="B23" s="44">
        <v>541</v>
      </c>
      <c r="C23" s="20" t="s">
        <v>36</v>
      </c>
      <c r="D23" s="46">
        <v>1368918</v>
      </c>
      <c r="E23" s="46">
        <v>2444106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3813024</v>
      </c>
      <c r="O23" s="47">
        <f t="shared" si="1"/>
        <v>50.543126416669978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2622341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2622341</v>
      </c>
      <c r="O24" s="43">
        <f t="shared" si="1"/>
        <v>34.760156943836904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2622341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2622341</v>
      </c>
      <c r="O25" s="47">
        <f t="shared" si="1"/>
        <v>34.760156943836904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SUM(D27:D30)</f>
        <v>12425532</v>
      </c>
      <c r="E26" s="31">
        <f t="shared" si="8"/>
        <v>1090445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1127176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14643153</v>
      </c>
      <c r="O26" s="43">
        <f t="shared" si="1"/>
        <v>194.10072772100051</v>
      </c>
      <c r="P26" s="9"/>
    </row>
    <row r="27" spans="1:16">
      <c r="A27" s="12"/>
      <c r="B27" s="44">
        <v>571</v>
      </c>
      <c r="C27" s="20" t="s">
        <v>40</v>
      </c>
      <c r="D27" s="46">
        <v>3395043</v>
      </c>
      <c r="E27" s="46">
        <v>2117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3397160</v>
      </c>
      <c r="O27" s="47">
        <f t="shared" si="1"/>
        <v>45.030686231624713</v>
      </c>
      <c r="P27" s="9"/>
    </row>
    <row r="28" spans="1:16">
      <c r="A28" s="12"/>
      <c r="B28" s="44">
        <v>572</v>
      </c>
      <c r="C28" s="20" t="s">
        <v>41</v>
      </c>
      <c r="D28" s="46">
        <v>7733462</v>
      </c>
      <c r="E28" s="46">
        <v>1088328</v>
      </c>
      <c r="F28" s="46">
        <v>0</v>
      </c>
      <c r="G28" s="46">
        <v>0</v>
      </c>
      <c r="H28" s="46">
        <v>0</v>
      </c>
      <c r="I28" s="46">
        <v>1127176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9948966</v>
      </c>
      <c r="O28" s="47">
        <f t="shared" si="1"/>
        <v>131.87744064898396</v>
      </c>
      <c r="P28" s="9"/>
    </row>
    <row r="29" spans="1:16">
      <c r="A29" s="12"/>
      <c r="B29" s="44">
        <v>573</v>
      </c>
      <c r="C29" s="20" t="s">
        <v>42</v>
      </c>
      <c r="D29" s="46">
        <v>1056128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1056128</v>
      </c>
      <c r="O29" s="47">
        <f t="shared" si="1"/>
        <v>13.999390251984995</v>
      </c>
      <c r="P29" s="9"/>
    </row>
    <row r="30" spans="1:16">
      <c r="A30" s="12"/>
      <c r="B30" s="44">
        <v>574</v>
      </c>
      <c r="C30" s="20" t="s">
        <v>43</v>
      </c>
      <c r="D30" s="46">
        <v>240899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240899</v>
      </c>
      <c r="O30" s="47">
        <f t="shared" si="1"/>
        <v>3.1932105884068345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2149594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2149594</v>
      </c>
      <c r="O31" s="43">
        <f t="shared" si="1"/>
        <v>28.493710316671304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2149594</v>
      </c>
      <c r="K32" s="46">
        <v>0</v>
      </c>
      <c r="L32" s="46">
        <v>0</v>
      </c>
      <c r="M32" s="46">
        <v>0</v>
      </c>
      <c r="N32" s="46">
        <f t="shared" si="4"/>
        <v>2149594</v>
      </c>
      <c r="O32" s="47">
        <f t="shared" si="1"/>
        <v>28.493710316671304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SUM(D5,D13,D17,D22,D24,D26,D31)</f>
        <v>56204415</v>
      </c>
      <c r="E33" s="15">
        <f t="shared" ref="E33:M33" si="10">SUM(E5,E13,E17,E22,E24,E26,E31)</f>
        <v>15310145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30932604</v>
      </c>
      <c r="J33" s="15">
        <f t="shared" si="10"/>
        <v>10627329</v>
      </c>
      <c r="K33" s="15">
        <f t="shared" si="10"/>
        <v>7356505</v>
      </c>
      <c r="L33" s="15">
        <f t="shared" si="10"/>
        <v>0</v>
      </c>
      <c r="M33" s="15">
        <f t="shared" si="10"/>
        <v>0</v>
      </c>
      <c r="N33" s="15">
        <f t="shared" si="4"/>
        <v>120430998</v>
      </c>
      <c r="O33" s="37">
        <f t="shared" si="1"/>
        <v>1596.3600429474689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59</v>
      </c>
      <c r="M35" s="93"/>
      <c r="N35" s="93"/>
      <c r="O35" s="41">
        <v>75441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10538678</v>
      </c>
      <c r="E5" s="26">
        <f t="shared" si="0"/>
        <v>4916980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7272415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3" si="1">SUM(D5:M5)</f>
        <v>22728073</v>
      </c>
      <c r="O5" s="32">
        <f t="shared" ref="O5:O33" si="2">(N5/O$35)</f>
        <v>299.35294505031345</v>
      </c>
      <c r="P5" s="6"/>
    </row>
    <row r="6" spans="1:133">
      <c r="A6" s="12"/>
      <c r="B6" s="44">
        <v>511</v>
      </c>
      <c r="C6" s="20" t="s">
        <v>19</v>
      </c>
      <c r="D6" s="46">
        <v>249576</v>
      </c>
      <c r="E6" s="46">
        <v>24485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274061</v>
      </c>
      <c r="O6" s="47">
        <f t="shared" si="2"/>
        <v>3.6096754649386229</v>
      </c>
      <c r="P6" s="9"/>
    </row>
    <row r="7" spans="1:133">
      <c r="A7" s="12"/>
      <c r="B7" s="44">
        <v>512</v>
      </c>
      <c r="C7" s="20" t="s">
        <v>20</v>
      </c>
      <c r="D7" s="46">
        <v>690345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690345</v>
      </c>
      <c r="O7" s="47">
        <f t="shared" si="2"/>
        <v>9.0925794215267892</v>
      </c>
      <c r="P7" s="9"/>
    </row>
    <row r="8" spans="1:133">
      <c r="A8" s="12"/>
      <c r="B8" s="44">
        <v>513</v>
      </c>
      <c r="C8" s="20" t="s">
        <v>21</v>
      </c>
      <c r="D8" s="46">
        <v>4644711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7272415</v>
      </c>
      <c r="K8" s="46">
        <v>0</v>
      </c>
      <c r="L8" s="46">
        <v>0</v>
      </c>
      <c r="M8" s="46">
        <v>0</v>
      </c>
      <c r="N8" s="46">
        <f t="shared" si="1"/>
        <v>11917126</v>
      </c>
      <c r="O8" s="47">
        <f t="shared" si="2"/>
        <v>156.96125072440861</v>
      </c>
      <c r="P8" s="9"/>
    </row>
    <row r="9" spans="1:133">
      <c r="A9" s="12"/>
      <c r="B9" s="44">
        <v>514</v>
      </c>
      <c r="C9" s="20" t="s">
        <v>22</v>
      </c>
      <c r="D9" s="46">
        <v>421103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421103</v>
      </c>
      <c r="O9" s="47">
        <f t="shared" si="2"/>
        <v>5.5463753226911123</v>
      </c>
      <c r="P9" s="9"/>
    </row>
    <row r="10" spans="1:133">
      <c r="A10" s="12"/>
      <c r="B10" s="44">
        <v>515</v>
      </c>
      <c r="C10" s="20" t="s">
        <v>23</v>
      </c>
      <c r="D10" s="46">
        <v>532201</v>
      </c>
      <c r="E10" s="46">
        <v>1939913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2472114</v>
      </c>
      <c r="O10" s="47">
        <f t="shared" si="2"/>
        <v>32.560376165639326</v>
      </c>
      <c r="P10" s="9"/>
    </row>
    <row r="11" spans="1:133">
      <c r="A11" s="12"/>
      <c r="B11" s="44">
        <v>519</v>
      </c>
      <c r="C11" s="20" t="s">
        <v>25</v>
      </c>
      <c r="D11" s="46">
        <v>4000742</v>
      </c>
      <c r="E11" s="46">
        <v>2952582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6953324</v>
      </c>
      <c r="O11" s="47">
        <f t="shared" si="2"/>
        <v>91.582687951109008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30417696</v>
      </c>
      <c r="E12" s="31">
        <f t="shared" si="3"/>
        <v>1270960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31688656</v>
      </c>
      <c r="O12" s="43">
        <f t="shared" si="2"/>
        <v>417.3733733733734</v>
      </c>
      <c r="P12" s="10"/>
    </row>
    <row r="13" spans="1:133">
      <c r="A13" s="12"/>
      <c r="B13" s="44">
        <v>521</v>
      </c>
      <c r="C13" s="20" t="s">
        <v>27</v>
      </c>
      <c r="D13" s="46">
        <v>17022864</v>
      </c>
      <c r="E13" s="46">
        <v>281830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17304694</v>
      </c>
      <c r="O13" s="47">
        <f t="shared" si="2"/>
        <v>227.9212633686318</v>
      </c>
      <c r="P13" s="9"/>
    </row>
    <row r="14" spans="1:133">
      <c r="A14" s="12"/>
      <c r="B14" s="44">
        <v>522</v>
      </c>
      <c r="C14" s="20" t="s">
        <v>28</v>
      </c>
      <c r="D14" s="46">
        <v>13055327</v>
      </c>
      <c r="E14" s="46">
        <v>120376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13175703</v>
      </c>
      <c r="O14" s="47">
        <f t="shared" si="2"/>
        <v>173.53805120910383</v>
      </c>
      <c r="P14" s="9"/>
    </row>
    <row r="15" spans="1:133">
      <c r="A15" s="12"/>
      <c r="B15" s="44">
        <v>524</v>
      </c>
      <c r="C15" s="20" t="s">
        <v>29</v>
      </c>
      <c r="D15" s="46">
        <v>339505</v>
      </c>
      <c r="E15" s="46">
        <v>868754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1208259</v>
      </c>
      <c r="O15" s="47">
        <f t="shared" si="2"/>
        <v>15.914058795637743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SUM(D17:D20)</f>
        <v>930644</v>
      </c>
      <c r="E16" s="31">
        <f t="shared" si="4"/>
        <v>3381727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28523318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32835689</v>
      </c>
      <c r="O16" s="43">
        <f t="shared" si="2"/>
        <v>432.48102049417838</v>
      </c>
      <c r="P16" s="10"/>
    </row>
    <row r="17" spans="1:16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9525082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9525082</v>
      </c>
      <c r="O17" s="47">
        <f t="shared" si="2"/>
        <v>125.45548179758705</v>
      </c>
      <c r="P17" s="9"/>
    </row>
    <row r="18" spans="1:16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18998236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18998236</v>
      </c>
      <c r="O18" s="47">
        <f t="shared" si="2"/>
        <v>250.22701649017438</v>
      </c>
      <c r="P18" s="9"/>
    </row>
    <row r="19" spans="1:16">
      <c r="A19" s="12"/>
      <c r="B19" s="44">
        <v>538</v>
      </c>
      <c r="C19" s="20" t="s">
        <v>33</v>
      </c>
      <c r="D19" s="46">
        <v>0</v>
      </c>
      <c r="E19" s="46">
        <v>3163890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3163890</v>
      </c>
      <c r="O19" s="47">
        <f t="shared" si="2"/>
        <v>41.671803382329699</v>
      </c>
      <c r="P19" s="9"/>
    </row>
    <row r="20" spans="1:16">
      <c r="A20" s="12"/>
      <c r="B20" s="44">
        <v>539</v>
      </c>
      <c r="C20" s="20" t="s">
        <v>34</v>
      </c>
      <c r="D20" s="46">
        <v>930644</v>
      </c>
      <c r="E20" s="46">
        <v>217837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1148481</v>
      </c>
      <c r="O20" s="47">
        <f t="shared" si="2"/>
        <v>15.126718824087245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SUM(D22:D22)</f>
        <v>1672272</v>
      </c>
      <c r="E21" s="31">
        <f t="shared" si="5"/>
        <v>2908897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4581169</v>
      </c>
      <c r="O21" s="43">
        <f t="shared" si="2"/>
        <v>60.338878352036247</v>
      </c>
      <c r="P21" s="10"/>
    </row>
    <row r="22" spans="1:16">
      <c r="A22" s="12"/>
      <c r="B22" s="44">
        <v>541</v>
      </c>
      <c r="C22" s="20" t="s">
        <v>36</v>
      </c>
      <c r="D22" s="46">
        <v>1672272</v>
      </c>
      <c r="E22" s="46">
        <v>2908897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4581169</v>
      </c>
      <c r="O22" s="47">
        <f t="shared" si="2"/>
        <v>60.338878352036247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3389878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3389878</v>
      </c>
      <c r="O23" s="43">
        <f t="shared" si="2"/>
        <v>44.648306200937782</v>
      </c>
      <c r="P23" s="10"/>
    </row>
    <row r="24" spans="1:16">
      <c r="A24" s="13"/>
      <c r="B24" s="45">
        <v>554</v>
      </c>
      <c r="C24" s="21" t="s">
        <v>38</v>
      </c>
      <c r="D24" s="46">
        <v>0</v>
      </c>
      <c r="E24" s="46">
        <v>2696657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2696657</v>
      </c>
      <c r="O24" s="47">
        <f t="shared" si="2"/>
        <v>35.517846794162587</v>
      </c>
      <c r="P24" s="9"/>
    </row>
    <row r="25" spans="1:16">
      <c r="A25" s="13"/>
      <c r="B25" s="45">
        <v>559</v>
      </c>
      <c r="C25" s="21" t="s">
        <v>73</v>
      </c>
      <c r="D25" s="46">
        <v>0</v>
      </c>
      <c r="E25" s="46">
        <v>693221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693221</v>
      </c>
      <c r="O25" s="47">
        <f t="shared" si="2"/>
        <v>9.1304594067751967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12506498</v>
      </c>
      <c r="E26" s="31">
        <f t="shared" si="7"/>
        <v>869368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786676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14162542</v>
      </c>
      <c r="O26" s="43">
        <f t="shared" si="2"/>
        <v>186.53577261471997</v>
      </c>
      <c r="P26" s="9"/>
    </row>
    <row r="27" spans="1:16">
      <c r="A27" s="12"/>
      <c r="B27" s="44">
        <v>571</v>
      </c>
      <c r="C27" s="20" t="s">
        <v>40</v>
      </c>
      <c r="D27" s="46">
        <v>3554162</v>
      </c>
      <c r="E27" s="46">
        <v>1364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3555526</v>
      </c>
      <c r="O27" s="47">
        <f t="shared" si="2"/>
        <v>46.830066909014278</v>
      </c>
      <c r="P27" s="9"/>
    </row>
    <row r="28" spans="1:16">
      <c r="A28" s="12"/>
      <c r="B28" s="44">
        <v>572</v>
      </c>
      <c r="C28" s="20" t="s">
        <v>41</v>
      </c>
      <c r="D28" s="46">
        <v>7844732</v>
      </c>
      <c r="E28" s="46">
        <v>868004</v>
      </c>
      <c r="F28" s="46">
        <v>0</v>
      </c>
      <c r="G28" s="46">
        <v>0</v>
      </c>
      <c r="H28" s="46">
        <v>0</v>
      </c>
      <c r="I28" s="46">
        <v>786676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9499412</v>
      </c>
      <c r="O28" s="47">
        <f t="shared" si="2"/>
        <v>125.11738053843317</v>
      </c>
      <c r="P28" s="9"/>
    </row>
    <row r="29" spans="1:16">
      <c r="A29" s="12"/>
      <c r="B29" s="44">
        <v>573</v>
      </c>
      <c r="C29" s="20" t="s">
        <v>42</v>
      </c>
      <c r="D29" s="46">
        <v>1107604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1107604</v>
      </c>
      <c r="O29" s="47">
        <f t="shared" si="2"/>
        <v>14.588325167272536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SUM(D31:D32)</f>
        <v>1552408</v>
      </c>
      <c r="E30" s="31">
        <f t="shared" si="8"/>
        <v>189000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2134981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3876389</v>
      </c>
      <c r="O30" s="43">
        <f t="shared" si="2"/>
        <v>51.05617459564828</v>
      </c>
      <c r="P30" s="9"/>
    </row>
    <row r="31" spans="1:16">
      <c r="A31" s="12"/>
      <c r="B31" s="44">
        <v>581</v>
      </c>
      <c r="C31" s="20" t="s">
        <v>49</v>
      </c>
      <c r="D31" s="46">
        <v>1552408</v>
      </c>
      <c r="E31" s="46">
        <v>189000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1741408</v>
      </c>
      <c r="O31" s="47">
        <f t="shared" si="2"/>
        <v>22.93619935725199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2134981</v>
      </c>
      <c r="K32" s="46">
        <v>0</v>
      </c>
      <c r="L32" s="46">
        <v>0</v>
      </c>
      <c r="M32" s="46">
        <v>0</v>
      </c>
      <c r="N32" s="46">
        <f t="shared" si="1"/>
        <v>2134981</v>
      </c>
      <c r="O32" s="47">
        <f t="shared" si="2"/>
        <v>28.11997523839629</v>
      </c>
      <c r="P32" s="9"/>
    </row>
    <row r="33" spans="1:119" ht="16.5" thickBot="1">
      <c r="A33" s="14" t="s">
        <v>10</v>
      </c>
      <c r="B33" s="23"/>
      <c r="C33" s="22"/>
      <c r="D33" s="15">
        <f>SUM(D5,D12,D16,D21,D23,D26,D30)</f>
        <v>57618196</v>
      </c>
      <c r="E33" s="15">
        <f t="shared" ref="E33:M33" si="9">SUM(E5,E12,E16,E21,E23,E26,E30)</f>
        <v>16926810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29309994</v>
      </c>
      <c r="J33" s="15">
        <f t="shared" si="9"/>
        <v>9407396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113262396</v>
      </c>
      <c r="O33" s="37">
        <f t="shared" si="2"/>
        <v>1491.7864706812074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74</v>
      </c>
      <c r="M35" s="93"/>
      <c r="N35" s="93"/>
      <c r="O35" s="41">
        <v>75924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18550402</v>
      </c>
      <c r="E5" s="26">
        <f t="shared" si="0"/>
        <v>3423158</v>
      </c>
      <c r="F5" s="26">
        <f t="shared" si="0"/>
        <v>2376193</v>
      </c>
      <c r="G5" s="26">
        <f t="shared" si="0"/>
        <v>3016638</v>
      </c>
      <c r="H5" s="26">
        <f t="shared" si="0"/>
        <v>0</v>
      </c>
      <c r="I5" s="26">
        <f t="shared" si="0"/>
        <v>5155676</v>
      </c>
      <c r="J5" s="26">
        <f t="shared" si="0"/>
        <v>16291112</v>
      </c>
      <c r="K5" s="26">
        <f t="shared" si="0"/>
        <v>17903219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66716398</v>
      </c>
      <c r="P5" s="32">
        <f t="shared" ref="P5:P34" si="1">(O5/P$36)</f>
        <v>791.54780153287618</v>
      </c>
      <c r="Q5" s="6"/>
    </row>
    <row r="6" spans="1:134">
      <c r="A6" s="12"/>
      <c r="B6" s="44">
        <v>511</v>
      </c>
      <c r="C6" s="20" t="s">
        <v>19</v>
      </c>
      <c r="D6" s="46">
        <v>394670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394670</v>
      </c>
      <c r="P6" s="47">
        <f t="shared" si="1"/>
        <v>4.682509550815082</v>
      </c>
      <c r="Q6" s="9"/>
    </row>
    <row r="7" spans="1:134">
      <c r="A7" s="12"/>
      <c r="B7" s="44">
        <v>512</v>
      </c>
      <c r="C7" s="20" t="s">
        <v>20</v>
      </c>
      <c r="D7" s="46">
        <v>574432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574432</v>
      </c>
      <c r="P7" s="47">
        <f t="shared" si="1"/>
        <v>6.8152718126379233</v>
      </c>
      <c r="Q7" s="9"/>
    </row>
    <row r="8" spans="1:134">
      <c r="A8" s="12"/>
      <c r="B8" s="44">
        <v>513</v>
      </c>
      <c r="C8" s="20" t="s">
        <v>21</v>
      </c>
      <c r="D8" s="46">
        <v>9470750</v>
      </c>
      <c r="E8" s="46">
        <v>620561</v>
      </c>
      <c r="F8" s="46">
        <v>0</v>
      </c>
      <c r="G8" s="46">
        <v>0</v>
      </c>
      <c r="H8" s="46">
        <v>0</v>
      </c>
      <c r="I8" s="46">
        <v>1201403</v>
      </c>
      <c r="J8" s="46">
        <v>16198873</v>
      </c>
      <c r="K8" s="46">
        <v>65100</v>
      </c>
      <c r="L8" s="46">
        <v>0</v>
      </c>
      <c r="M8" s="46">
        <v>0</v>
      </c>
      <c r="N8" s="46">
        <v>0</v>
      </c>
      <c r="O8" s="46">
        <f t="shared" si="2"/>
        <v>27556687</v>
      </c>
      <c r="P8" s="47">
        <f t="shared" si="1"/>
        <v>326.94263578767527</v>
      </c>
      <c r="Q8" s="9"/>
    </row>
    <row r="9" spans="1:134">
      <c r="A9" s="12"/>
      <c r="B9" s="44">
        <v>514</v>
      </c>
      <c r="C9" s="20" t="s">
        <v>22</v>
      </c>
      <c r="D9" s="46">
        <v>456913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456913</v>
      </c>
      <c r="P9" s="47">
        <f t="shared" si="1"/>
        <v>5.4209833187006149</v>
      </c>
      <c r="Q9" s="9"/>
    </row>
    <row r="10" spans="1:134">
      <c r="A10" s="12"/>
      <c r="B10" s="44">
        <v>515</v>
      </c>
      <c r="C10" s="20" t="s">
        <v>23</v>
      </c>
      <c r="D10" s="46">
        <v>159759</v>
      </c>
      <c r="E10" s="46">
        <v>117611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277370</v>
      </c>
      <c r="P10" s="47">
        <f t="shared" si="1"/>
        <v>3.2908193531547352</v>
      </c>
      <c r="Q10" s="9"/>
    </row>
    <row r="11" spans="1:134">
      <c r="A11" s="12"/>
      <c r="B11" s="44">
        <v>517</v>
      </c>
      <c r="C11" s="20" t="s">
        <v>92</v>
      </c>
      <c r="D11" s="46">
        <v>0</v>
      </c>
      <c r="E11" s="46">
        <v>0</v>
      </c>
      <c r="F11" s="46">
        <v>2376193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2376193</v>
      </c>
      <c r="P11" s="47">
        <f t="shared" si="1"/>
        <v>28.192024772797382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17838119</v>
      </c>
      <c r="L12" s="46">
        <v>0</v>
      </c>
      <c r="M12" s="46">
        <v>0</v>
      </c>
      <c r="N12" s="46">
        <v>0</v>
      </c>
      <c r="O12" s="46">
        <f t="shared" si="2"/>
        <v>17838119</v>
      </c>
      <c r="P12" s="47">
        <f t="shared" si="1"/>
        <v>211.63798258310987</v>
      </c>
      <c r="Q12" s="9"/>
    </row>
    <row r="13" spans="1:134">
      <c r="A13" s="12"/>
      <c r="B13" s="44">
        <v>519</v>
      </c>
      <c r="C13" s="20" t="s">
        <v>25</v>
      </c>
      <c r="D13" s="46">
        <v>7493878</v>
      </c>
      <c r="E13" s="46">
        <v>2684986</v>
      </c>
      <c r="F13" s="46">
        <v>0</v>
      </c>
      <c r="G13" s="46">
        <v>3016638</v>
      </c>
      <c r="H13" s="46">
        <v>0</v>
      </c>
      <c r="I13" s="46">
        <v>3954273</v>
      </c>
      <c r="J13" s="46">
        <v>92239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17242014</v>
      </c>
      <c r="P13" s="47">
        <f t="shared" si="1"/>
        <v>204.56557435398523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55840660</v>
      </c>
      <c r="E14" s="31">
        <f t="shared" si="3"/>
        <v>3749316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59589976</v>
      </c>
      <c r="P14" s="43">
        <f t="shared" si="1"/>
        <v>706.99731865315709</v>
      </c>
      <c r="Q14" s="10"/>
    </row>
    <row r="15" spans="1:134">
      <c r="A15" s="12"/>
      <c r="B15" s="44">
        <v>521</v>
      </c>
      <c r="C15" s="20" t="s">
        <v>27</v>
      </c>
      <c r="D15" s="46">
        <v>32711453</v>
      </c>
      <c r="E15" s="46">
        <v>1973442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34684895</v>
      </c>
      <c r="P15" s="47">
        <f t="shared" si="1"/>
        <v>411.51430842607311</v>
      </c>
      <c r="Q15" s="9"/>
    </row>
    <row r="16" spans="1:134">
      <c r="A16" s="12"/>
      <c r="B16" s="44">
        <v>522</v>
      </c>
      <c r="C16" s="20" t="s">
        <v>28</v>
      </c>
      <c r="D16" s="46">
        <v>22148242</v>
      </c>
      <c r="E16" s="46">
        <v>1775224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23923466</v>
      </c>
      <c r="P16" s="47">
        <f t="shared" si="1"/>
        <v>283.8367700448473</v>
      </c>
      <c r="Q16" s="9"/>
    </row>
    <row r="17" spans="1:17">
      <c r="A17" s="12"/>
      <c r="B17" s="44">
        <v>524</v>
      </c>
      <c r="C17" s="20" t="s">
        <v>29</v>
      </c>
      <c r="D17" s="46">
        <v>980965</v>
      </c>
      <c r="E17" s="46">
        <v>650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981615</v>
      </c>
      <c r="P17" s="47">
        <f t="shared" si="1"/>
        <v>11.646240182236671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SUM(D19:D22)</f>
        <v>1043108</v>
      </c>
      <c r="E18" s="31">
        <f t="shared" si="5"/>
        <v>7597592</v>
      </c>
      <c r="F18" s="31">
        <f t="shared" si="5"/>
        <v>0</v>
      </c>
      <c r="G18" s="31">
        <f t="shared" si="5"/>
        <v>-115814</v>
      </c>
      <c r="H18" s="31">
        <f t="shared" si="5"/>
        <v>0</v>
      </c>
      <c r="I18" s="31">
        <f t="shared" si="5"/>
        <v>35703341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44228227</v>
      </c>
      <c r="P18" s="43">
        <f t="shared" si="1"/>
        <v>524.73989749187285</v>
      </c>
      <c r="Q18" s="10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13509261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6">SUM(D19:N19)</f>
        <v>13509261</v>
      </c>
      <c r="P19" s="47">
        <f t="shared" si="1"/>
        <v>160.27882447856109</v>
      </c>
      <c r="Q19" s="9"/>
    </row>
    <row r="20" spans="1:17">
      <c r="A20" s="12"/>
      <c r="B20" s="44">
        <v>535</v>
      </c>
      <c r="C20" s="20" t="s">
        <v>32</v>
      </c>
      <c r="D20" s="46">
        <v>2071</v>
      </c>
      <c r="E20" s="46">
        <v>0</v>
      </c>
      <c r="F20" s="46">
        <v>0</v>
      </c>
      <c r="G20" s="46">
        <v>0</v>
      </c>
      <c r="H20" s="46">
        <v>0</v>
      </c>
      <c r="I20" s="46">
        <v>20697823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20699894</v>
      </c>
      <c r="P20" s="47">
        <f t="shared" si="1"/>
        <v>245.59113019955865</v>
      </c>
      <c r="Q20" s="9"/>
    </row>
    <row r="21" spans="1:17">
      <c r="A21" s="12"/>
      <c r="B21" s="44">
        <v>538</v>
      </c>
      <c r="C21" s="20" t="s">
        <v>33</v>
      </c>
      <c r="D21" s="46">
        <v>0</v>
      </c>
      <c r="E21" s="46">
        <v>3939598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3939598</v>
      </c>
      <c r="P21" s="47">
        <f t="shared" si="1"/>
        <v>46.740834776831264</v>
      </c>
      <c r="Q21" s="9"/>
    </row>
    <row r="22" spans="1:17">
      <c r="A22" s="12"/>
      <c r="B22" s="44">
        <v>539</v>
      </c>
      <c r="C22" s="20" t="s">
        <v>34</v>
      </c>
      <c r="D22" s="46">
        <v>1041037</v>
      </c>
      <c r="E22" s="46">
        <v>3657994</v>
      </c>
      <c r="F22" s="46">
        <v>0</v>
      </c>
      <c r="G22" s="46">
        <v>-115814</v>
      </c>
      <c r="H22" s="46">
        <v>0</v>
      </c>
      <c r="I22" s="46">
        <v>1496257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6079474</v>
      </c>
      <c r="P22" s="47">
        <f t="shared" si="1"/>
        <v>72.129108036921906</v>
      </c>
      <c r="Q22" s="9"/>
    </row>
    <row r="23" spans="1:17" ht="15.75">
      <c r="A23" s="28" t="s">
        <v>35</v>
      </c>
      <c r="B23" s="29"/>
      <c r="C23" s="30"/>
      <c r="D23" s="31">
        <f t="shared" ref="D23:N23" si="7">SUM(D24:D24)</f>
        <v>1441182</v>
      </c>
      <c r="E23" s="31">
        <f t="shared" si="7"/>
        <v>389325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1830507</v>
      </c>
      <c r="P23" s="43">
        <f t="shared" si="1"/>
        <v>21.717806041335454</v>
      </c>
      <c r="Q23" s="10"/>
    </row>
    <row r="24" spans="1:17">
      <c r="A24" s="12"/>
      <c r="B24" s="44">
        <v>541</v>
      </c>
      <c r="C24" s="20" t="s">
        <v>36</v>
      </c>
      <c r="D24" s="46">
        <v>1441182</v>
      </c>
      <c r="E24" s="46">
        <v>389325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1830507</v>
      </c>
      <c r="P24" s="47">
        <f t="shared" si="1"/>
        <v>21.717806041335454</v>
      </c>
      <c r="Q24" s="9"/>
    </row>
    <row r="25" spans="1:17" ht="15.75">
      <c r="A25" s="28" t="s">
        <v>37</v>
      </c>
      <c r="B25" s="29"/>
      <c r="C25" s="30"/>
      <c r="D25" s="31">
        <f t="shared" ref="D25:N25" si="8">SUM(D26:D26)</f>
        <v>100746</v>
      </c>
      <c r="E25" s="31">
        <f t="shared" si="8"/>
        <v>2424066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2524812</v>
      </c>
      <c r="P25" s="43">
        <f t="shared" si="1"/>
        <v>29.955295066796385</v>
      </c>
      <c r="Q25" s="10"/>
    </row>
    <row r="26" spans="1:17">
      <c r="A26" s="13"/>
      <c r="B26" s="45">
        <v>554</v>
      </c>
      <c r="C26" s="21" t="s">
        <v>38</v>
      </c>
      <c r="D26" s="46">
        <v>100746</v>
      </c>
      <c r="E26" s="46">
        <v>2424066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2524812</v>
      </c>
      <c r="P26" s="47">
        <f t="shared" si="1"/>
        <v>29.955295066796385</v>
      </c>
      <c r="Q26" s="9"/>
    </row>
    <row r="27" spans="1:17" ht="15.75">
      <c r="A27" s="28" t="s">
        <v>39</v>
      </c>
      <c r="B27" s="29"/>
      <c r="C27" s="30"/>
      <c r="D27" s="31">
        <f t="shared" ref="D27:N27" si="9">SUM(D28:D30)</f>
        <v>16359732</v>
      </c>
      <c r="E27" s="31">
        <f t="shared" si="9"/>
        <v>422532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1213207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17995471</v>
      </c>
      <c r="P27" s="43">
        <f t="shared" si="1"/>
        <v>213.50486439029021</v>
      </c>
      <c r="Q27" s="9"/>
    </row>
    <row r="28" spans="1:17">
      <c r="A28" s="12"/>
      <c r="B28" s="44">
        <v>571</v>
      </c>
      <c r="C28" s="20" t="s">
        <v>40</v>
      </c>
      <c r="D28" s="46">
        <v>4131443</v>
      </c>
      <c r="E28" s="46">
        <v>5908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4137351</v>
      </c>
      <c r="P28" s="47">
        <f t="shared" si="1"/>
        <v>49.087048857461497</v>
      </c>
      <c r="Q28" s="9"/>
    </row>
    <row r="29" spans="1:17">
      <c r="A29" s="12"/>
      <c r="B29" s="44">
        <v>572</v>
      </c>
      <c r="C29" s="20" t="s">
        <v>41</v>
      </c>
      <c r="D29" s="46">
        <v>11052827</v>
      </c>
      <c r="E29" s="46">
        <v>416624</v>
      </c>
      <c r="F29" s="46">
        <v>0</v>
      </c>
      <c r="G29" s="46">
        <v>0</v>
      </c>
      <c r="H29" s="46">
        <v>0</v>
      </c>
      <c r="I29" s="46">
        <v>1213207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12682658</v>
      </c>
      <c r="P29" s="47">
        <f t="shared" si="1"/>
        <v>150.47170348575091</v>
      </c>
      <c r="Q29" s="9"/>
    </row>
    <row r="30" spans="1:17">
      <c r="A30" s="12"/>
      <c r="B30" s="44">
        <v>573</v>
      </c>
      <c r="C30" s="20" t="s">
        <v>42</v>
      </c>
      <c r="D30" s="46">
        <v>1175462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1175462</v>
      </c>
      <c r="P30" s="47">
        <f t="shared" si="1"/>
        <v>13.946112047077806</v>
      </c>
      <c r="Q30" s="9"/>
    </row>
    <row r="31" spans="1:17" ht="15.75">
      <c r="A31" s="28" t="s">
        <v>45</v>
      </c>
      <c r="B31" s="29"/>
      <c r="C31" s="30"/>
      <c r="D31" s="31">
        <f t="shared" ref="D31:N31" si="10">SUM(D32:D33)</f>
        <v>546499</v>
      </c>
      <c r="E31" s="31">
        <f t="shared" si="10"/>
        <v>136035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412</v>
      </c>
      <c r="J31" s="31">
        <f t="shared" si="10"/>
        <v>2920750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3603696</v>
      </c>
      <c r="P31" s="43">
        <f t="shared" si="1"/>
        <v>42.75557032010061</v>
      </c>
      <c r="Q31" s="9"/>
    </row>
    <row r="32" spans="1:17">
      <c r="A32" s="12"/>
      <c r="B32" s="44">
        <v>584</v>
      </c>
      <c r="C32" s="20" t="s">
        <v>93</v>
      </c>
      <c r="D32" s="46">
        <v>546499</v>
      </c>
      <c r="E32" s="46">
        <v>136035</v>
      </c>
      <c r="F32" s="46">
        <v>0</v>
      </c>
      <c r="G32" s="46">
        <v>0</v>
      </c>
      <c r="H32" s="46">
        <v>0</v>
      </c>
      <c r="I32" s="46">
        <v>412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1">SUM(D32:N32)</f>
        <v>682946</v>
      </c>
      <c r="P32" s="47">
        <f t="shared" si="1"/>
        <v>8.1027216856892004</v>
      </c>
      <c r="Q32" s="9"/>
    </row>
    <row r="33" spans="1:120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2920750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2920750</v>
      </c>
      <c r="P33" s="47">
        <f t="shared" si="1"/>
        <v>34.652848634411406</v>
      </c>
      <c r="Q33" s="9"/>
    </row>
    <row r="34" spans="1:120" ht="16.5" thickBot="1">
      <c r="A34" s="14" t="s">
        <v>10</v>
      </c>
      <c r="B34" s="23"/>
      <c r="C34" s="22"/>
      <c r="D34" s="15">
        <f>SUM(D5,D14,D18,D23,D25,D27,D31)</f>
        <v>93882329</v>
      </c>
      <c r="E34" s="15">
        <f t="shared" ref="E34:N34" si="12">SUM(E5,E14,E18,E23,E25,E27,E31)</f>
        <v>18142024</v>
      </c>
      <c r="F34" s="15">
        <f t="shared" si="12"/>
        <v>2376193</v>
      </c>
      <c r="G34" s="15">
        <f t="shared" si="12"/>
        <v>2900824</v>
      </c>
      <c r="H34" s="15">
        <f t="shared" si="12"/>
        <v>0</v>
      </c>
      <c r="I34" s="15">
        <f t="shared" si="12"/>
        <v>42072636</v>
      </c>
      <c r="J34" s="15">
        <f t="shared" si="12"/>
        <v>19211862</v>
      </c>
      <c r="K34" s="15">
        <f t="shared" si="12"/>
        <v>17903219</v>
      </c>
      <c r="L34" s="15">
        <f t="shared" si="12"/>
        <v>0</v>
      </c>
      <c r="M34" s="15">
        <f t="shared" si="12"/>
        <v>0</v>
      </c>
      <c r="N34" s="15">
        <f t="shared" si="12"/>
        <v>0</v>
      </c>
      <c r="O34" s="15">
        <f>SUM(D34:N34)</f>
        <v>196489087</v>
      </c>
      <c r="P34" s="37">
        <f t="shared" si="1"/>
        <v>2331.2185534964287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94</v>
      </c>
      <c r="N36" s="93"/>
      <c r="O36" s="93"/>
      <c r="P36" s="41">
        <v>84286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15681372</v>
      </c>
      <c r="E5" s="26">
        <f t="shared" si="0"/>
        <v>4122812</v>
      </c>
      <c r="F5" s="26">
        <f t="shared" si="0"/>
        <v>515649</v>
      </c>
      <c r="G5" s="26">
        <f t="shared" si="0"/>
        <v>4675055</v>
      </c>
      <c r="H5" s="26">
        <f t="shared" si="0"/>
        <v>0</v>
      </c>
      <c r="I5" s="26">
        <f t="shared" si="0"/>
        <v>4661623</v>
      </c>
      <c r="J5" s="26">
        <f t="shared" si="0"/>
        <v>16513060</v>
      </c>
      <c r="K5" s="26">
        <f t="shared" si="0"/>
        <v>14490525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60660096</v>
      </c>
      <c r="P5" s="32">
        <f t="shared" ref="P5:P33" si="1">(O5/P$35)</f>
        <v>730.21988419544732</v>
      </c>
      <c r="Q5" s="6"/>
    </row>
    <row r="6" spans="1:134">
      <c r="A6" s="12"/>
      <c r="B6" s="44">
        <v>511</v>
      </c>
      <c r="C6" s="20" t="s">
        <v>19</v>
      </c>
      <c r="D6" s="46">
        <v>347264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347264</v>
      </c>
      <c r="P6" s="47">
        <f t="shared" si="1"/>
        <v>4.1803276715099136</v>
      </c>
      <c r="Q6" s="9"/>
    </row>
    <row r="7" spans="1:134">
      <c r="A7" s="12"/>
      <c r="B7" s="44">
        <v>512</v>
      </c>
      <c r="C7" s="20" t="s">
        <v>20</v>
      </c>
      <c r="D7" s="46">
        <v>637249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637249</v>
      </c>
      <c r="P7" s="47">
        <f t="shared" si="1"/>
        <v>7.671136738452649</v>
      </c>
      <c r="Q7" s="9"/>
    </row>
    <row r="8" spans="1:134">
      <c r="A8" s="12"/>
      <c r="B8" s="44">
        <v>513</v>
      </c>
      <c r="C8" s="20" t="s">
        <v>21</v>
      </c>
      <c r="D8" s="46">
        <v>8636417</v>
      </c>
      <c r="E8" s="46">
        <v>532221</v>
      </c>
      <c r="F8" s="46">
        <v>0</v>
      </c>
      <c r="G8" s="46">
        <v>259949</v>
      </c>
      <c r="H8" s="46">
        <v>0</v>
      </c>
      <c r="I8" s="46">
        <v>1111363</v>
      </c>
      <c r="J8" s="46">
        <v>16334562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26874512</v>
      </c>
      <c r="P8" s="47">
        <f t="shared" si="1"/>
        <v>323.51256154373971</v>
      </c>
      <c r="Q8" s="9"/>
    </row>
    <row r="9" spans="1:134">
      <c r="A9" s="12"/>
      <c r="B9" s="44">
        <v>514</v>
      </c>
      <c r="C9" s="20" t="s">
        <v>22</v>
      </c>
      <c r="D9" s="46">
        <v>615242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615242</v>
      </c>
      <c r="P9" s="47">
        <f t="shared" si="1"/>
        <v>7.4062187767090801</v>
      </c>
      <c r="Q9" s="9"/>
    </row>
    <row r="10" spans="1:134">
      <c r="A10" s="12"/>
      <c r="B10" s="44">
        <v>515</v>
      </c>
      <c r="C10" s="20" t="s">
        <v>23</v>
      </c>
      <c r="D10" s="46">
        <v>238053</v>
      </c>
      <c r="E10" s="46">
        <v>1546265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1784318</v>
      </c>
      <c r="P10" s="47">
        <f t="shared" si="1"/>
        <v>21.479433255889539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14490525</v>
      </c>
      <c r="L11" s="46">
        <v>0</v>
      </c>
      <c r="M11" s="46">
        <v>0</v>
      </c>
      <c r="N11" s="46">
        <v>0</v>
      </c>
      <c r="O11" s="46">
        <f t="shared" si="2"/>
        <v>14490525</v>
      </c>
      <c r="P11" s="47">
        <f t="shared" si="1"/>
        <v>174.43542271069327</v>
      </c>
      <c r="Q11" s="9"/>
    </row>
    <row r="12" spans="1:134">
      <c r="A12" s="12"/>
      <c r="B12" s="44">
        <v>519</v>
      </c>
      <c r="C12" s="20" t="s">
        <v>25</v>
      </c>
      <c r="D12" s="46">
        <v>5207147</v>
      </c>
      <c r="E12" s="46">
        <v>2044326</v>
      </c>
      <c r="F12" s="46">
        <v>515649</v>
      </c>
      <c r="G12" s="46">
        <v>4415106</v>
      </c>
      <c r="H12" s="46">
        <v>0</v>
      </c>
      <c r="I12" s="46">
        <v>3550260</v>
      </c>
      <c r="J12" s="46">
        <v>178498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15910986</v>
      </c>
      <c r="P12" s="47">
        <f t="shared" si="1"/>
        <v>191.53478349845312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48630751</v>
      </c>
      <c r="E13" s="31">
        <f t="shared" si="3"/>
        <v>4636739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213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3" si="4">SUM(D13:N13)</f>
        <v>53267703</v>
      </c>
      <c r="P13" s="43">
        <f t="shared" si="1"/>
        <v>641.23103128648984</v>
      </c>
      <c r="Q13" s="10"/>
    </row>
    <row r="14" spans="1:134">
      <c r="A14" s="12"/>
      <c r="B14" s="44">
        <v>521</v>
      </c>
      <c r="C14" s="20" t="s">
        <v>27</v>
      </c>
      <c r="D14" s="46">
        <v>26838667</v>
      </c>
      <c r="E14" s="46">
        <v>1596536</v>
      </c>
      <c r="F14" s="46">
        <v>0</v>
      </c>
      <c r="G14" s="46">
        <v>0</v>
      </c>
      <c r="H14" s="46">
        <v>0</v>
      </c>
      <c r="I14" s="46">
        <v>0</v>
      </c>
      <c r="J14" s="46">
        <v>213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28435416</v>
      </c>
      <c r="P14" s="47">
        <f t="shared" si="1"/>
        <v>342.30256046032912</v>
      </c>
      <c r="Q14" s="9"/>
    </row>
    <row r="15" spans="1:134">
      <c r="A15" s="12"/>
      <c r="B15" s="44">
        <v>522</v>
      </c>
      <c r="C15" s="20" t="s">
        <v>28</v>
      </c>
      <c r="D15" s="46">
        <v>21001319</v>
      </c>
      <c r="E15" s="46">
        <v>3040203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24041522</v>
      </c>
      <c r="P15" s="47">
        <f t="shared" si="1"/>
        <v>289.40932455369506</v>
      </c>
      <c r="Q15" s="9"/>
    </row>
    <row r="16" spans="1:134">
      <c r="A16" s="12"/>
      <c r="B16" s="44">
        <v>524</v>
      </c>
      <c r="C16" s="20" t="s">
        <v>29</v>
      </c>
      <c r="D16" s="46">
        <v>790765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790765</v>
      </c>
      <c r="P16" s="47">
        <f t="shared" si="1"/>
        <v>9.5191462724657221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SUM(D18:D21)</f>
        <v>796038</v>
      </c>
      <c r="E17" s="31">
        <f t="shared" si="5"/>
        <v>5633386</v>
      </c>
      <c r="F17" s="31">
        <f t="shared" si="5"/>
        <v>0</v>
      </c>
      <c r="G17" s="31">
        <f t="shared" si="5"/>
        <v>1018598</v>
      </c>
      <c r="H17" s="31">
        <f t="shared" si="5"/>
        <v>0</v>
      </c>
      <c r="I17" s="31">
        <f t="shared" si="5"/>
        <v>32807641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40255663</v>
      </c>
      <c r="P17" s="43">
        <f t="shared" si="1"/>
        <v>484.593456200118</v>
      </c>
      <c r="Q17" s="10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12013810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12013810</v>
      </c>
      <c r="P18" s="47">
        <f t="shared" si="1"/>
        <v>144.62098686665624</v>
      </c>
      <c r="Q18" s="9"/>
    </row>
    <row r="19" spans="1:17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19551194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19551194</v>
      </c>
      <c r="P19" s="47">
        <f t="shared" si="1"/>
        <v>235.35522625224206</v>
      </c>
      <c r="Q19" s="9"/>
    </row>
    <row r="20" spans="1:17">
      <c r="A20" s="12"/>
      <c r="B20" s="44">
        <v>538</v>
      </c>
      <c r="C20" s="20" t="s">
        <v>33</v>
      </c>
      <c r="D20" s="46">
        <v>0</v>
      </c>
      <c r="E20" s="46">
        <v>3206510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3206510</v>
      </c>
      <c r="P20" s="47">
        <f t="shared" si="1"/>
        <v>38.599631640403992</v>
      </c>
      <c r="Q20" s="9"/>
    </row>
    <row r="21" spans="1:17">
      <c r="A21" s="12"/>
      <c r="B21" s="44">
        <v>539</v>
      </c>
      <c r="C21" s="20" t="s">
        <v>34</v>
      </c>
      <c r="D21" s="46">
        <v>796038</v>
      </c>
      <c r="E21" s="46">
        <v>2426876</v>
      </c>
      <c r="F21" s="46">
        <v>0</v>
      </c>
      <c r="G21" s="46">
        <v>1018598</v>
      </c>
      <c r="H21" s="46">
        <v>0</v>
      </c>
      <c r="I21" s="46">
        <v>1242637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5484149</v>
      </c>
      <c r="P21" s="47">
        <f t="shared" si="1"/>
        <v>66.017611440815685</v>
      </c>
      <c r="Q21" s="9"/>
    </row>
    <row r="22" spans="1:17" ht="15.75">
      <c r="A22" s="28" t="s">
        <v>35</v>
      </c>
      <c r="B22" s="29"/>
      <c r="C22" s="30"/>
      <c r="D22" s="31">
        <f t="shared" ref="D22:N22" si="6">SUM(D23:D23)</f>
        <v>1094705</v>
      </c>
      <c r="E22" s="31">
        <f t="shared" si="6"/>
        <v>347265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4"/>
        <v>1441970</v>
      </c>
      <c r="P22" s="43">
        <f t="shared" si="1"/>
        <v>17.358283877646834</v>
      </c>
      <c r="Q22" s="10"/>
    </row>
    <row r="23" spans="1:17">
      <c r="A23" s="12"/>
      <c r="B23" s="44">
        <v>541</v>
      </c>
      <c r="C23" s="20" t="s">
        <v>36</v>
      </c>
      <c r="D23" s="46">
        <v>1094705</v>
      </c>
      <c r="E23" s="46">
        <v>347265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1441970</v>
      </c>
      <c r="P23" s="47">
        <f t="shared" si="1"/>
        <v>17.358283877646834</v>
      </c>
      <c r="Q23" s="9"/>
    </row>
    <row r="24" spans="1:17" ht="15.75">
      <c r="A24" s="28" t="s">
        <v>37</v>
      </c>
      <c r="B24" s="29"/>
      <c r="C24" s="30"/>
      <c r="D24" s="31">
        <f t="shared" ref="D24:N24" si="7">SUM(D25:D25)</f>
        <v>0</v>
      </c>
      <c r="E24" s="31">
        <f t="shared" si="7"/>
        <v>1510256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4"/>
        <v>1510256</v>
      </c>
      <c r="P24" s="43">
        <f t="shared" si="1"/>
        <v>18.180303595719323</v>
      </c>
      <c r="Q24" s="10"/>
    </row>
    <row r="25" spans="1:17">
      <c r="A25" s="13"/>
      <c r="B25" s="45">
        <v>554</v>
      </c>
      <c r="C25" s="21" t="s">
        <v>38</v>
      </c>
      <c r="D25" s="46">
        <v>0</v>
      </c>
      <c r="E25" s="46">
        <v>1510256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1510256</v>
      </c>
      <c r="P25" s="47">
        <f t="shared" si="1"/>
        <v>18.180303595719323</v>
      </c>
      <c r="Q25" s="9"/>
    </row>
    <row r="26" spans="1:17" ht="15.75">
      <c r="A26" s="28" t="s">
        <v>39</v>
      </c>
      <c r="B26" s="29"/>
      <c r="C26" s="30"/>
      <c r="D26" s="31">
        <f t="shared" ref="D26:N26" si="8">SUM(D27:D29)</f>
        <v>14821120</v>
      </c>
      <c r="E26" s="31">
        <f t="shared" si="8"/>
        <v>614099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1119762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4"/>
        <v>16554981</v>
      </c>
      <c r="P26" s="43">
        <f t="shared" si="1"/>
        <v>199.28712787856171</v>
      </c>
      <c r="Q26" s="9"/>
    </row>
    <row r="27" spans="1:17">
      <c r="A27" s="12"/>
      <c r="B27" s="44">
        <v>571</v>
      </c>
      <c r="C27" s="20" t="s">
        <v>40</v>
      </c>
      <c r="D27" s="46">
        <v>3765238</v>
      </c>
      <c r="E27" s="46">
        <v>2046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3767284</v>
      </c>
      <c r="P27" s="47">
        <f t="shared" si="1"/>
        <v>45.350170336218419</v>
      </c>
      <c r="Q27" s="9"/>
    </row>
    <row r="28" spans="1:17">
      <c r="A28" s="12"/>
      <c r="B28" s="44">
        <v>572</v>
      </c>
      <c r="C28" s="20" t="s">
        <v>41</v>
      </c>
      <c r="D28" s="46">
        <v>9909957</v>
      </c>
      <c r="E28" s="46">
        <v>612053</v>
      </c>
      <c r="F28" s="46">
        <v>0</v>
      </c>
      <c r="G28" s="46">
        <v>0</v>
      </c>
      <c r="H28" s="46">
        <v>0</v>
      </c>
      <c r="I28" s="46">
        <v>1119762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11641772</v>
      </c>
      <c r="P28" s="47">
        <f t="shared" si="1"/>
        <v>140.14243237712319</v>
      </c>
      <c r="Q28" s="9"/>
    </row>
    <row r="29" spans="1:17">
      <c r="A29" s="12"/>
      <c r="B29" s="44">
        <v>573</v>
      </c>
      <c r="C29" s="20" t="s">
        <v>42</v>
      </c>
      <c r="D29" s="46">
        <v>1145925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1145925</v>
      </c>
      <c r="P29" s="47">
        <f t="shared" si="1"/>
        <v>13.794525165220113</v>
      </c>
      <c r="Q29" s="9"/>
    </row>
    <row r="30" spans="1:17" ht="15.75">
      <c r="A30" s="28" t="s">
        <v>45</v>
      </c>
      <c r="B30" s="29"/>
      <c r="C30" s="30"/>
      <c r="D30" s="31">
        <f t="shared" ref="D30:N30" si="9">SUM(D31:D32)</f>
        <v>484100</v>
      </c>
      <c r="E30" s="31">
        <f t="shared" si="9"/>
        <v>110700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2588106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4"/>
        <v>3182906</v>
      </c>
      <c r="P30" s="43">
        <f t="shared" si="1"/>
        <v>38.315489159875284</v>
      </c>
      <c r="Q30" s="9"/>
    </row>
    <row r="31" spans="1:17">
      <c r="A31" s="12"/>
      <c r="B31" s="44">
        <v>581</v>
      </c>
      <c r="C31" s="20" t="s">
        <v>89</v>
      </c>
      <c r="D31" s="46">
        <v>484100</v>
      </c>
      <c r="E31" s="46">
        <v>110700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594800</v>
      </c>
      <c r="P31" s="47">
        <f t="shared" si="1"/>
        <v>7.160140121101227</v>
      </c>
      <c r="Q31" s="9"/>
    </row>
    <row r="32" spans="1:17" ht="15.75" thickBot="1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2588106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2588106</v>
      </c>
      <c r="P32" s="47">
        <f t="shared" si="1"/>
        <v>31.155349038774062</v>
      </c>
      <c r="Q32" s="9"/>
    </row>
    <row r="33" spans="1:120" ht="16.5" thickBot="1">
      <c r="A33" s="14" t="s">
        <v>10</v>
      </c>
      <c r="B33" s="23"/>
      <c r="C33" s="22"/>
      <c r="D33" s="15">
        <f>SUM(D5,D13,D17,D22,D24,D26,D30)</f>
        <v>81508086</v>
      </c>
      <c r="E33" s="15">
        <f t="shared" ref="E33:N33" si="10">SUM(E5,E13,E17,E22,E24,E26,E30)</f>
        <v>16975257</v>
      </c>
      <c r="F33" s="15">
        <f t="shared" si="10"/>
        <v>515649</v>
      </c>
      <c r="G33" s="15">
        <f t="shared" si="10"/>
        <v>5693653</v>
      </c>
      <c r="H33" s="15">
        <f t="shared" si="10"/>
        <v>0</v>
      </c>
      <c r="I33" s="15">
        <f t="shared" si="10"/>
        <v>38589026</v>
      </c>
      <c r="J33" s="15">
        <f t="shared" si="10"/>
        <v>19101379</v>
      </c>
      <c r="K33" s="15">
        <f t="shared" si="10"/>
        <v>14490525</v>
      </c>
      <c r="L33" s="15">
        <f t="shared" si="10"/>
        <v>0</v>
      </c>
      <c r="M33" s="15">
        <f t="shared" si="10"/>
        <v>0</v>
      </c>
      <c r="N33" s="15">
        <f t="shared" si="10"/>
        <v>0</v>
      </c>
      <c r="O33" s="15">
        <f t="shared" si="4"/>
        <v>176873575</v>
      </c>
      <c r="P33" s="37">
        <f t="shared" si="1"/>
        <v>2129.1855761938582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90</v>
      </c>
      <c r="N35" s="93"/>
      <c r="O35" s="93"/>
      <c r="P35" s="41">
        <v>83071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14063129</v>
      </c>
      <c r="E5" s="26">
        <f t="shared" si="0"/>
        <v>5666009</v>
      </c>
      <c r="F5" s="26">
        <f t="shared" si="0"/>
        <v>0</v>
      </c>
      <c r="G5" s="26">
        <f t="shared" si="0"/>
        <v>2309684</v>
      </c>
      <c r="H5" s="26">
        <f t="shared" si="0"/>
        <v>0</v>
      </c>
      <c r="I5" s="26">
        <f t="shared" si="0"/>
        <v>4175006</v>
      </c>
      <c r="J5" s="26">
        <f t="shared" si="0"/>
        <v>15436448</v>
      </c>
      <c r="K5" s="26">
        <f t="shared" si="0"/>
        <v>14501556</v>
      </c>
      <c r="L5" s="26">
        <f t="shared" si="0"/>
        <v>0</v>
      </c>
      <c r="M5" s="26">
        <f t="shared" si="0"/>
        <v>0</v>
      </c>
      <c r="N5" s="27">
        <f>SUM(D5:M5)</f>
        <v>56151832</v>
      </c>
      <c r="O5" s="32">
        <f t="shared" ref="O5:O33" si="1">(N5/O$35)</f>
        <v>663.93728569063774</v>
      </c>
      <c r="P5" s="6"/>
    </row>
    <row r="6" spans="1:133">
      <c r="A6" s="12"/>
      <c r="B6" s="44">
        <v>511</v>
      </c>
      <c r="C6" s="20" t="s">
        <v>19</v>
      </c>
      <c r="D6" s="46">
        <v>365110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365110</v>
      </c>
      <c r="O6" s="47">
        <f t="shared" si="1"/>
        <v>4.31704779246577</v>
      </c>
      <c r="P6" s="9"/>
    </row>
    <row r="7" spans="1:133">
      <c r="A7" s="12"/>
      <c r="B7" s="44">
        <v>512</v>
      </c>
      <c r="C7" s="20" t="s">
        <v>20</v>
      </c>
      <c r="D7" s="46">
        <v>548150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548150</v>
      </c>
      <c r="O7" s="47">
        <f t="shared" si="1"/>
        <v>6.4813063116324168</v>
      </c>
      <c r="P7" s="9"/>
    </row>
    <row r="8" spans="1:133">
      <c r="A8" s="12"/>
      <c r="B8" s="44">
        <v>513</v>
      </c>
      <c r="C8" s="20" t="s">
        <v>21</v>
      </c>
      <c r="D8" s="46">
        <v>7433492</v>
      </c>
      <c r="E8" s="46">
        <v>424941</v>
      </c>
      <c r="F8" s="46">
        <v>0</v>
      </c>
      <c r="G8" s="46">
        <v>2309684</v>
      </c>
      <c r="H8" s="46">
        <v>0</v>
      </c>
      <c r="I8" s="46">
        <v>879548</v>
      </c>
      <c r="J8" s="46">
        <v>15262832</v>
      </c>
      <c r="K8" s="46">
        <v>0</v>
      </c>
      <c r="L8" s="46">
        <v>0</v>
      </c>
      <c r="M8" s="46">
        <v>0</v>
      </c>
      <c r="N8" s="46">
        <f t="shared" si="2"/>
        <v>26310497</v>
      </c>
      <c r="O8" s="47">
        <f t="shared" si="1"/>
        <v>311.09439071109324</v>
      </c>
      <c r="P8" s="9"/>
    </row>
    <row r="9" spans="1:133">
      <c r="A9" s="12"/>
      <c r="B9" s="44">
        <v>514</v>
      </c>
      <c r="C9" s="20" t="s">
        <v>22</v>
      </c>
      <c r="D9" s="46">
        <v>638070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638070</v>
      </c>
      <c r="O9" s="47">
        <f t="shared" si="1"/>
        <v>7.5445172275167307</v>
      </c>
      <c r="P9" s="9"/>
    </row>
    <row r="10" spans="1:133">
      <c r="A10" s="12"/>
      <c r="B10" s="44">
        <v>515</v>
      </c>
      <c r="C10" s="20" t="s">
        <v>23</v>
      </c>
      <c r="D10" s="46">
        <v>560917</v>
      </c>
      <c r="E10" s="46">
        <v>2986711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3547628</v>
      </c>
      <c r="O10" s="47">
        <f t="shared" si="1"/>
        <v>41.947028637642774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14501556</v>
      </c>
      <c r="L11" s="46">
        <v>0</v>
      </c>
      <c r="M11" s="46">
        <v>0</v>
      </c>
      <c r="N11" s="46">
        <f t="shared" si="2"/>
        <v>14501556</v>
      </c>
      <c r="O11" s="47">
        <f t="shared" si="1"/>
        <v>171.46588786151773</v>
      </c>
      <c r="P11" s="9"/>
    </row>
    <row r="12" spans="1:133">
      <c r="A12" s="12"/>
      <c r="B12" s="44">
        <v>519</v>
      </c>
      <c r="C12" s="20" t="s">
        <v>61</v>
      </c>
      <c r="D12" s="46">
        <v>4517390</v>
      </c>
      <c r="E12" s="46">
        <v>2254357</v>
      </c>
      <c r="F12" s="46">
        <v>0</v>
      </c>
      <c r="G12" s="46">
        <v>0</v>
      </c>
      <c r="H12" s="46">
        <v>0</v>
      </c>
      <c r="I12" s="46">
        <v>3295458</v>
      </c>
      <c r="J12" s="46">
        <v>173616</v>
      </c>
      <c r="K12" s="46">
        <v>0</v>
      </c>
      <c r="L12" s="46">
        <v>0</v>
      </c>
      <c r="M12" s="46">
        <v>0</v>
      </c>
      <c r="N12" s="46">
        <f t="shared" si="2"/>
        <v>10240821</v>
      </c>
      <c r="O12" s="47">
        <f t="shared" si="1"/>
        <v>121.08710714876912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45314584</v>
      </c>
      <c r="E13" s="31">
        <f t="shared" si="3"/>
        <v>3137585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48452169</v>
      </c>
      <c r="O13" s="43">
        <f t="shared" si="1"/>
        <v>572.89674131529785</v>
      </c>
      <c r="P13" s="10"/>
    </row>
    <row r="14" spans="1:133">
      <c r="A14" s="12"/>
      <c r="B14" s="44">
        <v>521</v>
      </c>
      <c r="C14" s="20" t="s">
        <v>27</v>
      </c>
      <c r="D14" s="46">
        <v>24006438</v>
      </c>
      <c r="E14" s="46">
        <v>664142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24670580</v>
      </c>
      <c r="O14" s="47">
        <f t="shared" si="1"/>
        <v>291.70406980868825</v>
      </c>
      <c r="P14" s="9"/>
    </row>
    <row r="15" spans="1:133">
      <c r="A15" s="12"/>
      <c r="B15" s="44">
        <v>522</v>
      </c>
      <c r="C15" s="20" t="s">
        <v>28</v>
      </c>
      <c r="D15" s="46">
        <v>20465473</v>
      </c>
      <c r="E15" s="46">
        <v>943675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21409148</v>
      </c>
      <c r="O15" s="47">
        <f t="shared" si="1"/>
        <v>253.14101260434649</v>
      </c>
      <c r="P15" s="9"/>
    </row>
    <row r="16" spans="1:133">
      <c r="A16" s="12"/>
      <c r="B16" s="44">
        <v>524</v>
      </c>
      <c r="C16" s="20" t="s">
        <v>29</v>
      </c>
      <c r="D16" s="46">
        <v>842673</v>
      </c>
      <c r="E16" s="46">
        <v>1529768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2372441</v>
      </c>
      <c r="O16" s="47">
        <f t="shared" si="1"/>
        <v>28.051658902263107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1084433</v>
      </c>
      <c r="E17" s="31">
        <f t="shared" si="5"/>
        <v>3708503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31425569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36218505</v>
      </c>
      <c r="O17" s="43">
        <f t="shared" si="1"/>
        <v>428.2463286589259</v>
      </c>
      <c r="P17" s="10"/>
    </row>
    <row r="18" spans="1:16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11828302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11828302</v>
      </c>
      <c r="O18" s="47">
        <f t="shared" si="1"/>
        <v>139.85742663229834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18529522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18529522</v>
      </c>
      <c r="O19" s="47">
        <f t="shared" si="1"/>
        <v>219.09241610896967</v>
      </c>
      <c r="P19" s="9"/>
    </row>
    <row r="20" spans="1:16">
      <c r="A20" s="12"/>
      <c r="B20" s="44">
        <v>538</v>
      </c>
      <c r="C20" s="20" t="s">
        <v>63</v>
      </c>
      <c r="D20" s="46">
        <v>0</v>
      </c>
      <c r="E20" s="46">
        <v>2890250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2890250</v>
      </c>
      <c r="O20" s="47">
        <f t="shared" si="1"/>
        <v>34.174214297538249</v>
      </c>
      <c r="P20" s="9"/>
    </row>
    <row r="21" spans="1:16">
      <c r="A21" s="12"/>
      <c r="B21" s="44">
        <v>539</v>
      </c>
      <c r="C21" s="20" t="s">
        <v>34</v>
      </c>
      <c r="D21" s="46">
        <v>1084433</v>
      </c>
      <c r="E21" s="46">
        <v>818253</v>
      </c>
      <c r="F21" s="46">
        <v>0</v>
      </c>
      <c r="G21" s="46">
        <v>0</v>
      </c>
      <c r="H21" s="46">
        <v>0</v>
      </c>
      <c r="I21" s="46">
        <v>1067745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2970431</v>
      </c>
      <c r="O21" s="47">
        <f t="shared" si="1"/>
        <v>35.122271620119662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1378616</v>
      </c>
      <c r="E22" s="31">
        <f t="shared" si="6"/>
        <v>2271491</v>
      </c>
      <c r="F22" s="31">
        <f t="shared" si="6"/>
        <v>0</v>
      </c>
      <c r="G22" s="31">
        <f t="shared" si="6"/>
        <v>4975137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8625244</v>
      </c>
      <c r="O22" s="43">
        <f t="shared" si="1"/>
        <v>101.98458154988531</v>
      </c>
      <c r="P22" s="10"/>
    </row>
    <row r="23" spans="1:16">
      <c r="A23" s="12"/>
      <c r="B23" s="44">
        <v>541</v>
      </c>
      <c r="C23" s="20" t="s">
        <v>64</v>
      </c>
      <c r="D23" s="46">
        <v>1378616</v>
      </c>
      <c r="E23" s="46">
        <v>2271491</v>
      </c>
      <c r="F23" s="46">
        <v>0</v>
      </c>
      <c r="G23" s="46">
        <v>4975137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8625244</v>
      </c>
      <c r="O23" s="47">
        <f t="shared" si="1"/>
        <v>101.98458154988531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1423476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1423476</v>
      </c>
      <c r="O24" s="43">
        <f t="shared" si="1"/>
        <v>16.831130134556719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1423476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1423476</v>
      </c>
      <c r="O25" s="47">
        <f t="shared" si="1"/>
        <v>16.831130134556719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14023458</v>
      </c>
      <c r="E26" s="31">
        <f t="shared" si="8"/>
        <v>800474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1172966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15996898</v>
      </c>
      <c r="O26" s="43">
        <f t="shared" si="1"/>
        <v>189.14675905124506</v>
      </c>
      <c r="P26" s="9"/>
    </row>
    <row r="27" spans="1:16">
      <c r="A27" s="12"/>
      <c r="B27" s="44">
        <v>571</v>
      </c>
      <c r="C27" s="20" t="s">
        <v>40</v>
      </c>
      <c r="D27" s="46">
        <v>3733464</v>
      </c>
      <c r="E27" s="46">
        <v>2449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3735913</v>
      </c>
      <c r="O27" s="47">
        <f t="shared" si="1"/>
        <v>44.173303852247734</v>
      </c>
      <c r="P27" s="9"/>
    </row>
    <row r="28" spans="1:16">
      <c r="A28" s="12"/>
      <c r="B28" s="44">
        <v>572</v>
      </c>
      <c r="C28" s="20" t="s">
        <v>65</v>
      </c>
      <c r="D28" s="46">
        <v>9419668</v>
      </c>
      <c r="E28" s="46">
        <v>798025</v>
      </c>
      <c r="F28" s="46">
        <v>0</v>
      </c>
      <c r="G28" s="46">
        <v>0</v>
      </c>
      <c r="H28" s="46">
        <v>0</v>
      </c>
      <c r="I28" s="46">
        <v>1172966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11390659</v>
      </c>
      <c r="O28" s="47">
        <f t="shared" si="1"/>
        <v>134.68275120013243</v>
      </c>
      <c r="P28" s="9"/>
    </row>
    <row r="29" spans="1:16">
      <c r="A29" s="12"/>
      <c r="B29" s="44">
        <v>573</v>
      </c>
      <c r="C29" s="20" t="s">
        <v>42</v>
      </c>
      <c r="D29" s="46">
        <v>870326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870326</v>
      </c>
      <c r="O29" s="47">
        <f t="shared" si="1"/>
        <v>10.290703998864899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574100</v>
      </c>
      <c r="E30" s="31">
        <f t="shared" si="9"/>
        <v>249900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2411035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3235035</v>
      </c>
      <c r="O30" s="43">
        <f t="shared" si="1"/>
        <v>38.250940005202544</v>
      </c>
      <c r="P30" s="9"/>
    </row>
    <row r="31" spans="1:16">
      <c r="A31" s="12"/>
      <c r="B31" s="44">
        <v>581</v>
      </c>
      <c r="C31" s="20" t="s">
        <v>67</v>
      </c>
      <c r="D31" s="46">
        <v>574100</v>
      </c>
      <c r="E31" s="46">
        <v>249900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824000</v>
      </c>
      <c r="O31" s="47">
        <f t="shared" si="1"/>
        <v>9.7429470049897127</v>
      </c>
      <c r="P31" s="9"/>
    </row>
    <row r="32" spans="1:16" ht="15.75" thickBot="1">
      <c r="A32" s="12"/>
      <c r="B32" s="44">
        <v>590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2411035</v>
      </c>
      <c r="K32" s="46">
        <v>0</v>
      </c>
      <c r="L32" s="46">
        <v>0</v>
      </c>
      <c r="M32" s="46">
        <v>0</v>
      </c>
      <c r="N32" s="46">
        <f t="shared" si="4"/>
        <v>2411035</v>
      </c>
      <c r="O32" s="47">
        <f t="shared" si="1"/>
        <v>28.507993000212831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SUM(D5,D13,D17,D22,D24,D26,D30)</f>
        <v>76438320</v>
      </c>
      <c r="E33" s="15">
        <f t="shared" ref="E33:M33" si="10">SUM(E5,E13,E17,E22,E24,E26,E30)</f>
        <v>17257438</v>
      </c>
      <c r="F33" s="15">
        <f t="shared" si="10"/>
        <v>0</v>
      </c>
      <c r="G33" s="15">
        <f t="shared" si="10"/>
        <v>7284821</v>
      </c>
      <c r="H33" s="15">
        <f t="shared" si="10"/>
        <v>0</v>
      </c>
      <c r="I33" s="15">
        <f t="shared" si="10"/>
        <v>36773541</v>
      </c>
      <c r="J33" s="15">
        <f t="shared" si="10"/>
        <v>17847483</v>
      </c>
      <c r="K33" s="15">
        <f t="shared" si="10"/>
        <v>14501556</v>
      </c>
      <c r="L33" s="15">
        <f t="shared" si="10"/>
        <v>0</v>
      </c>
      <c r="M33" s="15">
        <f t="shared" si="10"/>
        <v>0</v>
      </c>
      <c r="N33" s="15">
        <f t="shared" si="4"/>
        <v>170103159</v>
      </c>
      <c r="O33" s="37">
        <f t="shared" si="1"/>
        <v>2011.2937664057513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84</v>
      </c>
      <c r="M35" s="93"/>
      <c r="N35" s="93"/>
      <c r="O35" s="41">
        <v>84574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12626388</v>
      </c>
      <c r="E5" s="26">
        <f t="shared" si="0"/>
        <v>5010127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4156492</v>
      </c>
      <c r="J5" s="26">
        <f t="shared" si="0"/>
        <v>13633041</v>
      </c>
      <c r="K5" s="26">
        <f t="shared" si="0"/>
        <v>14971057</v>
      </c>
      <c r="L5" s="26">
        <f t="shared" si="0"/>
        <v>0</v>
      </c>
      <c r="M5" s="26">
        <f t="shared" si="0"/>
        <v>0</v>
      </c>
      <c r="N5" s="27">
        <f>SUM(D5:M5)</f>
        <v>50397105</v>
      </c>
      <c r="O5" s="32">
        <f t="shared" ref="O5:O33" si="1">(N5/O$35)</f>
        <v>601.8498990888138</v>
      </c>
      <c r="P5" s="6"/>
    </row>
    <row r="6" spans="1:133">
      <c r="A6" s="12"/>
      <c r="B6" s="44">
        <v>511</v>
      </c>
      <c r="C6" s="20" t="s">
        <v>19</v>
      </c>
      <c r="D6" s="46">
        <v>379076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379076</v>
      </c>
      <c r="O6" s="47">
        <f t="shared" si="1"/>
        <v>4.5269832929290521</v>
      </c>
      <c r="P6" s="9"/>
    </row>
    <row r="7" spans="1:133">
      <c r="A7" s="12"/>
      <c r="B7" s="44">
        <v>512</v>
      </c>
      <c r="C7" s="20" t="s">
        <v>20</v>
      </c>
      <c r="D7" s="46">
        <v>496358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496358</v>
      </c>
      <c r="O7" s="47">
        <f t="shared" si="1"/>
        <v>5.9275827889702279</v>
      </c>
      <c r="P7" s="9"/>
    </row>
    <row r="8" spans="1:133">
      <c r="A8" s="12"/>
      <c r="B8" s="44">
        <v>513</v>
      </c>
      <c r="C8" s="20" t="s">
        <v>21</v>
      </c>
      <c r="D8" s="46">
        <v>6609557</v>
      </c>
      <c r="E8" s="46">
        <v>350139</v>
      </c>
      <c r="F8" s="46">
        <v>0</v>
      </c>
      <c r="G8" s="46">
        <v>0</v>
      </c>
      <c r="H8" s="46">
        <v>0</v>
      </c>
      <c r="I8" s="46">
        <v>886535</v>
      </c>
      <c r="J8" s="46">
        <v>13463154</v>
      </c>
      <c r="K8" s="46">
        <v>0</v>
      </c>
      <c r="L8" s="46">
        <v>0</v>
      </c>
      <c r="M8" s="46">
        <v>0</v>
      </c>
      <c r="N8" s="46">
        <f t="shared" si="2"/>
        <v>21309385</v>
      </c>
      <c r="O8" s="47">
        <f t="shared" si="1"/>
        <v>254.47991927105102</v>
      </c>
      <c r="P8" s="9"/>
    </row>
    <row r="9" spans="1:133">
      <c r="A9" s="12"/>
      <c r="B9" s="44">
        <v>514</v>
      </c>
      <c r="C9" s="20" t="s">
        <v>22</v>
      </c>
      <c r="D9" s="46">
        <v>521321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521321</v>
      </c>
      <c r="O9" s="47">
        <f t="shared" si="1"/>
        <v>6.2256947347050886</v>
      </c>
      <c r="P9" s="9"/>
    </row>
    <row r="10" spans="1:133">
      <c r="A10" s="12"/>
      <c r="B10" s="44">
        <v>515</v>
      </c>
      <c r="C10" s="20" t="s">
        <v>23</v>
      </c>
      <c r="D10" s="46">
        <v>607775</v>
      </c>
      <c r="E10" s="46">
        <v>457586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1065361</v>
      </c>
      <c r="O10" s="47">
        <f t="shared" si="1"/>
        <v>12.722703225575312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14971057</v>
      </c>
      <c r="L11" s="46">
        <v>0</v>
      </c>
      <c r="M11" s="46">
        <v>0</v>
      </c>
      <c r="N11" s="46">
        <f t="shared" si="2"/>
        <v>14971057</v>
      </c>
      <c r="O11" s="47">
        <f t="shared" si="1"/>
        <v>178.78664150853265</v>
      </c>
      <c r="P11" s="9"/>
    </row>
    <row r="12" spans="1:133">
      <c r="A12" s="12"/>
      <c r="B12" s="44">
        <v>519</v>
      </c>
      <c r="C12" s="20" t="s">
        <v>61</v>
      </c>
      <c r="D12" s="46">
        <v>4012301</v>
      </c>
      <c r="E12" s="46">
        <v>4202402</v>
      </c>
      <c r="F12" s="46">
        <v>0</v>
      </c>
      <c r="G12" s="46">
        <v>0</v>
      </c>
      <c r="H12" s="46">
        <v>0</v>
      </c>
      <c r="I12" s="46">
        <v>3269957</v>
      </c>
      <c r="J12" s="46">
        <v>169887</v>
      </c>
      <c r="K12" s="46">
        <v>0</v>
      </c>
      <c r="L12" s="46">
        <v>0</v>
      </c>
      <c r="M12" s="46">
        <v>0</v>
      </c>
      <c r="N12" s="46">
        <f t="shared" si="2"/>
        <v>11654547</v>
      </c>
      <c r="O12" s="47">
        <f t="shared" si="1"/>
        <v>139.18037426705041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43566572</v>
      </c>
      <c r="E13" s="31">
        <f t="shared" si="3"/>
        <v>3827106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47393678</v>
      </c>
      <c r="O13" s="43">
        <f t="shared" si="1"/>
        <v>565.98251668915771</v>
      </c>
      <c r="P13" s="10"/>
    </row>
    <row r="14" spans="1:133">
      <c r="A14" s="12"/>
      <c r="B14" s="44">
        <v>521</v>
      </c>
      <c r="C14" s="20" t="s">
        <v>27</v>
      </c>
      <c r="D14" s="46">
        <v>23733648</v>
      </c>
      <c r="E14" s="46">
        <v>1607388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25341036</v>
      </c>
      <c r="O14" s="47">
        <f t="shared" si="1"/>
        <v>302.62650918948611</v>
      </c>
      <c r="P14" s="9"/>
    </row>
    <row r="15" spans="1:133">
      <c r="A15" s="12"/>
      <c r="B15" s="44">
        <v>522</v>
      </c>
      <c r="C15" s="20" t="s">
        <v>28</v>
      </c>
      <c r="D15" s="46">
        <v>19173745</v>
      </c>
      <c r="E15" s="46">
        <v>925390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20099135</v>
      </c>
      <c r="O15" s="47">
        <f t="shared" si="1"/>
        <v>240.02692955324409</v>
      </c>
      <c r="P15" s="9"/>
    </row>
    <row r="16" spans="1:133">
      <c r="A16" s="12"/>
      <c r="B16" s="44">
        <v>524</v>
      </c>
      <c r="C16" s="20" t="s">
        <v>29</v>
      </c>
      <c r="D16" s="46">
        <v>659179</v>
      </c>
      <c r="E16" s="46">
        <v>1294328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1953507</v>
      </c>
      <c r="O16" s="47">
        <f t="shared" si="1"/>
        <v>23.329077946427507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1022486</v>
      </c>
      <c r="E17" s="31">
        <f t="shared" si="5"/>
        <v>4567447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30297053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35886986</v>
      </c>
      <c r="O17" s="43">
        <f t="shared" si="1"/>
        <v>428.56784933780767</v>
      </c>
      <c r="P17" s="10"/>
    </row>
    <row r="18" spans="1:16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10921826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10921826</v>
      </c>
      <c r="O18" s="47">
        <f t="shared" si="1"/>
        <v>130.43010855416364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18350907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18350907</v>
      </c>
      <c r="O19" s="47">
        <f t="shared" si="1"/>
        <v>219.14932467129225</v>
      </c>
      <c r="P19" s="9"/>
    </row>
    <row r="20" spans="1:16">
      <c r="A20" s="12"/>
      <c r="B20" s="44">
        <v>538</v>
      </c>
      <c r="C20" s="20" t="s">
        <v>63</v>
      </c>
      <c r="D20" s="46">
        <v>0</v>
      </c>
      <c r="E20" s="46">
        <v>3848900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3848900</v>
      </c>
      <c r="O20" s="47">
        <f t="shared" si="1"/>
        <v>45.964149659051557</v>
      </c>
      <c r="P20" s="9"/>
    </row>
    <row r="21" spans="1:16">
      <c r="A21" s="12"/>
      <c r="B21" s="44">
        <v>539</v>
      </c>
      <c r="C21" s="20" t="s">
        <v>34</v>
      </c>
      <c r="D21" s="46">
        <v>1022486</v>
      </c>
      <c r="E21" s="46">
        <v>718547</v>
      </c>
      <c r="F21" s="46">
        <v>0</v>
      </c>
      <c r="G21" s="46">
        <v>0</v>
      </c>
      <c r="H21" s="46">
        <v>0</v>
      </c>
      <c r="I21" s="46">
        <v>1024320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2765353</v>
      </c>
      <c r="O21" s="47">
        <f t="shared" si="1"/>
        <v>33.024266453300214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1186075</v>
      </c>
      <c r="E22" s="31">
        <f t="shared" si="6"/>
        <v>5395703</v>
      </c>
      <c r="F22" s="31">
        <f t="shared" si="6"/>
        <v>0</v>
      </c>
      <c r="G22" s="31">
        <f t="shared" si="6"/>
        <v>552776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7134554</v>
      </c>
      <c r="O22" s="43">
        <f t="shared" si="1"/>
        <v>85.201929851797885</v>
      </c>
      <c r="P22" s="10"/>
    </row>
    <row r="23" spans="1:16">
      <c r="A23" s="12"/>
      <c r="B23" s="44">
        <v>541</v>
      </c>
      <c r="C23" s="20" t="s">
        <v>64</v>
      </c>
      <c r="D23" s="46">
        <v>1186075</v>
      </c>
      <c r="E23" s="46">
        <v>5395703</v>
      </c>
      <c r="F23" s="46">
        <v>0</v>
      </c>
      <c r="G23" s="46">
        <v>552776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7134554</v>
      </c>
      <c r="O23" s="47">
        <f t="shared" si="1"/>
        <v>85.201929851797885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1308910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1308910</v>
      </c>
      <c r="O24" s="43">
        <f t="shared" si="1"/>
        <v>15.631202455306495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1308910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1308910</v>
      </c>
      <c r="O25" s="47">
        <f t="shared" si="1"/>
        <v>15.631202455306495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15203047</v>
      </c>
      <c r="E26" s="31">
        <f t="shared" si="8"/>
        <v>297843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1069061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16569951</v>
      </c>
      <c r="O26" s="43">
        <f t="shared" si="1"/>
        <v>197.88087703165866</v>
      </c>
      <c r="P26" s="9"/>
    </row>
    <row r="27" spans="1:16">
      <c r="A27" s="12"/>
      <c r="B27" s="44">
        <v>571</v>
      </c>
      <c r="C27" s="20" t="s">
        <v>40</v>
      </c>
      <c r="D27" s="46">
        <v>3810501</v>
      </c>
      <c r="E27" s="46">
        <v>3822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3814323</v>
      </c>
      <c r="O27" s="47">
        <f t="shared" si="1"/>
        <v>45.551225861924834</v>
      </c>
      <c r="P27" s="9"/>
    </row>
    <row r="28" spans="1:16">
      <c r="A28" s="12"/>
      <c r="B28" s="44">
        <v>572</v>
      </c>
      <c r="C28" s="20" t="s">
        <v>65</v>
      </c>
      <c r="D28" s="46">
        <v>10338876</v>
      </c>
      <c r="E28" s="46">
        <v>294021</v>
      </c>
      <c r="F28" s="46">
        <v>0</v>
      </c>
      <c r="G28" s="46">
        <v>0</v>
      </c>
      <c r="H28" s="46">
        <v>0</v>
      </c>
      <c r="I28" s="46">
        <v>1069061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11701958</v>
      </c>
      <c r="O28" s="47">
        <f t="shared" si="1"/>
        <v>139.74656364570023</v>
      </c>
      <c r="P28" s="9"/>
    </row>
    <row r="29" spans="1:16">
      <c r="A29" s="12"/>
      <c r="B29" s="44">
        <v>573</v>
      </c>
      <c r="C29" s="20" t="s">
        <v>42</v>
      </c>
      <c r="D29" s="46">
        <v>1053670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1053670</v>
      </c>
      <c r="O29" s="47">
        <f t="shared" si="1"/>
        <v>12.583087524033582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90000</v>
      </c>
      <c r="E30" s="31">
        <f t="shared" si="9"/>
        <v>6053400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2296020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8439420</v>
      </c>
      <c r="O30" s="43">
        <f t="shared" si="1"/>
        <v>100.78483824354825</v>
      </c>
      <c r="P30" s="9"/>
    </row>
    <row r="31" spans="1:16">
      <c r="A31" s="12"/>
      <c r="B31" s="44">
        <v>581</v>
      </c>
      <c r="C31" s="20" t="s">
        <v>67</v>
      </c>
      <c r="D31" s="46">
        <v>90000</v>
      </c>
      <c r="E31" s="46">
        <v>6053400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6143400</v>
      </c>
      <c r="O31" s="47">
        <f t="shared" si="1"/>
        <v>73.365417915616746</v>
      </c>
      <c r="P31" s="9"/>
    </row>
    <row r="32" spans="1:16" ht="15.75" thickBot="1">
      <c r="A32" s="12"/>
      <c r="B32" s="44">
        <v>590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2296020</v>
      </c>
      <c r="K32" s="46">
        <v>0</v>
      </c>
      <c r="L32" s="46">
        <v>0</v>
      </c>
      <c r="M32" s="46">
        <v>0</v>
      </c>
      <c r="N32" s="46">
        <f t="shared" si="4"/>
        <v>2296020</v>
      </c>
      <c r="O32" s="47">
        <f t="shared" si="1"/>
        <v>27.419420327931501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SUM(D5,D13,D17,D22,D24,D26,D30)</f>
        <v>73694568</v>
      </c>
      <c r="E33" s="15">
        <f t="shared" ref="E33:M33" si="10">SUM(E5,E13,E17,E22,E24,E26,E30)</f>
        <v>26460536</v>
      </c>
      <c r="F33" s="15">
        <f t="shared" si="10"/>
        <v>0</v>
      </c>
      <c r="G33" s="15">
        <f t="shared" si="10"/>
        <v>552776</v>
      </c>
      <c r="H33" s="15">
        <f t="shared" si="10"/>
        <v>0</v>
      </c>
      <c r="I33" s="15">
        <f t="shared" si="10"/>
        <v>35522606</v>
      </c>
      <c r="J33" s="15">
        <f t="shared" si="10"/>
        <v>15929061</v>
      </c>
      <c r="K33" s="15">
        <f t="shared" si="10"/>
        <v>14971057</v>
      </c>
      <c r="L33" s="15">
        <f t="shared" si="10"/>
        <v>0</v>
      </c>
      <c r="M33" s="15">
        <f t="shared" si="10"/>
        <v>0</v>
      </c>
      <c r="N33" s="15">
        <f t="shared" si="4"/>
        <v>167130604</v>
      </c>
      <c r="O33" s="37">
        <f t="shared" si="1"/>
        <v>1995.8991126980904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82</v>
      </c>
      <c r="M35" s="93"/>
      <c r="N35" s="93"/>
      <c r="O35" s="41">
        <v>83737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12821257</v>
      </c>
      <c r="E5" s="26">
        <f t="shared" si="0"/>
        <v>6453338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3899403</v>
      </c>
      <c r="J5" s="26">
        <f t="shared" si="0"/>
        <v>12200565</v>
      </c>
      <c r="K5" s="26">
        <f t="shared" si="0"/>
        <v>12285136</v>
      </c>
      <c r="L5" s="26">
        <f t="shared" si="0"/>
        <v>0</v>
      </c>
      <c r="M5" s="26">
        <f t="shared" si="0"/>
        <v>0</v>
      </c>
      <c r="N5" s="27">
        <f>SUM(D5:M5)</f>
        <v>47659699</v>
      </c>
      <c r="O5" s="32">
        <f t="shared" ref="O5:O33" si="1">(N5/O$35)</f>
        <v>570.59716734908886</v>
      </c>
      <c r="P5" s="6"/>
    </row>
    <row r="6" spans="1:133">
      <c r="A6" s="12"/>
      <c r="B6" s="44">
        <v>511</v>
      </c>
      <c r="C6" s="20" t="s">
        <v>19</v>
      </c>
      <c r="D6" s="46">
        <v>361231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361231</v>
      </c>
      <c r="O6" s="47">
        <f t="shared" si="1"/>
        <v>4.3247731245360725</v>
      </c>
      <c r="P6" s="9"/>
    </row>
    <row r="7" spans="1:133">
      <c r="A7" s="12"/>
      <c r="B7" s="44">
        <v>512</v>
      </c>
      <c r="C7" s="20" t="s">
        <v>20</v>
      </c>
      <c r="D7" s="46">
        <v>509237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509237</v>
      </c>
      <c r="O7" s="47">
        <f t="shared" si="1"/>
        <v>6.0967483178890403</v>
      </c>
      <c r="P7" s="9"/>
    </row>
    <row r="8" spans="1:133">
      <c r="A8" s="12"/>
      <c r="B8" s="44">
        <v>513</v>
      </c>
      <c r="C8" s="20" t="s">
        <v>21</v>
      </c>
      <c r="D8" s="46">
        <v>5377415</v>
      </c>
      <c r="E8" s="46">
        <v>471145</v>
      </c>
      <c r="F8" s="46">
        <v>0</v>
      </c>
      <c r="G8" s="46">
        <v>0</v>
      </c>
      <c r="H8" s="46">
        <v>0</v>
      </c>
      <c r="I8" s="46">
        <v>808207</v>
      </c>
      <c r="J8" s="46">
        <v>12033805</v>
      </c>
      <c r="K8" s="46">
        <v>0</v>
      </c>
      <c r="L8" s="46">
        <v>0</v>
      </c>
      <c r="M8" s="46">
        <v>0</v>
      </c>
      <c r="N8" s="46">
        <f t="shared" si="2"/>
        <v>18690572</v>
      </c>
      <c r="O8" s="47">
        <f t="shared" si="1"/>
        <v>223.76950889543375</v>
      </c>
      <c r="P8" s="9"/>
    </row>
    <row r="9" spans="1:133">
      <c r="A9" s="12"/>
      <c r="B9" s="44">
        <v>514</v>
      </c>
      <c r="C9" s="20" t="s">
        <v>22</v>
      </c>
      <c r="D9" s="46">
        <v>507828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507828</v>
      </c>
      <c r="O9" s="47">
        <f t="shared" si="1"/>
        <v>6.0798793190144389</v>
      </c>
      <c r="P9" s="9"/>
    </row>
    <row r="10" spans="1:133">
      <c r="A10" s="12"/>
      <c r="B10" s="44">
        <v>515</v>
      </c>
      <c r="C10" s="20" t="s">
        <v>23</v>
      </c>
      <c r="D10" s="46">
        <v>625498</v>
      </c>
      <c r="E10" s="46">
        <v>431039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1056537</v>
      </c>
      <c r="O10" s="47">
        <f t="shared" si="1"/>
        <v>12.649199051792257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12285136</v>
      </c>
      <c r="L11" s="46">
        <v>0</v>
      </c>
      <c r="M11" s="46">
        <v>0</v>
      </c>
      <c r="N11" s="46">
        <f t="shared" si="2"/>
        <v>12285136</v>
      </c>
      <c r="O11" s="47">
        <f t="shared" si="1"/>
        <v>147.08157938845389</v>
      </c>
      <c r="P11" s="9"/>
    </row>
    <row r="12" spans="1:133">
      <c r="A12" s="12"/>
      <c r="B12" s="44">
        <v>519</v>
      </c>
      <c r="C12" s="20" t="s">
        <v>61</v>
      </c>
      <c r="D12" s="46">
        <v>5440048</v>
      </c>
      <c r="E12" s="46">
        <v>5551154</v>
      </c>
      <c r="F12" s="46">
        <v>0</v>
      </c>
      <c r="G12" s="46">
        <v>0</v>
      </c>
      <c r="H12" s="46">
        <v>0</v>
      </c>
      <c r="I12" s="46">
        <v>3091196</v>
      </c>
      <c r="J12" s="46">
        <v>166760</v>
      </c>
      <c r="K12" s="46">
        <v>0</v>
      </c>
      <c r="L12" s="46">
        <v>0</v>
      </c>
      <c r="M12" s="46">
        <v>0</v>
      </c>
      <c r="N12" s="46">
        <f t="shared" si="2"/>
        <v>14249158</v>
      </c>
      <c r="O12" s="47">
        <f t="shared" si="1"/>
        <v>170.59547925196944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42141622</v>
      </c>
      <c r="E13" s="31">
        <f t="shared" si="3"/>
        <v>4948975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47090597</v>
      </c>
      <c r="O13" s="43">
        <f t="shared" si="1"/>
        <v>563.78369609462925</v>
      </c>
      <c r="P13" s="10"/>
    </row>
    <row r="14" spans="1:133">
      <c r="A14" s="12"/>
      <c r="B14" s="44">
        <v>521</v>
      </c>
      <c r="C14" s="20" t="s">
        <v>27</v>
      </c>
      <c r="D14" s="46">
        <v>23234509</v>
      </c>
      <c r="E14" s="46">
        <v>1589163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24823672</v>
      </c>
      <c r="O14" s="47">
        <f t="shared" si="1"/>
        <v>297.19694466393696</v>
      </c>
      <c r="P14" s="9"/>
    </row>
    <row r="15" spans="1:133">
      <c r="A15" s="12"/>
      <c r="B15" s="44">
        <v>522</v>
      </c>
      <c r="C15" s="20" t="s">
        <v>28</v>
      </c>
      <c r="D15" s="46">
        <v>18371203</v>
      </c>
      <c r="E15" s="46">
        <v>1924250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20295453</v>
      </c>
      <c r="O15" s="47">
        <f t="shared" si="1"/>
        <v>242.98365778320522</v>
      </c>
      <c r="P15" s="9"/>
    </row>
    <row r="16" spans="1:133">
      <c r="A16" s="12"/>
      <c r="B16" s="44">
        <v>524</v>
      </c>
      <c r="C16" s="20" t="s">
        <v>29</v>
      </c>
      <c r="D16" s="46">
        <v>535910</v>
      </c>
      <c r="E16" s="46">
        <v>1435562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1971472</v>
      </c>
      <c r="O16" s="47">
        <f t="shared" si="1"/>
        <v>23.603093647487011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1059936</v>
      </c>
      <c r="E17" s="31">
        <f t="shared" si="5"/>
        <v>6747568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29527886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37335390</v>
      </c>
      <c r="O17" s="43">
        <f t="shared" si="1"/>
        <v>446.99123626176282</v>
      </c>
      <c r="P17" s="10"/>
    </row>
    <row r="18" spans="1:16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10985069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10985069</v>
      </c>
      <c r="O18" s="47">
        <f t="shared" si="1"/>
        <v>131.51676124799462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17450381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17450381</v>
      </c>
      <c r="O19" s="47">
        <f t="shared" si="1"/>
        <v>208.92154538706509</v>
      </c>
      <c r="P19" s="9"/>
    </row>
    <row r="20" spans="1:16">
      <c r="A20" s="12"/>
      <c r="B20" s="44">
        <v>538</v>
      </c>
      <c r="C20" s="20" t="s">
        <v>63</v>
      </c>
      <c r="D20" s="46">
        <v>0</v>
      </c>
      <c r="E20" s="46">
        <v>5925230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5925230</v>
      </c>
      <c r="O20" s="47">
        <f t="shared" si="1"/>
        <v>70.938749610899606</v>
      </c>
      <c r="P20" s="9"/>
    </row>
    <row r="21" spans="1:16">
      <c r="A21" s="12"/>
      <c r="B21" s="44">
        <v>539</v>
      </c>
      <c r="C21" s="20" t="s">
        <v>34</v>
      </c>
      <c r="D21" s="46">
        <v>1059936</v>
      </c>
      <c r="E21" s="46">
        <v>822338</v>
      </c>
      <c r="F21" s="46">
        <v>0</v>
      </c>
      <c r="G21" s="46">
        <v>0</v>
      </c>
      <c r="H21" s="46">
        <v>0</v>
      </c>
      <c r="I21" s="46">
        <v>1092436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2974710</v>
      </c>
      <c r="O21" s="47">
        <f t="shared" si="1"/>
        <v>35.614180015803463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1128744</v>
      </c>
      <c r="E22" s="31">
        <f t="shared" si="6"/>
        <v>4256917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5385661</v>
      </c>
      <c r="O22" s="43">
        <f t="shared" si="1"/>
        <v>64.47885688288676</v>
      </c>
      <c r="P22" s="10"/>
    </row>
    <row r="23" spans="1:16">
      <c r="A23" s="12"/>
      <c r="B23" s="44">
        <v>541</v>
      </c>
      <c r="C23" s="20" t="s">
        <v>64</v>
      </c>
      <c r="D23" s="46">
        <v>1128744</v>
      </c>
      <c r="E23" s="46">
        <v>4256917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5385661</v>
      </c>
      <c r="O23" s="47">
        <f t="shared" si="1"/>
        <v>64.47885688288676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237</v>
      </c>
      <c r="E24" s="31">
        <f t="shared" si="7"/>
        <v>2002168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2002405</v>
      </c>
      <c r="O24" s="43">
        <f t="shared" si="1"/>
        <v>23.973433421928501</v>
      </c>
      <c r="P24" s="10"/>
    </row>
    <row r="25" spans="1:16">
      <c r="A25" s="13"/>
      <c r="B25" s="45">
        <v>554</v>
      </c>
      <c r="C25" s="21" t="s">
        <v>38</v>
      </c>
      <c r="D25" s="46">
        <v>237</v>
      </c>
      <c r="E25" s="46">
        <v>2002168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2002405</v>
      </c>
      <c r="O25" s="47">
        <f t="shared" si="1"/>
        <v>23.973433421928501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14508333</v>
      </c>
      <c r="E26" s="31">
        <f t="shared" si="8"/>
        <v>324376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1067731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15900440</v>
      </c>
      <c r="O26" s="43">
        <f t="shared" si="1"/>
        <v>190.36515575988315</v>
      </c>
      <c r="P26" s="9"/>
    </row>
    <row r="27" spans="1:16">
      <c r="A27" s="12"/>
      <c r="B27" s="44">
        <v>571</v>
      </c>
      <c r="C27" s="20" t="s">
        <v>40</v>
      </c>
      <c r="D27" s="46">
        <v>3662745</v>
      </c>
      <c r="E27" s="46">
        <v>4636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3667381</v>
      </c>
      <c r="O27" s="47">
        <f t="shared" si="1"/>
        <v>43.907058879869744</v>
      </c>
      <c r="P27" s="9"/>
    </row>
    <row r="28" spans="1:16">
      <c r="A28" s="12"/>
      <c r="B28" s="44">
        <v>572</v>
      </c>
      <c r="C28" s="20" t="s">
        <v>65</v>
      </c>
      <c r="D28" s="46">
        <v>9845530</v>
      </c>
      <c r="E28" s="46">
        <v>319740</v>
      </c>
      <c r="F28" s="46">
        <v>0</v>
      </c>
      <c r="G28" s="46">
        <v>0</v>
      </c>
      <c r="H28" s="46">
        <v>0</v>
      </c>
      <c r="I28" s="46">
        <v>1067731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11233001</v>
      </c>
      <c r="O28" s="47">
        <f t="shared" si="1"/>
        <v>134.48508248928476</v>
      </c>
      <c r="P28" s="9"/>
    </row>
    <row r="29" spans="1:16">
      <c r="A29" s="12"/>
      <c r="B29" s="44">
        <v>573</v>
      </c>
      <c r="C29" s="20" t="s">
        <v>42</v>
      </c>
      <c r="D29" s="46">
        <v>1000058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1000058</v>
      </c>
      <c r="O29" s="47">
        <f t="shared" si="1"/>
        <v>11.973014390728636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90000</v>
      </c>
      <c r="E30" s="31">
        <f t="shared" si="9"/>
        <v>11400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2269543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2370943</v>
      </c>
      <c r="O30" s="43">
        <f t="shared" si="1"/>
        <v>28.38568828867658</v>
      </c>
      <c r="P30" s="9"/>
    </row>
    <row r="31" spans="1:16">
      <c r="A31" s="12"/>
      <c r="B31" s="44">
        <v>581</v>
      </c>
      <c r="C31" s="20" t="s">
        <v>67</v>
      </c>
      <c r="D31" s="46">
        <v>90000</v>
      </c>
      <c r="E31" s="46">
        <v>11400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101400</v>
      </c>
      <c r="O31" s="47">
        <f t="shared" si="1"/>
        <v>1.2139932476115221</v>
      </c>
      <c r="P31" s="9"/>
    </row>
    <row r="32" spans="1:16" ht="15.75" thickBot="1">
      <c r="A32" s="12"/>
      <c r="B32" s="44">
        <v>590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2269543</v>
      </c>
      <c r="K32" s="46">
        <v>0</v>
      </c>
      <c r="L32" s="46">
        <v>0</v>
      </c>
      <c r="M32" s="46">
        <v>0</v>
      </c>
      <c r="N32" s="46">
        <f t="shared" si="4"/>
        <v>2269543</v>
      </c>
      <c r="O32" s="47">
        <f t="shared" si="1"/>
        <v>27.171695041065057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SUM(D5,D13,D17,D22,D24,D26,D30)</f>
        <v>71750129</v>
      </c>
      <c r="E33" s="15">
        <f t="shared" ref="E33:M33" si="10">SUM(E5,E13,E17,E22,E24,E26,E30)</f>
        <v>24744742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34495020</v>
      </c>
      <c r="J33" s="15">
        <f t="shared" si="10"/>
        <v>14470108</v>
      </c>
      <c r="K33" s="15">
        <f t="shared" si="10"/>
        <v>12285136</v>
      </c>
      <c r="L33" s="15">
        <f t="shared" si="10"/>
        <v>0</v>
      </c>
      <c r="M33" s="15">
        <f t="shared" si="10"/>
        <v>0</v>
      </c>
      <c r="N33" s="15">
        <f t="shared" si="4"/>
        <v>157745135</v>
      </c>
      <c r="O33" s="37">
        <f t="shared" si="1"/>
        <v>1888.5752340588558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80</v>
      </c>
      <c r="M35" s="93"/>
      <c r="N35" s="93"/>
      <c r="O35" s="41">
        <v>83526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11245854</v>
      </c>
      <c r="E5" s="26">
        <f t="shared" si="0"/>
        <v>4871158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3500302</v>
      </c>
      <c r="J5" s="26">
        <f t="shared" si="0"/>
        <v>11983900</v>
      </c>
      <c r="K5" s="26">
        <f t="shared" si="0"/>
        <v>12266711</v>
      </c>
      <c r="L5" s="26">
        <f t="shared" si="0"/>
        <v>0</v>
      </c>
      <c r="M5" s="26">
        <f t="shared" si="0"/>
        <v>0</v>
      </c>
      <c r="N5" s="27">
        <f>SUM(D5:M5)</f>
        <v>43867925</v>
      </c>
      <c r="O5" s="32">
        <f t="shared" ref="O5:O32" si="1">(N5/O$34)</f>
        <v>535.19660590976741</v>
      </c>
      <c r="P5" s="6"/>
    </row>
    <row r="6" spans="1:133">
      <c r="A6" s="12"/>
      <c r="B6" s="44">
        <v>511</v>
      </c>
      <c r="C6" s="20" t="s">
        <v>19</v>
      </c>
      <c r="D6" s="46">
        <v>336174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336174</v>
      </c>
      <c r="O6" s="47">
        <f t="shared" si="1"/>
        <v>4.1013835004758068</v>
      </c>
      <c r="P6" s="9"/>
    </row>
    <row r="7" spans="1:133">
      <c r="A7" s="12"/>
      <c r="B7" s="44">
        <v>512</v>
      </c>
      <c r="C7" s="20" t="s">
        <v>20</v>
      </c>
      <c r="D7" s="46">
        <v>505254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505254</v>
      </c>
      <c r="O7" s="47">
        <f t="shared" si="1"/>
        <v>6.1641900300124446</v>
      </c>
      <c r="P7" s="9"/>
    </row>
    <row r="8" spans="1:133">
      <c r="A8" s="12"/>
      <c r="B8" s="44">
        <v>513</v>
      </c>
      <c r="C8" s="20" t="s">
        <v>21</v>
      </c>
      <c r="D8" s="46">
        <v>5619609</v>
      </c>
      <c r="E8" s="46">
        <v>529031</v>
      </c>
      <c r="F8" s="46">
        <v>0</v>
      </c>
      <c r="G8" s="46">
        <v>0</v>
      </c>
      <c r="H8" s="46">
        <v>0</v>
      </c>
      <c r="I8" s="46">
        <v>748958</v>
      </c>
      <c r="J8" s="46">
        <v>11836596</v>
      </c>
      <c r="K8" s="46">
        <v>0</v>
      </c>
      <c r="L8" s="46">
        <v>0</v>
      </c>
      <c r="M8" s="46">
        <v>0</v>
      </c>
      <c r="N8" s="46">
        <f t="shared" si="2"/>
        <v>18734194</v>
      </c>
      <c r="O8" s="47">
        <f t="shared" si="1"/>
        <v>228.56054949613255</v>
      </c>
      <c r="P8" s="9"/>
    </row>
    <row r="9" spans="1:133">
      <c r="A9" s="12"/>
      <c r="B9" s="44">
        <v>514</v>
      </c>
      <c r="C9" s="20" t="s">
        <v>22</v>
      </c>
      <c r="D9" s="46">
        <v>409614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409614</v>
      </c>
      <c r="O9" s="47">
        <f t="shared" si="1"/>
        <v>4.9973647609984626</v>
      </c>
      <c r="P9" s="9"/>
    </row>
    <row r="10" spans="1:133">
      <c r="A10" s="12"/>
      <c r="B10" s="44">
        <v>515</v>
      </c>
      <c r="C10" s="20" t="s">
        <v>23</v>
      </c>
      <c r="D10" s="46">
        <v>489318</v>
      </c>
      <c r="E10" s="46">
        <v>423767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913085</v>
      </c>
      <c r="O10" s="47">
        <f t="shared" si="1"/>
        <v>11.139801869067663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12266711</v>
      </c>
      <c r="L11" s="46">
        <v>0</v>
      </c>
      <c r="M11" s="46">
        <v>0</v>
      </c>
      <c r="N11" s="46">
        <f t="shared" si="2"/>
        <v>12266711</v>
      </c>
      <c r="O11" s="47">
        <f t="shared" si="1"/>
        <v>149.65608911011884</v>
      </c>
      <c r="P11" s="9"/>
    </row>
    <row r="12" spans="1:133">
      <c r="A12" s="12"/>
      <c r="B12" s="44">
        <v>519</v>
      </c>
      <c r="C12" s="20" t="s">
        <v>61</v>
      </c>
      <c r="D12" s="46">
        <v>3885885</v>
      </c>
      <c r="E12" s="46">
        <v>3918360</v>
      </c>
      <c r="F12" s="46">
        <v>0</v>
      </c>
      <c r="G12" s="46">
        <v>0</v>
      </c>
      <c r="H12" s="46">
        <v>0</v>
      </c>
      <c r="I12" s="46">
        <v>2751344</v>
      </c>
      <c r="J12" s="46">
        <v>147304</v>
      </c>
      <c r="K12" s="46">
        <v>0</v>
      </c>
      <c r="L12" s="46">
        <v>0</v>
      </c>
      <c r="M12" s="46">
        <v>0</v>
      </c>
      <c r="N12" s="46">
        <f t="shared" si="2"/>
        <v>10702893</v>
      </c>
      <c r="O12" s="47">
        <f t="shared" si="1"/>
        <v>130.5772271429617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39126980</v>
      </c>
      <c r="E13" s="31">
        <f t="shared" si="3"/>
        <v>7435294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46562274</v>
      </c>
      <c r="O13" s="43">
        <f t="shared" si="1"/>
        <v>568.06815020862314</v>
      </c>
      <c r="P13" s="10"/>
    </row>
    <row r="14" spans="1:133">
      <c r="A14" s="12"/>
      <c r="B14" s="44">
        <v>521</v>
      </c>
      <c r="C14" s="20" t="s">
        <v>27</v>
      </c>
      <c r="D14" s="46">
        <v>21381352</v>
      </c>
      <c r="E14" s="46">
        <v>1397158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22778510</v>
      </c>
      <c r="O14" s="47">
        <f t="shared" si="1"/>
        <v>277.90193494863723</v>
      </c>
      <c r="P14" s="9"/>
    </row>
    <row r="15" spans="1:133">
      <c r="A15" s="12"/>
      <c r="B15" s="44">
        <v>522</v>
      </c>
      <c r="C15" s="20" t="s">
        <v>28</v>
      </c>
      <c r="D15" s="46">
        <v>17221065</v>
      </c>
      <c r="E15" s="46">
        <v>4506599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21727664</v>
      </c>
      <c r="O15" s="47">
        <f t="shared" si="1"/>
        <v>265.08142400507529</v>
      </c>
      <c r="P15" s="9"/>
    </row>
    <row r="16" spans="1:133">
      <c r="A16" s="12"/>
      <c r="B16" s="44">
        <v>524</v>
      </c>
      <c r="C16" s="20" t="s">
        <v>29</v>
      </c>
      <c r="D16" s="46">
        <v>524563</v>
      </c>
      <c r="E16" s="46">
        <v>1531537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2056100</v>
      </c>
      <c r="O16" s="47">
        <f t="shared" si="1"/>
        <v>25.084791254910574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756023</v>
      </c>
      <c r="E17" s="31">
        <f t="shared" si="5"/>
        <v>4696927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29416783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34869733</v>
      </c>
      <c r="O17" s="43">
        <f t="shared" si="1"/>
        <v>425.41703877217384</v>
      </c>
      <c r="P17" s="10"/>
    </row>
    <row r="18" spans="1:119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10533098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10533098</v>
      </c>
      <c r="O18" s="47">
        <f t="shared" si="1"/>
        <v>128.50569748432278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18883685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18883685</v>
      </c>
      <c r="O19" s="47">
        <f t="shared" si="1"/>
        <v>230.38436668862698</v>
      </c>
      <c r="P19" s="9"/>
    </row>
    <row r="20" spans="1:119">
      <c r="A20" s="12"/>
      <c r="B20" s="44">
        <v>538</v>
      </c>
      <c r="C20" s="20" t="s">
        <v>63</v>
      </c>
      <c r="D20" s="46">
        <v>0</v>
      </c>
      <c r="E20" s="46">
        <v>4696927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4696927</v>
      </c>
      <c r="O20" s="47">
        <f t="shared" si="1"/>
        <v>57.303357489690846</v>
      </c>
      <c r="P20" s="9"/>
    </row>
    <row r="21" spans="1:119">
      <c r="A21" s="12"/>
      <c r="B21" s="44">
        <v>539</v>
      </c>
      <c r="C21" s="20" t="s">
        <v>34</v>
      </c>
      <c r="D21" s="46">
        <v>756023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756023</v>
      </c>
      <c r="O21" s="47">
        <f t="shared" si="1"/>
        <v>9.2236171095332207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938743</v>
      </c>
      <c r="E22" s="31">
        <f t="shared" si="6"/>
        <v>2149821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3088564</v>
      </c>
      <c r="O22" s="43">
        <f t="shared" si="1"/>
        <v>37.681038479369498</v>
      </c>
      <c r="P22" s="10"/>
    </row>
    <row r="23" spans="1:119">
      <c r="A23" s="12"/>
      <c r="B23" s="44">
        <v>541</v>
      </c>
      <c r="C23" s="20" t="s">
        <v>64</v>
      </c>
      <c r="D23" s="46">
        <v>938743</v>
      </c>
      <c r="E23" s="46">
        <v>2149821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3088564</v>
      </c>
      <c r="O23" s="47">
        <f t="shared" si="1"/>
        <v>37.681038479369498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1903962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1903962</v>
      </c>
      <c r="O24" s="43">
        <f t="shared" si="1"/>
        <v>23.228680184466729</v>
      </c>
      <c r="P24" s="10"/>
    </row>
    <row r="25" spans="1:119">
      <c r="A25" s="13"/>
      <c r="B25" s="45">
        <v>554</v>
      </c>
      <c r="C25" s="21" t="s">
        <v>38</v>
      </c>
      <c r="D25" s="46">
        <v>0</v>
      </c>
      <c r="E25" s="46">
        <v>1903962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1903962</v>
      </c>
      <c r="O25" s="47">
        <f t="shared" si="1"/>
        <v>23.228680184466729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SUM(D27:D29)</f>
        <v>13787270</v>
      </c>
      <c r="E26" s="31">
        <f t="shared" si="8"/>
        <v>301311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1056971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15145552</v>
      </c>
      <c r="O26" s="43">
        <f t="shared" si="1"/>
        <v>184.77846912134299</v>
      </c>
      <c r="P26" s="9"/>
    </row>
    <row r="27" spans="1:119">
      <c r="A27" s="12"/>
      <c r="B27" s="44">
        <v>571</v>
      </c>
      <c r="C27" s="20" t="s">
        <v>40</v>
      </c>
      <c r="D27" s="46">
        <v>3579386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3579386</v>
      </c>
      <c r="O27" s="47">
        <f t="shared" si="1"/>
        <v>43.66915550350145</v>
      </c>
      <c r="P27" s="9"/>
    </row>
    <row r="28" spans="1:119">
      <c r="A28" s="12"/>
      <c r="B28" s="44">
        <v>572</v>
      </c>
      <c r="C28" s="20" t="s">
        <v>65</v>
      </c>
      <c r="D28" s="46">
        <v>9232593</v>
      </c>
      <c r="E28" s="46">
        <v>296319</v>
      </c>
      <c r="F28" s="46">
        <v>0</v>
      </c>
      <c r="G28" s="46">
        <v>0</v>
      </c>
      <c r="H28" s="46">
        <v>0</v>
      </c>
      <c r="I28" s="46">
        <v>1056971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10585883</v>
      </c>
      <c r="O28" s="47">
        <f t="shared" si="1"/>
        <v>129.14968401532343</v>
      </c>
      <c r="P28" s="9"/>
    </row>
    <row r="29" spans="1:119">
      <c r="A29" s="12"/>
      <c r="B29" s="44">
        <v>573</v>
      </c>
      <c r="C29" s="20" t="s">
        <v>42</v>
      </c>
      <c r="D29" s="46">
        <v>975291</v>
      </c>
      <c r="E29" s="46">
        <v>4992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980283</v>
      </c>
      <c r="O29" s="47">
        <f t="shared" si="1"/>
        <v>11.959629602518117</v>
      </c>
      <c r="P29" s="9"/>
    </row>
    <row r="30" spans="1:119" ht="15.75">
      <c r="A30" s="28" t="s">
        <v>66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2163232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2163232</v>
      </c>
      <c r="O30" s="43">
        <f t="shared" si="1"/>
        <v>26.391820998950784</v>
      </c>
      <c r="P30" s="9"/>
    </row>
    <row r="31" spans="1:119" ht="15.75" thickBot="1">
      <c r="A31" s="12"/>
      <c r="B31" s="44">
        <v>590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2163232</v>
      </c>
      <c r="K31" s="46">
        <v>0</v>
      </c>
      <c r="L31" s="46">
        <v>0</v>
      </c>
      <c r="M31" s="46">
        <v>0</v>
      </c>
      <c r="N31" s="46">
        <f t="shared" si="4"/>
        <v>2163232</v>
      </c>
      <c r="O31" s="47">
        <f t="shared" si="1"/>
        <v>26.391820998950784</v>
      </c>
      <c r="P31" s="9"/>
    </row>
    <row r="32" spans="1:119" ht="16.5" thickBot="1">
      <c r="A32" s="14" t="s">
        <v>10</v>
      </c>
      <c r="B32" s="23"/>
      <c r="C32" s="22"/>
      <c r="D32" s="15">
        <f>SUM(D5,D13,D17,D22,D24,D26,D30)</f>
        <v>65854870</v>
      </c>
      <c r="E32" s="15">
        <f t="shared" ref="E32:M32" si="10">SUM(E5,E13,E17,E22,E24,E26,E30)</f>
        <v>21358473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33974056</v>
      </c>
      <c r="J32" s="15">
        <f t="shared" si="10"/>
        <v>14147132</v>
      </c>
      <c r="K32" s="15">
        <f t="shared" si="10"/>
        <v>12266711</v>
      </c>
      <c r="L32" s="15">
        <f t="shared" si="10"/>
        <v>0</v>
      </c>
      <c r="M32" s="15">
        <f t="shared" si="10"/>
        <v>0</v>
      </c>
      <c r="N32" s="15">
        <f t="shared" si="4"/>
        <v>147601242</v>
      </c>
      <c r="O32" s="37">
        <f t="shared" si="1"/>
        <v>1800.7618036746944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78</v>
      </c>
      <c r="M34" s="93"/>
      <c r="N34" s="93"/>
      <c r="O34" s="41">
        <v>81966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10809043</v>
      </c>
      <c r="E5" s="26">
        <f t="shared" si="0"/>
        <v>4633873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765443</v>
      </c>
      <c r="J5" s="26">
        <f t="shared" si="0"/>
        <v>10233497</v>
      </c>
      <c r="K5" s="26">
        <f t="shared" si="0"/>
        <v>11624472</v>
      </c>
      <c r="L5" s="26">
        <f t="shared" si="0"/>
        <v>0</v>
      </c>
      <c r="M5" s="26">
        <f t="shared" si="0"/>
        <v>0</v>
      </c>
      <c r="N5" s="27">
        <f>SUM(D5:M5)</f>
        <v>38066328</v>
      </c>
      <c r="O5" s="32">
        <f t="shared" ref="O5:O33" si="1">(N5/O$35)</f>
        <v>466.57344920146591</v>
      </c>
      <c r="P5" s="6"/>
    </row>
    <row r="6" spans="1:133">
      <c r="A6" s="12"/>
      <c r="B6" s="44">
        <v>511</v>
      </c>
      <c r="C6" s="20" t="s">
        <v>19</v>
      </c>
      <c r="D6" s="46">
        <v>315120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315120</v>
      </c>
      <c r="O6" s="47">
        <f t="shared" si="1"/>
        <v>3.8623800360351526</v>
      </c>
      <c r="P6" s="9"/>
    </row>
    <row r="7" spans="1:133">
      <c r="A7" s="12"/>
      <c r="B7" s="44">
        <v>512</v>
      </c>
      <c r="C7" s="20" t="s">
        <v>20</v>
      </c>
      <c r="D7" s="46">
        <v>643772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643772</v>
      </c>
      <c r="O7" s="47">
        <f t="shared" si="1"/>
        <v>7.890619829139446</v>
      </c>
      <c r="P7" s="9"/>
    </row>
    <row r="8" spans="1:133">
      <c r="A8" s="12"/>
      <c r="B8" s="44">
        <v>513</v>
      </c>
      <c r="C8" s="20" t="s">
        <v>21</v>
      </c>
      <c r="D8" s="46">
        <v>4618718</v>
      </c>
      <c r="E8" s="46">
        <v>625305</v>
      </c>
      <c r="F8" s="46">
        <v>0</v>
      </c>
      <c r="G8" s="46">
        <v>0</v>
      </c>
      <c r="H8" s="46">
        <v>0</v>
      </c>
      <c r="I8" s="46">
        <v>735691</v>
      </c>
      <c r="J8" s="46">
        <v>10218332</v>
      </c>
      <c r="K8" s="46">
        <v>0</v>
      </c>
      <c r="L8" s="46">
        <v>0</v>
      </c>
      <c r="M8" s="46">
        <v>0</v>
      </c>
      <c r="N8" s="46">
        <f t="shared" si="2"/>
        <v>16198046</v>
      </c>
      <c r="O8" s="47">
        <f t="shared" si="1"/>
        <v>198.537095370586</v>
      </c>
      <c r="P8" s="9"/>
    </row>
    <row r="9" spans="1:133">
      <c r="A9" s="12"/>
      <c r="B9" s="44">
        <v>514</v>
      </c>
      <c r="C9" s="20" t="s">
        <v>22</v>
      </c>
      <c r="D9" s="46">
        <v>398402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398402</v>
      </c>
      <c r="O9" s="47">
        <f t="shared" si="1"/>
        <v>4.883155404660056</v>
      </c>
      <c r="P9" s="9"/>
    </row>
    <row r="10" spans="1:133">
      <c r="A10" s="12"/>
      <c r="B10" s="44">
        <v>515</v>
      </c>
      <c r="C10" s="20" t="s">
        <v>23</v>
      </c>
      <c r="D10" s="46">
        <v>444367</v>
      </c>
      <c r="E10" s="46">
        <v>389960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834327</v>
      </c>
      <c r="O10" s="47">
        <f t="shared" si="1"/>
        <v>10.226224766200497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11624472</v>
      </c>
      <c r="L11" s="46">
        <v>0</v>
      </c>
      <c r="M11" s="46">
        <v>0</v>
      </c>
      <c r="N11" s="46">
        <f t="shared" si="2"/>
        <v>11624472</v>
      </c>
      <c r="O11" s="47">
        <f t="shared" si="1"/>
        <v>142.47946364004071</v>
      </c>
      <c r="P11" s="9"/>
    </row>
    <row r="12" spans="1:133">
      <c r="A12" s="12"/>
      <c r="B12" s="44">
        <v>519</v>
      </c>
      <c r="C12" s="20" t="s">
        <v>61</v>
      </c>
      <c r="D12" s="46">
        <v>4388664</v>
      </c>
      <c r="E12" s="46">
        <v>3618608</v>
      </c>
      <c r="F12" s="46">
        <v>0</v>
      </c>
      <c r="G12" s="46">
        <v>0</v>
      </c>
      <c r="H12" s="46">
        <v>0</v>
      </c>
      <c r="I12" s="46">
        <v>29752</v>
      </c>
      <c r="J12" s="46">
        <v>15165</v>
      </c>
      <c r="K12" s="46">
        <v>0</v>
      </c>
      <c r="L12" s="46">
        <v>0</v>
      </c>
      <c r="M12" s="46">
        <v>0</v>
      </c>
      <c r="N12" s="46">
        <f t="shared" si="2"/>
        <v>8052189</v>
      </c>
      <c r="O12" s="47">
        <f t="shared" si="1"/>
        <v>98.694510154804078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36979145</v>
      </c>
      <c r="E13" s="31">
        <f t="shared" si="3"/>
        <v>5125527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42104672</v>
      </c>
      <c r="O13" s="43">
        <f t="shared" si="1"/>
        <v>516.07084461985369</v>
      </c>
      <c r="P13" s="10"/>
    </row>
    <row r="14" spans="1:133">
      <c r="A14" s="12"/>
      <c r="B14" s="44">
        <v>521</v>
      </c>
      <c r="C14" s="20" t="s">
        <v>27</v>
      </c>
      <c r="D14" s="46">
        <v>20144069</v>
      </c>
      <c r="E14" s="46">
        <v>1538377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21682446</v>
      </c>
      <c r="O14" s="47">
        <f t="shared" si="1"/>
        <v>265.75858899089314</v>
      </c>
      <c r="P14" s="9"/>
    </row>
    <row r="15" spans="1:133">
      <c r="A15" s="12"/>
      <c r="B15" s="44">
        <v>522</v>
      </c>
      <c r="C15" s="20" t="s">
        <v>28</v>
      </c>
      <c r="D15" s="46">
        <v>16445560</v>
      </c>
      <c r="E15" s="46">
        <v>1444753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17890313</v>
      </c>
      <c r="O15" s="47">
        <f t="shared" si="1"/>
        <v>219.27896601174206</v>
      </c>
      <c r="P15" s="9"/>
    </row>
    <row r="16" spans="1:133">
      <c r="A16" s="12"/>
      <c r="B16" s="44">
        <v>524</v>
      </c>
      <c r="C16" s="20" t="s">
        <v>29</v>
      </c>
      <c r="D16" s="46">
        <v>389516</v>
      </c>
      <c r="E16" s="46">
        <v>2142397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2531913</v>
      </c>
      <c r="O16" s="47">
        <f t="shared" si="1"/>
        <v>31.033289617218429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765866</v>
      </c>
      <c r="E17" s="31">
        <f t="shared" si="5"/>
        <v>4048033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28928039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33741938</v>
      </c>
      <c r="O17" s="43">
        <f t="shared" si="1"/>
        <v>413.57002953901969</v>
      </c>
      <c r="P17" s="10"/>
    </row>
    <row r="18" spans="1:16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10407018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10407018</v>
      </c>
      <c r="O18" s="47">
        <f t="shared" si="1"/>
        <v>127.55730692389719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18521021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18521021</v>
      </c>
      <c r="O19" s="47">
        <f t="shared" si="1"/>
        <v>227.00946229178669</v>
      </c>
      <c r="P19" s="9"/>
    </row>
    <row r="20" spans="1:16">
      <c r="A20" s="12"/>
      <c r="B20" s="44">
        <v>538</v>
      </c>
      <c r="C20" s="20" t="s">
        <v>63</v>
      </c>
      <c r="D20" s="46">
        <v>0</v>
      </c>
      <c r="E20" s="46">
        <v>4048033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4048033</v>
      </c>
      <c r="O20" s="47">
        <f t="shared" si="1"/>
        <v>49.616152083052448</v>
      </c>
      <c r="P20" s="9"/>
    </row>
    <row r="21" spans="1:16">
      <c r="A21" s="12"/>
      <c r="B21" s="44">
        <v>539</v>
      </c>
      <c r="C21" s="20" t="s">
        <v>34</v>
      </c>
      <c r="D21" s="46">
        <v>765866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765866</v>
      </c>
      <c r="O21" s="47">
        <f t="shared" si="1"/>
        <v>9.3871082402833785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1231078</v>
      </c>
      <c r="E22" s="31">
        <f t="shared" si="6"/>
        <v>910735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2141813</v>
      </c>
      <c r="O22" s="43">
        <f t="shared" si="1"/>
        <v>26.25189061982914</v>
      </c>
      <c r="P22" s="10"/>
    </row>
    <row r="23" spans="1:16">
      <c r="A23" s="12"/>
      <c r="B23" s="44">
        <v>541</v>
      </c>
      <c r="C23" s="20" t="s">
        <v>64</v>
      </c>
      <c r="D23" s="46">
        <v>1231078</v>
      </c>
      <c r="E23" s="46">
        <v>910735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2141813</v>
      </c>
      <c r="O23" s="47">
        <f t="shared" si="1"/>
        <v>26.25189061982914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1622308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1622308</v>
      </c>
      <c r="O24" s="43">
        <f t="shared" si="1"/>
        <v>19.884393346979298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1622308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1622308</v>
      </c>
      <c r="O25" s="47">
        <f t="shared" si="1"/>
        <v>19.884393346979298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13873431</v>
      </c>
      <c r="E26" s="31">
        <f t="shared" si="8"/>
        <v>313772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1006676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15193879</v>
      </c>
      <c r="O26" s="43">
        <f t="shared" si="1"/>
        <v>186.22916641131553</v>
      </c>
      <c r="P26" s="9"/>
    </row>
    <row r="27" spans="1:16">
      <c r="A27" s="12"/>
      <c r="B27" s="44">
        <v>571</v>
      </c>
      <c r="C27" s="20" t="s">
        <v>40</v>
      </c>
      <c r="D27" s="46">
        <v>3397845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3397845</v>
      </c>
      <c r="O27" s="47">
        <f t="shared" si="1"/>
        <v>41.646892274504516</v>
      </c>
      <c r="P27" s="9"/>
    </row>
    <row r="28" spans="1:16">
      <c r="A28" s="12"/>
      <c r="B28" s="44">
        <v>572</v>
      </c>
      <c r="C28" s="20" t="s">
        <v>65</v>
      </c>
      <c r="D28" s="46">
        <v>9272106</v>
      </c>
      <c r="E28" s="46">
        <v>306761</v>
      </c>
      <c r="F28" s="46">
        <v>0</v>
      </c>
      <c r="G28" s="46">
        <v>0</v>
      </c>
      <c r="H28" s="46">
        <v>0</v>
      </c>
      <c r="I28" s="46">
        <v>1006676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10585543</v>
      </c>
      <c r="O28" s="47">
        <f t="shared" si="1"/>
        <v>129.74546189956735</v>
      </c>
      <c r="P28" s="9"/>
    </row>
    <row r="29" spans="1:16">
      <c r="A29" s="12"/>
      <c r="B29" s="44">
        <v>573</v>
      </c>
      <c r="C29" s="20" t="s">
        <v>42</v>
      </c>
      <c r="D29" s="46">
        <v>1203480</v>
      </c>
      <c r="E29" s="46">
        <v>7011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1210491</v>
      </c>
      <c r="O29" s="47">
        <f t="shared" si="1"/>
        <v>14.836812237243679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0</v>
      </c>
      <c r="E30" s="31">
        <f t="shared" si="9"/>
        <v>45000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45000</v>
      </c>
      <c r="J30" s="31">
        <f t="shared" si="9"/>
        <v>2222248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2312248</v>
      </c>
      <c r="O30" s="43">
        <f t="shared" si="1"/>
        <v>28.34088764141346</v>
      </c>
      <c r="P30" s="9"/>
    </row>
    <row r="31" spans="1:16">
      <c r="A31" s="12"/>
      <c r="B31" s="44">
        <v>581</v>
      </c>
      <c r="C31" s="20" t="s">
        <v>67</v>
      </c>
      <c r="D31" s="46">
        <v>0</v>
      </c>
      <c r="E31" s="46">
        <v>45000</v>
      </c>
      <c r="F31" s="46">
        <v>0</v>
      </c>
      <c r="G31" s="46">
        <v>0</v>
      </c>
      <c r="H31" s="46">
        <v>0</v>
      </c>
      <c r="I31" s="46">
        <v>45000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90000</v>
      </c>
      <c r="O31" s="47">
        <f t="shared" si="1"/>
        <v>1.1031169181364677</v>
      </c>
      <c r="P31" s="9"/>
    </row>
    <row r="32" spans="1:16" ht="15.75" thickBot="1">
      <c r="A32" s="12"/>
      <c r="B32" s="44">
        <v>590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2222248</v>
      </c>
      <c r="K32" s="46">
        <v>0</v>
      </c>
      <c r="L32" s="46">
        <v>0</v>
      </c>
      <c r="M32" s="46">
        <v>0</v>
      </c>
      <c r="N32" s="46">
        <f t="shared" si="4"/>
        <v>2222248</v>
      </c>
      <c r="O32" s="47">
        <f t="shared" si="1"/>
        <v>27.237770723276991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SUM(D5,D13,D17,D22,D24,D26,D30)</f>
        <v>63658563</v>
      </c>
      <c r="E33" s="15">
        <f t="shared" ref="E33:M33" si="10">SUM(E5,E13,E17,E22,E24,E26,E30)</f>
        <v>16699248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30745158</v>
      </c>
      <c r="J33" s="15">
        <f t="shared" si="10"/>
        <v>12455745</v>
      </c>
      <c r="K33" s="15">
        <f t="shared" si="10"/>
        <v>11624472</v>
      </c>
      <c r="L33" s="15">
        <f t="shared" si="10"/>
        <v>0</v>
      </c>
      <c r="M33" s="15">
        <f t="shared" si="10"/>
        <v>0</v>
      </c>
      <c r="N33" s="15">
        <f t="shared" si="4"/>
        <v>135183186</v>
      </c>
      <c r="O33" s="37">
        <f t="shared" si="1"/>
        <v>1656.9206613798767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76</v>
      </c>
      <c r="M35" s="93"/>
      <c r="N35" s="93"/>
      <c r="O35" s="41">
        <v>81587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10836958</v>
      </c>
      <c r="E5" s="26">
        <f t="shared" si="0"/>
        <v>4035930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537440</v>
      </c>
      <c r="J5" s="26">
        <f t="shared" si="0"/>
        <v>9191505</v>
      </c>
      <c r="K5" s="26">
        <f t="shared" si="0"/>
        <v>11452039</v>
      </c>
      <c r="L5" s="26">
        <f t="shared" si="0"/>
        <v>0</v>
      </c>
      <c r="M5" s="26">
        <f t="shared" si="0"/>
        <v>0</v>
      </c>
      <c r="N5" s="27">
        <f>SUM(D5:M5)</f>
        <v>36053872</v>
      </c>
      <c r="O5" s="32">
        <f t="shared" ref="O5:O33" si="1">(N5/O$35)</f>
        <v>446.50416733748619</v>
      </c>
      <c r="P5" s="6"/>
    </row>
    <row r="6" spans="1:133">
      <c r="A6" s="12"/>
      <c r="B6" s="44">
        <v>511</v>
      </c>
      <c r="C6" s="20" t="s">
        <v>19</v>
      </c>
      <c r="D6" s="46">
        <v>299092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299092</v>
      </c>
      <c r="O6" s="47">
        <f t="shared" si="1"/>
        <v>3.7040633088535797</v>
      </c>
      <c r="P6" s="9"/>
    </row>
    <row r="7" spans="1:133">
      <c r="A7" s="12"/>
      <c r="B7" s="44">
        <v>512</v>
      </c>
      <c r="C7" s="20" t="s">
        <v>20</v>
      </c>
      <c r="D7" s="46">
        <v>654770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654770</v>
      </c>
      <c r="O7" s="47">
        <f t="shared" si="1"/>
        <v>8.1089080708880825</v>
      </c>
      <c r="P7" s="9"/>
    </row>
    <row r="8" spans="1:133">
      <c r="A8" s="12"/>
      <c r="B8" s="44">
        <v>513</v>
      </c>
      <c r="C8" s="20" t="s">
        <v>21</v>
      </c>
      <c r="D8" s="46">
        <v>4745020</v>
      </c>
      <c r="E8" s="46">
        <v>102559</v>
      </c>
      <c r="F8" s="46">
        <v>0</v>
      </c>
      <c r="G8" s="46">
        <v>0</v>
      </c>
      <c r="H8" s="46">
        <v>0</v>
      </c>
      <c r="I8" s="46">
        <v>457705</v>
      </c>
      <c r="J8" s="46">
        <v>9184917</v>
      </c>
      <c r="K8" s="46">
        <v>0</v>
      </c>
      <c r="L8" s="46">
        <v>0</v>
      </c>
      <c r="M8" s="46">
        <v>0</v>
      </c>
      <c r="N8" s="46">
        <f t="shared" si="2"/>
        <v>14490201</v>
      </c>
      <c r="O8" s="47">
        <f t="shared" si="1"/>
        <v>179.45188056522224</v>
      </c>
      <c r="P8" s="9"/>
    </row>
    <row r="9" spans="1:133">
      <c r="A9" s="12"/>
      <c r="B9" s="44">
        <v>514</v>
      </c>
      <c r="C9" s="20" t="s">
        <v>22</v>
      </c>
      <c r="D9" s="46">
        <v>304368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304368</v>
      </c>
      <c r="O9" s="47">
        <f t="shared" si="1"/>
        <v>3.7694031976420175</v>
      </c>
      <c r="P9" s="9"/>
    </row>
    <row r="10" spans="1:133">
      <c r="A10" s="12"/>
      <c r="B10" s="44">
        <v>515</v>
      </c>
      <c r="C10" s="20" t="s">
        <v>23</v>
      </c>
      <c r="D10" s="46">
        <v>468431</v>
      </c>
      <c r="E10" s="46">
        <v>181168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649599</v>
      </c>
      <c r="O10" s="47">
        <f t="shared" si="1"/>
        <v>8.0448685400076787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11452039</v>
      </c>
      <c r="L11" s="46">
        <v>0</v>
      </c>
      <c r="M11" s="46">
        <v>0</v>
      </c>
      <c r="N11" s="46">
        <f t="shared" si="2"/>
        <v>11452039</v>
      </c>
      <c r="O11" s="47">
        <f t="shared" si="1"/>
        <v>141.8261854929595</v>
      </c>
      <c r="P11" s="9"/>
    </row>
    <row r="12" spans="1:133">
      <c r="A12" s="12"/>
      <c r="B12" s="44">
        <v>519</v>
      </c>
      <c r="C12" s="20" t="s">
        <v>61</v>
      </c>
      <c r="D12" s="46">
        <v>4365277</v>
      </c>
      <c r="E12" s="46">
        <v>3752203</v>
      </c>
      <c r="F12" s="46">
        <v>0</v>
      </c>
      <c r="G12" s="46">
        <v>0</v>
      </c>
      <c r="H12" s="46">
        <v>0</v>
      </c>
      <c r="I12" s="46">
        <v>79735</v>
      </c>
      <c r="J12" s="46">
        <v>6588</v>
      </c>
      <c r="K12" s="46">
        <v>0</v>
      </c>
      <c r="L12" s="46">
        <v>0</v>
      </c>
      <c r="M12" s="46">
        <v>0</v>
      </c>
      <c r="N12" s="46">
        <f t="shared" si="2"/>
        <v>8203803</v>
      </c>
      <c r="O12" s="47">
        <f t="shared" si="1"/>
        <v>101.59885816191314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35736629</v>
      </c>
      <c r="E13" s="31">
        <f t="shared" si="3"/>
        <v>3464466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39201095</v>
      </c>
      <c r="O13" s="43">
        <f t="shared" si="1"/>
        <v>485.48051320792104</v>
      </c>
      <c r="P13" s="10"/>
    </row>
    <row r="14" spans="1:133">
      <c r="A14" s="12"/>
      <c r="B14" s="44">
        <v>521</v>
      </c>
      <c r="C14" s="20" t="s">
        <v>27</v>
      </c>
      <c r="D14" s="46">
        <v>19390702</v>
      </c>
      <c r="E14" s="46">
        <v>1240986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20631688</v>
      </c>
      <c r="O14" s="47">
        <f t="shared" si="1"/>
        <v>255.51027282747347</v>
      </c>
      <c r="P14" s="9"/>
    </row>
    <row r="15" spans="1:133">
      <c r="A15" s="12"/>
      <c r="B15" s="44">
        <v>522</v>
      </c>
      <c r="C15" s="20" t="s">
        <v>28</v>
      </c>
      <c r="D15" s="46">
        <v>15993947</v>
      </c>
      <c r="E15" s="46">
        <v>890020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16883967</v>
      </c>
      <c r="O15" s="47">
        <f t="shared" si="1"/>
        <v>209.09714292791062</v>
      </c>
      <c r="P15" s="9"/>
    </row>
    <row r="16" spans="1:133">
      <c r="A16" s="12"/>
      <c r="B16" s="44">
        <v>524</v>
      </c>
      <c r="C16" s="20" t="s">
        <v>29</v>
      </c>
      <c r="D16" s="46">
        <v>351980</v>
      </c>
      <c r="E16" s="46">
        <v>1333460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1685440</v>
      </c>
      <c r="O16" s="47">
        <f t="shared" si="1"/>
        <v>20.873097452536935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879187</v>
      </c>
      <c r="E17" s="31">
        <f t="shared" si="5"/>
        <v>4081410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28591887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33552484</v>
      </c>
      <c r="O17" s="43">
        <f t="shared" si="1"/>
        <v>415.52607527214633</v>
      </c>
      <c r="P17" s="10"/>
    </row>
    <row r="18" spans="1:16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10402078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10402078</v>
      </c>
      <c r="O18" s="47">
        <f t="shared" si="1"/>
        <v>128.82308940270227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18189809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18189809</v>
      </c>
      <c r="O19" s="47">
        <f t="shared" si="1"/>
        <v>225.26916170260196</v>
      </c>
      <c r="P19" s="9"/>
    </row>
    <row r="20" spans="1:16">
      <c r="A20" s="12"/>
      <c r="B20" s="44">
        <v>538</v>
      </c>
      <c r="C20" s="20" t="s">
        <v>63</v>
      </c>
      <c r="D20" s="46">
        <v>0</v>
      </c>
      <c r="E20" s="46">
        <v>4081410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4081410</v>
      </c>
      <c r="O20" s="47">
        <f t="shared" si="1"/>
        <v>50.545654946933013</v>
      </c>
      <c r="P20" s="9"/>
    </row>
    <row r="21" spans="1:16">
      <c r="A21" s="12"/>
      <c r="B21" s="44">
        <v>539</v>
      </c>
      <c r="C21" s="20" t="s">
        <v>34</v>
      </c>
      <c r="D21" s="46">
        <v>879187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879187</v>
      </c>
      <c r="O21" s="47">
        <f t="shared" si="1"/>
        <v>10.888169219909098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1143084</v>
      </c>
      <c r="E22" s="31">
        <f t="shared" si="6"/>
        <v>1164362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2307446</v>
      </c>
      <c r="O22" s="43">
        <f t="shared" si="1"/>
        <v>28.576244318674377</v>
      </c>
      <c r="P22" s="10"/>
    </row>
    <row r="23" spans="1:16">
      <c r="A23" s="12"/>
      <c r="B23" s="44">
        <v>541</v>
      </c>
      <c r="C23" s="20" t="s">
        <v>64</v>
      </c>
      <c r="D23" s="46">
        <v>1143084</v>
      </c>
      <c r="E23" s="46">
        <v>1164362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2307446</v>
      </c>
      <c r="O23" s="47">
        <f t="shared" si="1"/>
        <v>28.576244318674377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1045681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1045681</v>
      </c>
      <c r="O24" s="43">
        <f t="shared" si="1"/>
        <v>12.950091025053563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1045681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1045681</v>
      </c>
      <c r="O25" s="47">
        <f t="shared" si="1"/>
        <v>12.950091025053563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13528291</v>
      </c>
      <c r="E26" s="31">
        <f t="shared" si="8"/>
        <v>383484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999403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14911178</v>
      </c>
      <c r="O26" s="43">
        <f t="shared" si="1"/>
        <v>184.6654117180824</v>
      </c>
      <c r="P26" s="9"/>
    </row>
    <row r="27" spans="1:16">
      <c r="A27" s="12"/>
      <c r="B27" s="44">
        <v>571</v>
      </c>
      <c r="C27" s="20" t="s">
        <v>40</v>
      </c>
      <c r="D27" s="46">
        <v>3481513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3481513</v>
      </c>
      <c r="O27" s="47">
        <f t="shared" si="1"/>
        <v>43.116313918783362</v>
      </c>
      <c r="P27" s="9"/>
    </row>
    <row r="28" spans="1:16">
      <c r="A28" s="12"/>
      <c r="B28" s="44">
        <v>572</v>
      </c>
      <c r="C28" s="20" t="s">
        <v>65</v>
      </c>
      <c r="D28" s="46">
        <v>8631259</v>
      </c>
      <c r="E28" s="46">
        <v>383484</v>
      </c>
      <c r="F28" s="46">
        <v>0</v>
      </c>
      <c r="G28" s="46">
        <v>0</v>
      </c>
      <c r="H28" s="46">
        <v>0</v>
      </c>
      <c r="I28" s="46">
        <v>999403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10014146</v>
      </c>
      <c r="O28" s="47">
        <f t="shared" si="1"/>
        <v>124.01879946004186</v>
      </c>
      <c r="P28" s="9"/>
    </row>
    <row r="29" spans="1:16">
      <c r="A29" s="12"/>
      <c r="B29" s="44">
        <v>573</v>
      </c>
      <c r="C29" s="20" t="s">
        <v>42</v>
      </c>
      <c r="D29" s="46">
        <v>1415519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1415519</v>
      </c>
      <c r="O29" s="47">
        <f t="shared" si="1"/>
        <v>17.530298339257186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0</v>
      </c>
      <c r="E30" s="31">
        <f t="shared" si="9"/>
        <v>23200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1991813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2015013</v>
      </c>
      <c r="O30" s="43">
        <f t="shared" si="1"/>
        <v>24.954648469912193</v>
      </c>
      <c r="P30" s="9"/>
    </row>
    <row r="31" spans="1:16">
      <c r="A31" s="12"/>
      <c r="B31" s="44">
        <v>581</v>
      </c>
      <c r="C31" s="20" t="s">
        <v>67</v>
      </c>
      <c r="D31" s="46">
        <v>0</v>
      </c>
      <c r="E31" s="46">
        <v>23200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23200</v>
      </c>
      <c r="O31" s="47">
        <f t="shared" si="1"/>
        <v>0.28731717587031097</v>
      </c>
      <c r="P31" s="9"/>
    </row>
    <row r="32" spans="1:16" ht="15.75" thickBot="1">
      <c r="A32" s="12"/>
      <c r="B32" s="44">
        <v>590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1991813</v>
      </c>
      <c r="K32" s="46">
        <v>0</v>
      </c>
      <c r="L32" s="46">
        <v>0</v>
      </c>
      <c r="M32" s="46">
        <v>0</v>
      </c>
      <c r="N32" s="46">
        <f t="shared" si="4"/>
        <v>1991813</v>
      </c>
      <c r="O32" s="47">
        <f t="shared" si="1"/>
        <v>24.667331294041883</v>
      </c>
      <c r="P32" s="9"/>
    </row>
    <row r="33" spans="1:119" ht="16.5" thickBot="1">
      <c r="A33" s="14" t="s">
        <v>10</v>
      </c>
      <c r="B33" s="23"/>
      <c r="C33" s="22"/>
      <c r="D33" s="15">
        <f>SUM(D5,D13,D17,D22,D24,D26,D30)</f>
        <v>62124149</v>
      </c>
      <c r="E33" s="15">
        <f t="shared" ref="E33:M33" si="10">SUM(E5,E13,E17,E22,E24,E26,E30)</f>
        <v>14198533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30128730</v>
      </c>
      <c r="J33" s="15">
        <f t="shared" si="10"/>
        <v>11183318</v>
      </c>
      <c r="K33" s="15">
        <f t="shared" si="10"/>
        <v>11452039</v>
      </c>
      <c r="L33" s="15">
        <f t="shared" si="10"/>
        <v>0</v>
      </c>
      <c r="M33" s="15">
        <f t="shared" si="10"/>
        <v>0</v>
      </c>
      <c r="N33" s="15">
        <f t="shared" si="4"/>
        <v>129086769</v>
      </c>
      <c r="O33" s="37">
        <f t="shared" si="1"/>
        <v>1598.6571513492761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71</v>
      </c>
      <c r="M35" s="93"/>
      <c r="N35" s="93"/>
      <c r="O35" s="41">
        <v>80747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2024-07-18T16:04:02Z</cp:lastPrinted>
  <dcterms:created xsi:type="dcterms:W3CDTF">2000-08-31T21:26:31Z</dcterms:created>
  <dcterms:modified xsi:type="dcterms:W3CDTF">2024-07-19T15:45:59Z</dcterms:modified>
</cp:coreProperties>
</file>